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4400" windowHeight="12105" activeTab="6"/>
  </bookViews>
  <sheets>
    <sheet name="CONSOLIDADO 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C64" i="7" l="1"/>
  <c r="C63" i="7"/>
  <c r="C62" i="7"/>
  <c r="C61" i="7"/>
  <c r="C60" i="7"/>
  <c r="C59" i="7"/>
  <c r="BF54" i="7"/>
  <c r="BE54" i="7"/>
  <c r="BD54" i="7"/>
  <c r="BB54" i="7"/>
  <c r="BA54" i="7"/>
  <c r="C54" i="7"/>
  <c r="BC54" i="7" s="1"/>
  <c r="G54" i="7" s="1"/>
  <c r="C53" i="7"/>
  <c r="BF52" i="7"/>
  <c r="BE52" i="7"/>
  <c r="BB52" i="7"/>
  <c r="BA52" i="7"/>
  <c r="C52" i="7"/>
  <c r="BD52" i="7" s="1"/>
  <c r="BF51" i="7"/>
  <c r="BE51" i="7"/>
  <c r="BB51" i="7"/>
  <c r="BA51" i="7"/>
  <c r="C51" i="7"/>
  <c r="BD51" i="7" s="1"/>
  <c r="C50" i="7"/>
  <c r="C49" i="7"/>
  <c r="G45" i="7"/>
  <c r="F45" i="7"/>
  <c r="E45" i="7"/>
  <c r="D45" i="7"/>
  <c r="C45" i="7" s="1"/>
  <c r="C44" i="7"/>
  <c r="C43" i="7"/>
  <c r="C42" i="7"/>
  <c r="C41" i="7"/>
  <c r="C40" i="7"/>
  <c r="C39" i="7"/>
  <c r="C38" i="7"/>
  <c r="C37" i="7"/>
  <c r="C36" i="7"/>
  <c r="C33" i="7"/>
  <c r="C32" i="7"/>
  <c r="BB31" i="7"/>
  <c r="BA31" i="7"/>
  <c r="H31" i="7" s="1"/>
  <c r="C31" i="7"/>
  <c r="BE31" i="7" s="1"/>
  <c r="C30" i="7"/>
  <c r="BE30" i="7" s="1"/>
  <c r="BB29" i="7"/>
  <c r="BA29" i="7"/>
  <c r="H29" i="7" s="1"/>
  <c r="C29" i="7"/>
  <c r="BE29" i="7" s="1"/>
  <c r="C28" i="7"/>
  <c r="C27" i="7"/>
  <c r="C26" i="7"/>
  <c r="C25" i="7"/>
  <c r="C24" i="7"/>
  <c r="C23" i="7"/>
  <c r="C22" i="7"/>
  <c r="BB21" i="7"/>
  <c r="C21" i="7"/>
  <c r="BD21" i="7" s="1"/>
  <c r="C20" i="7"/>
  <c r="C19" i="7"/>
  <c r="C18" i="7"/>
  <c r="C17" i="7"/>
  <c r="C16" i="7"/>
  <c r="C15" i="7"/>
  <c r="C14" i="7"/>
  <c r="C13" i="7"/>
  <c r="C12" i="7"/>
  <c r="C11" i="7"/>
  <c r="C10" i="7"/>
  <c r="C9" i="7"/>
  <c r="A5" i="7"/>
  <c r="A4" i="7"/>
  <c r="A3" i="7"/>
  <c r="A2" i="7"/>
  <c r="G51" i="7" l="1"/>
  <c r="BD30" i="7"/>
  <c r="BE21" i="7"/>
  <c r="BD29" i="7"/>
  <c r="BA30" i="7"/>
  <c r="BD31" i="7"/>
  <c r="BC51" i="7"/>
  <c r="BC52" i="7"/>
  <c r="G52" i="7" s="1"/>
  <c r="BA21" i="7"/>
  <c r="H21" i="7" s="1"/>
  <c r="BB30" i="7"/>
  <c r="C64" i="6"/>
  <c r="C63" i="6"/>
  <c r="C62" i="6"/>
  <c r="C61" i="6"/>
  <c r="C60" i="6"/>
  <c r="C59" i="6"/>
  <c r="BF54" i="6"/>
  <c r="BE54" i="6"/>
  <c r="BB54" i="6"/>
  <c r="BA54" i="6"/>
  <c r="C54" i="6"/>
  <c r="BD54" i="6" s="1"/>
  <c r="C53" i="6"/>
  <c r="BF52" i="6"/>
  <c r="BB52" i="6"/>
  <c r="C52" i="6"/>
  <c r="BE52" i="6" s="1"/>
  <c r="BF51" i="6"/>
  <c r="BB51" i="6"/>
  <c r="C51" i="6"/>
  <c r="BE51" i="6" s="1"/>
  <c r="C50" i="6"/>
  <c r="C49" i="6"/>
  <c r="G45" i="6"/>
  <c r="F45" i="6"/>
  <c r="E45" i="6"/>
  <c r="D45" i="6"/>
  <c r="C45" i="6" s="1"/>
  <c r="C44" i="6"/>
  <c r="C43" i="6"/>
  <c r="C42" i="6"/>
  <c r="C41" i="6"/>
  <c r="C40" i="6"/>
  <c r="C39" i="6"/>
  <c r="C38" i="6"/>
  <c r="C37" i="6"/>
  <c r="C36" i="6"/>
  <c r="C33" i="6"/>
  <c r="C32" i="6"/>
  <c r="BB31" i="6"/>
  <c r="C31" i="6"/>
  <c r="BA31" i="6" s="1"/>
  <c r="H31" i="6" s="1"/>
  <c r="BE30" i="6"/>
  <c r="BA30" i="6"/>
  <c r="C30" i="6"/>
  <c r="BD30" i="6" s="1"/>
  <c r="BB29" i="6"/>
  <c r="C29" i="6"/>
  <c r="BA29" i="6" s="1"/>
  <c r="H29" i="6" s="1"/>
  <c r="C28" i="6"/>
  <c r="C27" i="6"/>
  <c r="C26" i="6"/>
  <c r="C25" i="6"/>
  <c r="C24" i="6"/>
  <c r="C23" i="6"/>
  <c r="C22" i="6"/>
  <c r="C21" i="6"/>
  <c r="BB21" i="6" s="1"/>
  <c r="C20" i="6"/>
  <c r="C19" i="6"/>
  <c r="C18" i="6"/>
  <c r="C17" i="6"/>
  <c r="C16" i="6"/>
  <c r="C15" i="6"/>
  <c r="C14" i="6"/>
  <c r="C13" i="6"/>
  <c r="C12" i="6"/>
  <c r="C11" i="6"/>
  <c r="C10" i="6"/>
  <c r="C9" i="6"/>
  <c r="A5" i="6"/>
  <c r="A4" i="6"/>
  <c r="A3" i="6"/>
  <c r="A2" i="6"/>
  <c r="H30" i="7" l="1"/>
  <c r="A200" i="7" s="1"/>
  <c r="BD21" i="6"/>
  <c r="BE21" i="6"/>
  <c r="BD29" i="6"/>
  <c r="BA21" i="6"/>
  <c r="H21" i="6" s="1"/>
  <c r="BE29" i="6"/>
  <c r="BB30" i="6"/>
  <c r="H30" i="6" s="1"/>
  <c r="BE31" i="6"/>
  <c r="BD51" i="6"/>
  <c r="BD52" i="6"/>
  <c r="BC54" i="6"/>
  <c r="G54" i="6" s="1"/>
  <c r="BD31" i="6"/>
  <c r="BC51" i="6"/>
  <c r="BC52" i="6"/>
  <c r="BA51" i="6"/>
  <c r="G51" i="6" s="1"/>
  <c r="BA52" i="6"/>
  <c r="G52" i="6" s="1"/>
  <c r="C64" i="5"/>
  <c r="C63" i="5"/>
  <c r="C62" i="5"/>
  <c r="C61" i="5"/>
  <c r="C60" i="5"/>
  <c r="C59" i="5"/>
  <c r="BF54" i="5"/>
  <c r="BE54" i="5"/>
  <c r="BD54" i="5"/>
  <c r="BB54" i="5"/>
  <c r="BA54" i="5"/>
  <c r="C54" i="5"/>
  <c r="BC54" i="5" s="1"/>
  <c r="G54" i="5" s="1"/>
  <c r="C53" i="5"/>
  <c r="BE52" i="5"/>
  <c r="BA52" i="5"/>
  <c r="C52" i="5"/>
  <c r="BF52" i="5" s="1"/>
  <c r="BE51" i="5"/>
  <c r="BA51" i="5"/>
  <c r="C51" i="5"/>
  <c r="BF51" i="5" s="1"/>
  <c r="C50" i="5"/>
  <c r="C49" i="5"/>
  <c r="G45" i="5"/>
  <c r="F45" i="5"/>
  <c r="E45" i="5"/>
  <c r="D45" i="5"/>
  <c r="C45" i="5" s="1"/>
  <c r="C44" i="5"/>
  <c r="C43" i="5"/>
  <c r="C42" i="5"/>
  <c r="C41" i="5"/>
  <c r="C40" i="5"/>
  <c r="C39" i="5"/>
  <c r="C38" i="5"/>
  <c r="C37" i="5"/>
  <c r="C36" i="5"/>
  <c r="C33" i="5"/>
  <c r="C32" i="5"/>
  <c r="BA31" i="5"/>
  <c r="C31" i="5"/>
  <c r="BB31" i="5" s="1"/>
  <c r="C30" i="5"/>
  <c r="BE30" i="5" s="1"/>
  <c r="BA29" i="5"/>
  <c r="C29" i="5"/>
  <c r="BB29" i="5" s="1"/>
  <c r="C28" i="5"/>
  <c r="C27" i="5"/>
  <c r="C26" i="5"/>
  <c r="C25" i="5"/>
  <c r="C24" i="5"/>
  <c r="C23" i="5"/>
  <c r="C22" i="5"/>
  <c r="BE21" i="5"/>
  <c r="BB21" i="5"/>
  <c r="C21" i="5"/>
  <c r="BD21" i="5" s="1"/>
  <c r="C20" i="5"/>
  <c r="C19" i="5"/>
  <c r="C18" i="5"/>
  <c r="C17" i="5"/>
  <c r="C16" i="5"/>
  <c r="C15" i="5"/>
  <c r="C14" i="5"/>
  <c r="C13" i="5"/>
  <c r="C12" i="5"/>
  <c r="C11" i="5"/>
  <c r="C10" i="5"/>
  <c r="C9" i="5"/>
  <c r="A5" i="5"/>
  <c r="A4" i="5"/>
  <c r="A3" i="5"/>
  <c r="A2" i="5"/>
  <c r="A200" i="6" l="1"/>
  <c r="H31" i="5"/>
  <c r="H29" i="5"/>
  <c r="G52" i="5"/>
  <c r="BD30" i="5"/>
  <c r="BD29" i="5"/>
  <c r="BA30" i="5"/>
  <c r="BD31" i="5"/>
  <c r="BC51" i="5"/>
  <c r="BC52" i="5"/>
  <c r="BA21" i="5"/>
  <c r="H21" i="5" s="1"/>
  <c r="BE29" i="5"/>
  <c r="BB30" i="5"/>
  <c r="BE31" i="5"/>
  <c r="BD51" i="5"/>
  <c r="BD52" i="5"/>
  <c r="BB51" i="5"/>
  <c r="G51" i="5" s="1"/>
  <c r="BB52" i="5"/>
  <c r="C64" i="4"/>
  <c r="C63" i="4"/>
  <c r="C62" i="4"/>
  <c r="C61" i="4"/>
  <c r="C60" i="4"/>
  <c r="C59" i="4"/>
  <c r="BF54" i="4"/>
  <c r="BB54" i="4"/>
  <c r="C54" i="4"/>
  <c r="BE54" i="4" s="1"/>
  <c r="C53" i="4"/>
  <c r="C52" i="4"/>
  <c r="BF52" i="4" s="1"/>
  <c r="C51" i="4"/>
  <c r="BF51" i="4" s="1"/>
  <c r="C50" i="4"/>
  <c r="C49" i="4"/>
  <c r="G45" i="4"/>
  <c r="F45" i="4"/>
  <c r="C45" i="4" s="1"/>
  <c r="E45" i="4"/>
  <c r="D45" i="4"/>
  <c r="C44" i="4"/>
  <c r="C43" i="4"/>
  <c r="C42" i="4"/>
  <c r="C41" i="4"/>
  <c r="C40" i="4"/>
  <c r="C39" i="4"/>
  <c r="C38" i="4"/>
  <c r="C37" i="4"/>
  <c r="C36" i="4"/>
  <c r="C33" i="4"/>
  <c r="C32" i="4"/>
  <c r="C31" i="4"/>
  <c r="BB31" i="4" s="1"/>
  <c r="BB30" i="4"/>
  <c r="BA30" i="4"/>
  <c r="H30" i="4" s="1"/>
  <c r="C30" i="4"/>
  <c r="BE30" i="4" s="1"/>
  <c r="C29" i="4"/>
  <c r="BB29" i="4" s="1"/>
  <c r="C28" i="4"/>
  <c r="C27" i="4"/>
  <c r="C26" i="4"/>
  <c r="C25" i="4"/>
  <c r="C24" i="4"/>
  <c r="C23" i="4"/>
  <c r="C22" i="4"/>
  <c r="BE21" i="4"/>
  <c r="BA21" i="4"/>
  <c r="C21" i="4"/>
  <c r="BD21" i="4" s="1"/>
  <c r="C20" i="4"/>
  <c r="C19" i="4"/>
  <c r="C18" i="4"/>
  <c r="C17" i="4"/>
  <c r="C16" i="4"/>
  <c r="C15" i="4"/>
  <c r="C14" i="4"/>
  <c r="C13" i="4"/>
  <c r="C12" i="4"/>
  <c r="C11" i="4"/>
  <c r="C10" i="4"/>
  <c r="C9" i="4"/>
  <c r="A5" i="4"/>
  <c r="A4" i="4"/>
  <c r="A3" i="4"/>
  <c r="A2" i="4"/>
  <c r="H30" i="5" l="1"/>
  <c r="A200" i="5" s="1"/>
  <c r="BD29" i="4"/>
  <c r="BC52" i="4"/>
  <c r="BE29" i="4"/>
  <c r="BD51" i="4"/>
  <c r="BD52" i="4"/>
  <c r="BC54" i="4"/>
  <c r="BB21" i="4"/>
  <c r="H21" i="4" s="1"/>
  <c r="BA29" i="4"/>
  <c r="H29" i="4" s="1"/>
  <c r="BD30" i="4"/>
  <c r="BA31" i="4"/>
  <c r="H31" i="4" s="1"/>
  <c r="BA51" i="4"/>
  <c r="BE51" i="4"/>
  <c r="BA52" i="4"/>
  <c r="BE52" i="4"/>
  <c r="BD54" i="4"/>
  <c r="BD31" i="4"/>
  <c r="BC51" i="4"/>
  <c r="BE31" i="4"/>
  <c r="BB51" i="4"/>
  <c r="BB52" i="4"/>
  <c r="BA54" i="4"/>
  <c r="C64" i="3"/>
  <c r="C63" i="3"/>
  <c r="C62" i="3"/>
  <c r="C61" i="3"/>
  <c r="C60" i="3"/>
  <c r="C59" i="3"/>
  <c r="BF54" i="3"/>
  <c r="BE54" i="3"/>
  <c r="BD54" i="3"/>
  <c r="BB54" i="3"/>
  <c r="BA54" i="3"/>
  <c r="C54" i="3"/>
  <c r="BC54" i="3" s="1"/>
  <c r="G54" i="3" s="1"/>
  <c r="C53" i="3"/>
  <c r="BE52" i="3"/>
  <c r="BA52" i="3"/>
  <c r="C52" i="3"/>
  <c r="BF52" i="3" s="1"/>
  <c r="BE51" i="3"/>
  <c r="BA51" i="3"/>
  <c r="C51" i="3"/>
  <c r="BF51" i="3" s="1"/>
  <c r="C50" i="3"/>
  <c r="C49" i="3"/>
  <c r="G45" i="3"/>
  <c r="F45" i="3"/>
  <c r="E45" i="3"/>
  <c r="D45" i="3"/>
  <c r="C45" i="3" s="1"/>
  <c r="C44" i="3"/>
  <c r="C43" i="3"/>
  <c r="C42" i="3"/>
  <c r="C41" i="3"/>
  <c r="C40" i="3"/>
  <c r="C39" i="3"/>
  <c r="C38" i="3"/>
  <c r="C37" i="3"/>
  <c r="C36" i="3"/>
  <c r="C33" i="3"/>
  <c r="C32" i="3"/>
  <c r="BA31" i="3"/>
  <c r="C31" i="3"/>
  <c r="BB31" i="3" s="1"/>
  <c r="C30" i="3"/>
  <c r="BE30" i="3" s="1"/>
  <c r="BA29" i="3"/>
  <c r="H29" i="3" s="1"/>
  <c r="C29" i="3"/>
  <c r="BB29" i="3" s="1"/>
  <c r="C28" i="3"/>
  <c r="C27" i="3"/>
  <c r="C26" i="3"/>
  <c r="C25" i="3"/>
  <c r="C24" i="3"/>
  <c r="C23" i="3"/>
  <c r="C22" i="3"/>
  <c r="BE21" i="3"/>
  <c r="BB21" i="3"/>
  <c r="C21" i="3"/>
  <c r="BD21" i="3" s="1"/>
  <c r="C20" i="3"/>
  <c r="C19" i="3"/>
  <c r="C18" i="3"/>
  <c r="C17" i="3"/>
  <c r="C16" i="3"/>
  <c r="C15" i="3"/>
  <c r="C14" i="3"/>
  <c r="C13" i="3"/>
  <c r="C12" i="3"/>
  <c r="C11" i="3"/>
  <c r="C10" i="3"/>
  <c r="C9" i="3"/>
  <c r="A5" i="3"/>
  <c r="A4" i="3"/>
  <c r="A3" i="3"/>
  <c r="A2" i="3"/>
  <c r="A2" i="2"/>
  <c r="A3" i="2"/>
  <c r="A4" i="2"/>
  <c r="A5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BA21" i="2" s="1"/>
  <c r="H21" i="2" s="1"/>
  <c r="BB21" i="2"/>
  <c r="BD21" i="2"/>
  <c r="BE21" i="2"/>
  <c r="C22" i="2"/>
  <c r="C23" i="2"/>
  <c r="C24" i="2"/>
  <c r="C25" i="2"/>
  <c r="C26" i="2"/>
  <c r="C27" i="2"/>
  <c r="C28" i="2"/>
  <c r="C29" i="2"/>
  <c r="BB29" i="2" s="1"/>
  <c r="BD29" i="2"/>
  <c r="C30" i="2"/>
  <c r="BE30" i="2" s="1"/>
  <c r="BA30" i="2"/>
  <c r="BD30" i="2"/>
  <c r="C31" i="2"/>
  <c r="BB31" i="2" s="1"/>
  <c r="BD31" i="2"/>
  <c r="C32" i="2"/>
  <c r="C33" i="2"/>
  <c r="C36" i="2"/>
  <c r="C37" i="2"/>
  <c r="C38" i="2"/>
  <c r="C39" i="2"/>
  <c r="C40" i="2"/>
  <c r="C41" i="2"/>
  <c r="C42" i="2"/>
  <c r="C43" i="2"/>
  <c r="C44" i="2"/>
  <c r="D45" i="2"/>
  <c r="C45" i="2" s="1"/>
  <c r="E45" i="2"/>
  <c r="F45" i="2"/>
  <c r="G45" i="2"/>
  <c r="C49" i="2"/>
  <c r="C50" i="2"/>
  <c r="C51" i="2"/>
  <c r="BB51" i="2" s="1"/>
  <c r="BC51" i="2"/>
  <c r="C52" i="2"/>
  <c r="BB52" i="2" s="1"/>
  <c r="BC52" i="2"/>
  <c r="C53" i="2"/>
  <c r="C54" i="2"/>
  <c r="BA54" i="2"/>
  <c r="BB54" i="2"/>
  <c r="G54" i="2" s="1"/>
  <c r="BC54" i="2"/>
  <c r="BD54" i="2"/>
  <c r="BE54" i="2"/>
  <c r="BF54" i="2"/>
  <c r="C59" i="2"/>
  <c r="C60" i="2"/>
  <c r="C61" i="2"/>
  <c r="C62" i="2"/>
  <c r="C63" i="2"/>
  <c r="C64" i="2"/>
  <c r="G54" i="4" l="1"/>
  <c r="G52" i="4"/>
  <c r="A200" i="4" s="1"/>
  <c r="G51" i="4"/>
  <c r="H31" i="3"/>
  <c r="BD29" i="3"/>
  <c r="BA30" i="3"/>
  <c r="BD31" i="3"/>
  <c r="BC51" i="3"/>
  <c r="G51" i="3" s="1"/>
  <c r="BC52" i="3"/>
  <c r="BA21" i="3"/>
  <c r="H21" i="3" s="1"/>
  <c r="BE29" i="3"/>
  <c r="BB30" i="3"/>
  <c r="BE31" i="3"/>
  <c r="BD51" i="3"/>
  <c r="BD52" i="3"/>
  <c r="BD30" i="3"/>
  <c r="BB51" i="3"/>
  <c r="BB52" i="3"/>
  <c r="G52" i="3" s="1"/>
  <c r="BE52" i="2"/>
  <c r="BA52" i="2"/>
  <c r="G52" i="2" s="1"/>
  <c r="BE51" i="2"/>
  <c r="BA51" i="2"/>
  <c r="G51" i="2" s="1"/>
  <c r="BA31" i="2"/>
  <c r="H31" i="2" s="1"/>
  <c r="BA29" i="2"/>
  <c r="H29" i="2" s="1"/>
  <c r="BD52" i="2"/>
  <c r="BD51" i="2"/>
  <c r="BE31" i="2"/>
  <c r="BB30" i="2"/>
  <c r="H30" i="2" s="1"/>
  <c r="BE29" i="2"/>
  <c r="BF52" i="2"/>
  <c r="BF51" i="2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G44" i="1"/>
  <c r="F44" i="1"/>
  <c r="E44" i="1"/>
  <c r="D44" i="1"/>
  <c r="G43" i="1"/>
  <c r="G45" i="1" s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F45" i="1" s="1"/>
  <c r="E36" i="1"/>
  <c r="E45" i="1" s="1"/>
  <c r="D36" i="1"/>
  <c r="D45" i="1" s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E9" i="1"/>
  <c r="F9" i="1"/>
  <c r="D9" i="1"/>
  <c r="C64" i="13"/>
  <c r="C63" i="13"/>
  <c r="C62" i="13"/>
  <c r="C61" i="13"/>
  <c r="C60" i="13"/>
  <c r="C59" i="13"/>
  <c r="BF54" i="13"/>
  <c r="BB54" i="13"/>
  <c r="C54" i="13"/>
  <c r="BE54" i="13" s="1"/>
  <c r="C53" i="13"/>
  <c r="BC52" i="13"/>
  <c r="C52" i="13"/>
  <c r="BF52" i="13" s="1"/>
  <c r="C51" i="13"/>
  <c r="BF51" i="13" s="1"/>
  <c r="C50" i="13"/>
  <c r="C49" i="13"/>
  <c r="G45" i="13"/>
  <c r="F45" i="13"/>
  <c r="C45" i="13" s="1"/>
  <c r="E45" i="13"/>
  <c r="D45" i="13"/>
  <c r="C44" i="13"/>
  <c r="C43" i="13"/>
  <c r="C42" i="13"/>
  <c r="C41" i="13"/>
  <c r="C40" i="13"/>
  <c r="C39" i="13"/>
  <c r="C38" i="13"/>
  <c r="C37" i="13"/>
  <c r="C36" i="13"/>
  <c r="C33" i="13"/>
  <c r="C32" i="13"/>
  <c r="C31" i="13"/>
  <c r="BB31" i="13" s="1"/>
  <c r="BE30" i="13"/>
  <c r="BB30" i="13"/>
  <c r="BA30" i="13"/>
  <c r="H30" i="13" s="1"/>
  <c r="C30" i="13"/>
  <c r="BD30" i="13" s="1"/>
  <c r="C29" i="13"/>
  <c r="BB29" i="13" s="1"/>
  <c r="C28" i="13"/>
  <c r="C27" i="13"/>
  <c r="C26" i="13"/>
  <c r="C25" i="13"/>
  <c r="C24" i="13"/>
  <c r="C23" i="13"/>
  <c r="C22" i="13"/>
  <c r="BE21" i="13"/>
  <c r="BA21" i="13"/>
  <c r="C21" i="13"/>
  <c r="BD21" i="13" s="1"/>
  <c r="C20" i="13"/>
  <c r="C19" i="13"/>
  <c r="C18" i="13"/>
  <c r="C17" i="13"/>
  <c r="C16" i="13"/>
  <c r="C15" i="13"/>
  <c r="C14" i="13"/>
  <c r="C13" i="13"/>
  <c r="C12" i="13"/>
  <c r="C11" i="13"/>
  <c r="C10" i="13"/>
  <c r="C9" i="13"/>
  <c r="A5" i="13"/>
  <c r="A4" i="13"/>
  <c r="A3" i="13"/>
  <c r="A2" i="13"/>
  <c r="C64" i="12"/>
  <c r="C63" i="12"/>
  <c r="C62" i="12"/>
  <c r="C61" i="12"/>
  <c r="C60" i="12"/>
  <c r="C59" i="12"/>
  <c r="BF54" i="12"/>
  <c r="BB54" i="12"/>
  <c r="C54" i="12"/>
  <c r="BE54" i="12" s="1"/>
  <c r="C53" i="12"/>
  <c r="C52" i="12"/>
  <c r="BF52" i="12" s="1"/>
  <c r="C51" i="12"/>
  <c r="BF51" i="12" s="1"/>
  <c r="C50" i="12"/>
  <c r="C49" i="12"/>
  <c r="G45" i="12"/>
  <c r="F45" i="12"/>
  <c r="C45" i="12" s="1"/>
  <c r="E45" i="12"/>
  <c r="D45" i="12"/>
  <c r="C44" i="12"/>
  <c r="C43" i="12"/>
  <c r="C42" i="12"/>
  <c r="C41" i="12"/>
  <c r="C40" i="12"/>
  <c r="C39" i="12"/>
  <c r="C38" i="12"/>
  <c r="C37" i="12"/>
  <c r="C36" i="12"/>
  <c r="C33" i="12"/>
  <c r="C32" i="12"/>
  <c r="C31" i="12"/>
  <c r="BB31" i="12" s="1"/>
  <c r="BE30" i="12"/>
  <c r="BB30" i="12"/>
  <c r="BA30" i="12"/>
  <c r="H30" i="12" s="1"/>
  <c r="C30" i="12"/>
  <c r="BD30" i="12" s="1"/>
  <c r="C29" i="12"/>
  <c r="BB29" i="12" s="1"/>
  <c r="C28" i="12"/>
  <c r="C27" i="12"/>
  <c r="C26" i="12"/>
  <c r="C25" i="12"/>
  <c r="C24" i="12"/>
  <c r="C23" i="12"/>
  <c r="C22" i="12"/>
  <c r="BE21" i="12"/>
  <c r="BA21" i="12"/>
  <c r="C21" i="12"/>
  <c r="BD21" i="12" s="1"/>
  <c r="C20" i="12"/>
  <c r="C19" i="12"/>
  <c r="C18" i="12"/>
  <c r="C17" i="12"/>
  <c r="C16" i="12"/>
  <c r="C15" i="12"/>
  <c r="C14" i="12"/>
  <c r="C13" i="12"/>
  <c r="C12" i="12"/>
  <c r="C11" i="12"/>
  <c r="C10" i="12"/>
  <c r="C9" i="12"/>
  <c r="A5" i="12"/>
  <c r="A4" i="12"/>
  <c r="A3" i="12"/>
  <c r="A2" i="12"/>
  <c r="C64" i="11"/>
  <c r="C63" i="11"/>
  <c r="C62" i="11"/>
  <c r="C61" i="11"/>
  <c r="C60" i="11"/>
  <c r="C59" i="11"/>
  <c r="BF54" i="11"/>
  <c r="BC54" i="11"/>
  <c r="BB54" i="11"/>
  <c r="C54" i="11"/>
  <c r="BE54" i="11" s="1"/>
  <c r="C53" i="11"/>
  <c r="C52" i="11"/>
  <c r="BF52" i="11" s="1"/>
  <c r="C51" i="11"/>
  <c r="BF51" i="11" s="1"/>
  <c r="C50" i="11"/>
  <c r="C49" i="11"/>
  <c r="G45" i="11"/>
  <c r="F45" i="11"/>
  <c r="C45" i="11" s="1"/>
  <c r="E45" i="11"/>
  <c r="D45" i="11"/>
  <c r="C44" i="11"/>
  <c r="C43" i="11"/>
  <c r="C42" i="11"/>
  <c r="C41" i="11"/>
  <c r="C40" i="11"/>
  <c r="C39" i="11"/>
  <c r="C38" i="11"/>
  <c r="C37" i="11"/>
  <c r="C36" i="11"/>
  <c r="C33" i="11"/>
  <c r="C32" i="11"/>
  <c r="C31" i="11"/>
  <c r="BB31" i="11" s="1"/>
  <c r="BE30" i="11"/>
  <c r="BB30" i="11"/>
  <c r="BA30" i="11"/>
  <c r="H30" i="11" s="1"/>
  <c r="C30" i="11"/>
  <c r="BD30" i="11" s="1"/>
  <c r="C29" i="11"/>
  <c r="BB29" i="11" s="1"/>
  <c r="C28" i="11"/>
  <c r="C27" i="11"/>
  <c r="C26" i="11"/>
  <c r="C25" i="11"/>
  <c r="C24" i="11"/>
  <c r="C23" i="11"/>
  <c r="C22" i="11"/>
  <c r="BE21" i="11"/>
  <c r="BA21" i="11"/>
  <c r="C21" i="11"/>
  <c r="BD21" i="11" s="1"/>
  <c r="C20" i="11"/>
  <c r="C19" i="11"/>
  <c r="C18" i="11"/>
  <c r="C17" i="11"/>
  <c r="C16" i="11"/>
  <c r="C15" i="11"/>
  <c r="C14" i="11"/>
  <c r="C13" i="11"/>
  <c r="C12" i="11"/>
  <c r="C11" i="11"/>
  <c r="C10" i="11"/>
  <c r="C9" i="11"/>
  <c r="A5" i="11"/>
  <c r="A4" i="11"/>
  <c r="A3" i="11"/>
  <c r="A2" i="11"/>
  <c r="C64" i="10"/>
  <c r="C63" i="10"/>
  <c r="C62" i="10"/>
  <c r="C61" i="10"/>
  <c r="C60" i="10"/>
  <c r="C59" i="10"/>
  <c r="BF54" i="10"/>
  <c r="BB54" i="10"/>
  <c r="C54" i="10"/>
  <c r="BE54" i="10" s="1"/>
  <c r="C53" i="10"/>
  <c r="C52" i="10"/>
  <c r="BF52" i="10" s="1"/>
  <c r="C51" i="10"/>
  <c r="BF51" i="10" s="1"/>
  <c r="C50" i="10"/>
  <c r="C49" i="10"/>
  <c r="G45" i="10"/>
  <c r="F45" i="10"/>
  <c r="C45" i="10" s="1"/>
  <c r="E45" i="10"/>
  <c r="D45" i="10"/>
  <c r="C44" i="10"/>
  <c r="C43" i="10"/>
  <c r="C42" i="10"/>
  <c r="C41" i="10"/>
  <c r="C40" i="10"/>
  <c r="C39" i="10"/>
  <c r="C38" i="10"/>
  <c r="C37" i="10"/>
  <c r="C36" i="10"/>
  <c r="C33" i="10"/>
  <c r="C32" i="10"/>
  <c r="BD31" i="10"/>
  <c r="C31" i="10"/>
  <c r="BB31" i="10" s="1"/>
  <c r="BE30" i="10"/>
  <c r="BB30" i="10"/>
  <c r="BA30" i="10"/>
  <c r="H30" i="10" s="1"/>
  <c r="C30" i="10"/>
  <c r="BD30" i="10" s="1"/>
  <c r="C29" i="10"/>
  <c r="BB29" i="10" s="1"/>
  <c r="C28" i="10"/>
  <c r="C27" i="10"/>
  <c r="C26" i="10"/>
  <c r="C25" i="10"/>
  <c r="C24" i="10"/>
  <c r="C23" i="10"/>
  <c r="C22" i="10"/>
  <c r="BE21" i="10"/>
  <c r="BA21" i="10"/>
  <c r="C21" i="10"/>
  <c r="BD21" i="10" s="1"/>
  <c r="C20" i="10"/>
  <c r="C19" i="10"/>
  <c r="C18" i="10"/>
  <c r="C17" i="10"/>
  <c r="C16" i="10"/>
  <c r="C15" i="10"/>
  <c r="C14" i="10"/>
  <c r="C13" i="10"/>
  <c r="C12" i="10"/>
  <c r="C11" i="10"/>
  <c r="C10" i="10"/>
  <c r="C9" i="10"/>
  <c r="A5" i="10"/>
  <c r="A4" i="10"/>
  <c r="A3" i="10"/>
  <c r="A2" i="10"/>
  <c r="C64" i="9"/>
  <c r="C63" i="9"/>
  <c r="C62" i="9"/>
  <c r="C61" i="9"/>
  <c r="C60" i="9"/>
  <c r="C59" i="9"/>
  <c r="BF54" i="9"/>
  <c r="BE54" i="9"/>
  <c r="BD54" i="9"/>
  <c r="BC54" i="9"/>
  <c r="BB54" i="9"/>
  <c r="BA54" i="9"/>
  <c r="G54" i="9" s="1"/>
  <c r="C54" i="9"/>
  <c r="C53" i="9"/>
  <c r="BF52" i="9"/>
  <c r="BE52" i="9"/>
  <c r="BD52" i="9"/>
  <c r="BC52" i="9"/>
  <c r="G52" i="9" s="1"/>
  <c r="BB52" i="9"/>
  <c r="BA52" i="9"/>
  <c r="C52" i="9"/>
  <c r="BF51" i="9"/>
  <c r="BE51" i="9"/>
  <c r="BD51" i="9"/>
  <c r="BC51" i="9"/>
  <c r="G51" i="9" s="1"/>
  <c r="BB51" i="9"/>
  <c r="BA51" i="9"/>
  <c r="C51" i="9"/>
  <c r="C50" i="9"/>
  <c r="C49" i="9"/>
  <c r="G45" i="9"/>
  <c r="F45" i="9"/>
  <c r="E45" i="9"/>
  <c r="D45" i="9"/>
  <c r="C45" i="9"/>
  <c r="C44" i="9"/>
  <c r="C43" i="9"/>
  <c r="C42" i="9"/>
  <c r="C41" i="9"/>
  <c r="C40" i="9"/>
  <c r="C39" i="9"/>
  <c r="C38" i="9"/>
  <c r="C37" i="9"/>
  <c r="C36" i="9"/>
  <c r="C33" i="9"/>
  <c r="C32" i="9"/>
  <c r="BE31" i="9"/>
  <c r="BD31" i="9"/>
  <c r="BB31" i="9"/>
  <c r="BA31" i="9"/>
  <c r="H31" i="9"/>
  <c r="C31" i="9"/>
  <c r="BE30" i="9"/>
  <c r="BD30" i="9"/>
  <c r="BB30" i="9"/>
  <c r="BA30" i="9"/>
  <c r="H30" i="9"/>
  <c r="C30" i="9"/>
  <c r="BE29" i="9"/>
  <c r="BD29" i="9"/>
  <c r="BB29" i="9"/>
  <c r="BA29" i="9"/>
  <c r="H29" i="9"/>
  <c r="C29" i="9"/>
  <c r="C28" i="9"/>
  <c r="C27" i="9"/>
  <c r="C26" i="9"/>
  <c r="C25" i="9"/>
  <c r="C24" i="9"/>
  <c r="C23" i="9"/>
  <c r="C22" i="9"/>
  <c r="BE21" i="9"/>
  <c r="BD21" i="9"/>
  <c r="BB21" i="9"/>
  <c r="BA21" i="9"/>
  <c r="H21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A5" i="9"/>
  <c r="A4" i="9"/>
  <c r="A3" i="9"/>
  <c r="A2" i="9"/>
  <c r="C64" i="8"/>
  <c r="C63" i="8"/>
  <c r="C62" i="8"/>
  <c r="C61" i="8"/>
  <c r="C60" i="8"/>
  <c r="C59" i="8"/>
  <c r="BF54" i="8"/>
  <c r="BE54" i="8"/>
  <c r="BD54" i="8"/>
  <c r="BC54" i="8"/>
  <c r="BB54" i="8"/>
  <c r="BA54" i="8"/>
  <c r="G54" i="8" s="1"/>
  <c r="C54" i="8"/>
  <c r="C53" i="8"/>
  <c r="BF52" i="8"/>
  <c r="BE52" i="8"/>
  <c r="BD52" i="8"/>
  <c r="BC52" i="8"/>
  <c r="BB52" i="8"/>
  <c r="G52" i="8" s="1"/>
  <c r="BA52" i="8"/>
  <c r="C52" i="8"/>
  <c r="BF51" i="8"/>
  <c r="BE51" i="8"/>
  <c r="BD51" i="8"/>
  <c r="BC51" i="8"/>
  <c r="BB51" i="8"/>
  <c r="G51" i="8" s="1"/>
  <c r="BA51" i="8"/>
  <c r="C51" i="8"/>
  <c r="C50" i="8"/>
  <c r="C49" i="8"/>
  <c r="G45" i="8"/>
  <c r="F45" i="8"/>
  <c r="E45" i="8"/>
  <c r="D45" i="8"/>
  <c r="C45" i="8"/>
  <c r="C44" i="8"/>
  <c r="C43" i="8"/>
  <c r="C42" i="8"/>
  <c r="C41" i="8"/>
  <c r="C40" i="8"/>
  <c r="C39" i="8"/>
  <c r="C38" i="8"/>
  <c r="C37" i="8"/>
  <c r="C36" i="8"/>
  <c r="C33" i="8"/>
  <c r="C32" i="8"/>
  <c r="BE31" i="8"/>
  <c r="BD31" i="8"/>
  <c r="BB31" i="8"/>
  <c r="H31" i="8" s="1"/>
  <c r="BA31" i="8"/>
  <c r="C31" i="8"/>
  <c r="BE30" i="8"/>
  <c r="BD30" i="8"/>
  <c r="BB30" i="8"/>
  <c r="BA30" i="8"/>
  <c r="H30" i="8"/>
  <c r="C30" i="8"/>
  <c r="BE29" i="8"/>
  <c r="BD29" i="8"/>
  <c r="BB29" i="8"/>
  <c r="H29" i="8" s="1"/>
  <c r="BA29" i="8"/>
  <c r="C29" i="8"/>
  <c r="C28" i="8"/>
  <c r="C27" i="8"/>
  <c r="C26" i="8"/>
  <c r="C25" i="8"/>
  <c r="C24" i="8"/>
  <c r="C23" i="8"/>
  <c r="C22" i="8"/>
  <c r="BE21" i="8"/>
  <c r="BD21" i="8"/>
  <c r="BB21" i="8"/>
  <c r="BA21" i="8"/>
  <c r="H21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A5" i="8"/>
  <c r="A4" i="8"/>
  <c r="A3" i="8"/>
  <c r="A2" i="8"/>
  <c r="C64" i="1"/>
  <c r="C63" i="1"/>
  <c r="C62" i="1"/>
  <c r="C61" i="1"/>
  <c r="C60" i="1"/>
  <c r="C59" i="1"/>
  <c r="A5" i="1"/>
  <c r="A4" i="1"/>
  <c r="A3" i="1"/>
  <c r="A2" i="1"/>
  <c r="C54" i="1" l="1"/>
  <c r="BC54" i="1" s="1"/>
  <c r="C29" i="1"/>
  <c r="BA29" i="1" s="1"/>
  <c r="C13" i="1"/>
  <c r="C39" i="1"/>
  <c r="A200" i="3"/>
  <c r="C21" i="1"/>
  <c r="BB21" i="1" s="1"/>
  <c r="H30" i="3"/>
  <c r="A200" i="2"/>
  <c r="C33" i="1"/>
  <c r="C27" i="1"/>
  <c r="C25" i="1"/>
  <c r="C23" i="1"/>
  <c r="C19" i="1"/>
  <c r="C17" i="1"/>
  <c r="C15" i="1"/>
  <c r="C11" i="1"/>
  <c r="C37" i="1"/>
  <c r="C38" i="1"/>
  <c r="C40" i="1"/>
  <c r="C41" i="1"/>
  <c r="C42" i="1"/>
  <c r="C49" i="1"/>
  <c r="C53" i="1"/>
  <c r="C9" i="1"/>
  <c r="C30" i="1"/>
  <c r="BD30" i="1" s="1"/>
  <c r="C50" i="1"/>
  <c r="BD54" i="1"/>
  <c r="C32" i="1"/>
  <c r="C24" i="1"/>
  <c r="C16" i="1"/>
  <c r="C12" i="1"/>
  <c r="C44" i="1"/>
  <c r="C26" i="1"/>
  <c r="C22" i="1"/>
  <c r="C18" i="1"/>
  <c r="C14" i="1"/>
  <c r="C10" i="1"/>
  <c r="C51" i="1"/>
  <c r="BB51" i="1" s="1"/>
  <c r="C52" i="1"/>
  <c r="BB52" i="1" s="1"/>
  <c r="C31" i="1"/>
  <c r="BA31" i="1" s="1"/>
  <c r="C28" i="1"/>
  <c r="C20" i="1"/>
  <c r="BA54" i="1"/>
  <c r="BF54" i="1"/>
  <c r="BE54" i="1"/>
  <c r="BB54" i="1"/>
  <c r="C45" i="1"/>
  <c r="C43" i="1"/>
  <c r="C36" i="1"/>
  <c r="BB29" i="1"/>
  <c r="H29" i="1" s="1"/>
  <c r="BD31" i="13"/>
  <c r="BE29" i="13"/>
  <c r="BD51" i="13"/>
  <c r="BD52" i="13"/>
  <c r="BC54" i="13"/>
  <c r="BB21" i="13"/>
  <c r="H21" i="13" s="1"/>
  <c r="BA29" i="13"/>
  <c r="H29" i="13" s="1"/>
  <c r="BA31" i="13"/>
  <c r="H31" i="13" s="1"/>
  <c r="BA51" i="13"/>
  <c r="BE51" i="13"/>
  <c r="BA52" i="13"/>
  <c r="G52" i="13" s="1"/>
  <c r="BE52" i="13"/>
  <c r="BD54" i="13"/>
  <c r="BD29" i="13"/>
  <c r="BC51" i="13"/>
  <c r="BE31" i="13"/>
  <c r="BB51" i="13"/>
  <c r="BB52" i="13"/>
  <c r="BA54" i="13"/>
  <c r="G54" i="13" s="1"/>
  <c r="BE29" i="12"/>
  <c r="BE31" i="12"/>
  <c r="BD51" i="12"/>
  <c r="BD52" i="12"/>
  <c r="BC54" i="12"/>
  <c r="BB21" i="12"/>
  <c r="H21" i="12" s="1"/>
  <c r="BA29" i="12"/>
  <c r="H29" i="12" s="1"/>
  <c r="BA31" i="12"/>
  <c r="H31" i="12" s="1"/>
  <c r="BA51" i="12"/>
  <c r="BE51" i="12"/>
  <c r="BA52" i="12"/>
  <c r="BE52" i="12"/>
  <c r="BD54" i="12"/>
  <c r="BD29" i="12"/>
  <c r="BD31" i="12"/>
  <c r="BC51" i="12"/>
  <c r="BC52" i="12"/>
  <c r="BB51" i="12"/>
  <c r="BB52" i="12"/>
  <c r="BA54" i="12"/>
  <c r="G54" i="12" s="1"/>
  <c r="BD31" i="11"/>
  <c r="BC52" i="11"/>
  <c r="BE31" i="11"/>
  <c r="BD51" i="11"/>
  <c r="BD52" i="11"/>
  <c r="BB21" i="11"/>
  <c r="H21" i="11" s="1"/>
  <c r="BA29" i="11"/>
  <c r="H29" i="11" s="1"/>
  <c r="BA31" i="11"/>
  <c r="H31" i="11" s="1"/>
  <c r="BA51" i="11"/>
  <c r="BE51" i="11"/>
  <c r="BA52" i="11"/>
  <c r="G52" i="11" s="1"/>
  <c r="BE52" i="11"/>
  <c r="BD54" i="11"/>
  <c r="BD29" i="11"/>
  <c r="BC51" i="11"/>
  <c r="BE29" i="11"/>
  <c r="BB51" i="11"/>
  <c r="BB52" i="11"/>
  <c r="BA54" i="11"/>
  <c r="G54" i="11" s="1"/>
  <c r="BE29" i="10"/>
  <c r="BD52" i="10"/>
  <c r="BC54" i="10"/>
  <c r="BB21" i="10"/>
  <c r="H21" i="10" s="1"/>
  <c r="BA29" i="10"/>
  <c r="H29" i="10" s="1"/>
  <c r="BA31" i="10"/>
  <c r="H31" i="10" s="1"/>
  <c r="BA51" i="10"/>
  <c r="G51" i="10" s="1"/>
  <c r="BE51" i="10"/>
  <c r="BA52" i="10"/>
  <c r="BE52" i="10"/>
  <c r="BD54" i="10"/>
  <c r="BD29" i="10"/>
  <c r="BC51" i="10"/>
  <c r="BC52" i="10"/>
  <c r="BE31" i="10"/>
  <c r="BD51" i="10"/>
  <c r="BB51" i="10"/>
  <c r="BB52" i="10"/>
  <c r="BA54" i="10"/>
  <c r="G54" i="10" s="1"/>
  <c r="A200" i="9"/>
  <c r="A200" i="8"/>
  <c r="BD29" i="1"/>
  <c r="BE29" i="1"/>
  <c r="BD31" i="1"/>
  <c r="BE31" i="1" l="1"/>
  <c r="BE21" i="1"/>
  <c r="BD21" i="1"/>
  <c r="BC51" i="1"/>
  <c r="BA21" i="1"/>
  <c r="H21" i="1" s="1"/>
  <c r="BB31" i="1"/>
  <c r="H31" i="1" s="1"/>
  <c r="BE51" i="1"/>
  <c r="BA52" i="1"/>
  <c r="BE52" i="1"/>
  <c r="BA51" i="1"/>
  <c r="BF51" i="1"/>
  <c r="BA30" i="1"/>
  <c r="BF52" i="1"/>
  <c r="BB30" i="1"/>
  <c r="BE30" i="1"/>
  <c r="BD52" i="1"/>
  <c r="BC52" i="1"/>
  <c r="BD51" i="1"/>
  <c r="G54" i="1"/>
  <c r="G51" i="13"/>
  <c r="A200" i="13" s="1"/>
  <c r="A200" i="12"/>
  <c r="G52" i="12"/>
  <c r="G51" i="12"/>
  <c r="A200" i="11"/>
  <c r="G51" i="11"/>
  <c r="A200" i="10"/>
  <c r="G52" i="10"/>
  <c r="G51" i="1" l="1"/>
  <c r="G52" i="1"/>
  <c r="H30" i="1"/>
  <c r="A200" i="1" l="1"/>
</calcChain>
</file>

<file path=xl/sharedStrings.xml><?xml version="1.0" encoding="utf-8"?>
<sst xmlns="http://schemas.openxmlformats.org/spreadsheetml/2006/main" count="1118" uniqueCount="80">
  <si>
    <t>* No incluidas como producción del establecimiento.</t>
  </si>
  <si>
    <t>65 y mas</t>
  </si>
  <si>
    <t>20 a 64</t>
  </si>
  <si>
    <t>10 a 19</t>
  </si>
  <si>
    <t>5 a 9 años</t>
  </si>
  <si>
    <t>1 a 4 años</t>
  </si>
  <si>
    <t>Menor de 1 año</t>
  </si>
  <si>
    <t>COMPRA DE SERVICIO (*)</t>
  </si>
  <si>
    <t>DESDE EL ESTABLECIMIENTO</t>
  </si>
  <si>
    <t>OTRO</t>
  </si>
  <si>
    <t>ADMINISTRATIVO</t>
  </si>
  <si>
    <t>TÉCNICO PARAMÉDICO</t>
  </si>
  <si>
    <t>FUNCIONARIO</t>
  </si>
  <si>
    <t>TOTAL</t>
  </si>
  <si>
    <t>RESCATE TELEFONICO</t>
  </si>
  <si>
    <t>RESCATE EN DOMICILIO</t>
  </si>
  <si>
    <t>CONCEPTO</t>
  </si>
  <si>
    <t>SECCIÓN D: RESCATE DE PACIENTES INASISTENTES</t>
  </si>
  <si>
    <t>OTROS</t>
  </si>
  <si>
    <t>NO ONCOLÓGICOS</t>
  </si>
  <si>
    <t>ONCOLÓGICOS</t>
  </si>
  <si>
    <t xml:space="preserve"> A PERSONAS CON DEPENDENCIA SEVERA</t>
  </si>
  <si>
    <t>A PERSONAS CON DEPENDENCIA MODERADA</t>
  </si>
  <si>
    <t>A PERSONAS CON DEPENDENCIA LEVE</t>
  </si>
  <si>
    <t>PROGRAMA DE ATENCIÓN DOMICILIARIA A PERSONAS CON DEPENDENCIA SEVERA</t>
  </si>
  <si>
    <t>TÉCNICO 
PARAMÉDICO</t>
  </si>
  <si>
    <t>PROFESIONAL</t>
  </si>
  <si>
    <t>CONCEPTOS</t>
  </si>
  <si>
    <t>SECCIÓN C:  TRATAMIENTOS Y/O PROCEDIMIENTOS EN  DOMICILIO</t>
  </si>
  <si>
    <t>(*) Excluye visita integral de salud mental</t>
  </si>
  <si>
    <t>Otras</t>
  </si>
  <si>
    <t>En Sector Rural</t>
  </si>
  <si>
    <t>A establecimientos educacionales</t>
  </si>
  <si>
    <t>A lugar de Trabajo</t>
  </si>
  <si>
    <t>A domicilio</t>
  </si>
  <si>
    <t xml:space="preserve">Visita Integral de Salud Mental </t>
  </si>
  <si>
    <t>A grupo comunitario</t>
  </si>
  <si>
    <t>A colegio, Salas cuna, Jardín Infantil (*)</t>
  </si>
  <si>
    <t>A lugar de trabajo (*)</t>
  </si>
  <si>
    <t>Visita Epidemiológica</t>
  </si>
  <si>
    <t>UN PROFESIONAL Y 
UN TÉCNICO PARAMÉDICO</t>
  </si>
  <si>
    <t>DOS O MÁS 
PROFESIONALES</t>
  </si>
  <si>
    <t>UN PROFESIONAL</t>
  </si>
  <si>
    <t>SECCIÓN B: OTRAS VISITAS INTEGRALES</t>
  </si>
  <si>
    <t>Visita de primer contacto (conocer entorno familiar)</t>
  </si>
  <si>
    <t>Familia con otro riesgo psicosocial</t>
  </si>
  <si>
    <t>Familia con integrante con dependencia severa</t>
  </si>
  <si>
    <t>Familia con integrante Alta Hospitalización precoz</t>
  </si>
  <si>
    <t>Familia con integrante con enfermedad terminal</t>
  </si>
  <si>
    <t>Familia con gestante en riesgo biomédico</t>
  </si>
  <si>
    <t>Familia con gestante (cualquier edad) en riesgo psicosocial</t>
  </si>
  <si>
    <t>Familia con adulto mayor en riesgo psicosocial</t>
  </si>
  <si>
    <t>Familia con adulto mayor con demencia</t>
  </si>
  <si>
    <t>Familia con adulto mayor dependiente  (excluye dependiente severo)</t>
  </si>
  <si>
    <t>Familia con integrante con patología crónica descompensada</t>
  </si>
  <si>
    <t>Familia con adolescente en riesgo o problema psicosocial</t>
  </si>
  <si>
    <t>Familia con niño con Riesgo Psicosocial (Excluye Vincular Afectivo)</t>
  </si>
  <si>
    <t>Familia con niño malnutrido</t>
  </si>
  <si>
    <t>Familia con niño en riesgo vincular afectivo</t>
  </si>
  <si>
    <t>Familia con niño con déficit del DSM</t>
  </si>
  <si>
    <t>Familia con niño recién nacido</t>
  </si>
  <si>
    <t>Familia con niño prematuro</t>
  </si>
  <si>
    <t>UN PROFESIONAL Y UN TÉCNICO PARAMÉDICO</t>
  </si>
  <si>
    <t>DOS O MÁS PROFESIONALES</t>
  </si>
  <si>
    <t>SECCIÓN A: VISITAS DOMICILIARIAS INTEGRALES A FAMILIAS</t>
  </si>
  <si>
    <t>REM-26.  ACTIVIDADES EN DOMICILIO Y OTROS ESPACIOS</t>
  </si>
  <si>
    <t>SERVICIO DE SALUD</t>
  </si>
  <si>
    <t xml:space="preserve">Familia con niño &lt; 12 meses con score de riesgo moderado de morir por neumonía </t>
  </si>
  <si>
    <t xml:space="preserve">Familia con niño &lt; 12 meses con score de riesgo grave de morir por neumonía </t>
  </si>
  <si>
    <t>Familia con niño con problema respiratorio crónico o no controlado</t>
  </si>
  <si>
    <t>Familia con gestante adolescente en riesgo psicosocial &lt; 15 años</t>
  </si>
  <si>
    <t>Familia con gestante adolescente en riesgo psicosocial &gt; 15 años</t>
  </si>
  <si>
    <t>Familia con adolescente con problema respiratorio crónico o no controlado</t>
  </si>
  <si>
    <t>Familia con adulto con problema respiratorio crónico o no controlado</t>
  </si>
  <si>
    <t xml:space="preserve">VISITA DE SEGUIMIENTO A PERSONAS CON DEPEDENCIA SEVERA </t>
  </si>
  <si>
    <t>,</t>
  </si>
  <si>
    <t>Familia con gestante &gt; 20 años en riesgo psicosocial</t>
  </si>
  <si>
    <t>Familia con gestante adolescente en riesgo psicosocial 10 a14 años</t>
  </si>
  <si>
    <t>Familia con gestante adolescente en riesgo psicosocial 15 a 19 años</t>
  </si>
  <si>
    <t>SECCIÓN C:  VISITAS CON FINES DE TRATAMIENTOS Y/O PROCEDIMIENTOS EN 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</si>
</sst>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#,##0_)"/>
    <numFmt numFmtId="165" formatCode="_-[$€-2]* #,##0.00_-;\-[$€-2]* #,##0.00_-;_-[$€-2]* &quot;-&quot;??_-"/>
  </numFmts>
  <fonts count="15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name val="Verdana"/>
      <family val="2"/>
    </font>
    <font>
      <sz val="8"/>
      <color indexed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10"/>
      <name val="Verdana"/>
      <family val="2"/>
    </font>
    <font>
      <b/>
      <sz val="10"/>
      <color indexed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0" fontId="12" fillId="8" borderId="16" applyBorder="0">
      <protection locked="0"/>
    </xf>
    <xf numFmtId="0" fontId="12" fillId="8" borderId="16" applyBorder="0">
      <protection locked="0"/>
    </xf>
    <xf numFmtId="165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</cellStyleXfs>
  <cellXfs count="213">
    <xf numFmtId="0" fontId="0" fillId="0" borderId="0" xfId="0"/>
    <xf numFmtId="0" fontId="1" fillId="0" borderId="0" xfId="0" applyNumberFormat="1" applyFont="1" applyFill="1" applyBorder="1" applyAlignment="1" applyProtection="1">
      <protection hidden="1"/>
    </xf>
    <xf numFmtId="0" fontId="2" fillId="0" borderId="0" xfId="0" applyNumberFormat="1" applyFont="1" applyFill="1" applyBorder="1" applyAlignment="1" applyProtection="1"/>
    <xf numFmtId="0" fontId="1" fillId="3" borderId="0" xfId="0" applyNumberFormat="1" applyFont="1" applyFill="1" applyAlignment="1" applyProtection="1"/>
    <xf numFmtId="0" fontId="10" fillId="3" borderId="0" xfId="0" applyNumberFormat="1" applyFont="1" applyFill="1" applyAlignment="1" applyProtection="1">
      <alignment horizontal="left"/>
    </xf>
    <xf numFmtId="0" fontId="1" fillId="3" borderId="0" xfId="0" applyFont="1" applyFill="1" applyBorder="1" applyProtection="1"/>
    <xf numFmtId="0" fontId="1" fillId="3" borderId="0" xfId="0" applyFont="1" applyFill="1" applyProtection="1"/>
    <xf numFmtId="0" fontId="5" fillId="3" borderId="0" xfId="0" applyFont="1" applyFill="1" applyBorder="1" applyAlignment="1" applyProtection="1">
      <alignment horizontal="center"/>
    </xf>
    <xf numFmtId="0" fontId="4" fillId="3" borderId="0" xfId="0" applyFont="1" applyFill="1" applyProtection="1"/>
    <xf numFmtId="0" fontId="4" fillId="3" borderId="0" xfId="0" applyFont="1" applyFill="1" applyBorder="1" applyProtection="1"/>
    <xf numFmtId="0" fontId="1" fillId="0" borderId="35" xfId="0" applyFont="1" applyFill="1" applyBorder="1" applyAlignment="1" applyProtection="1">
      <alignment horizontal="center" vertical="center" wrapText="1"/>
    </xf>
    <xf numFmtId="0" fontId="1" fillId="0" borderId="0" xfId="0" applyFont="1" applyFill="1" applyProtection="1"/>
    <xf numFmtId="0" fontId="8" fillId="3" borderId="0" xfId="0" applyNumberFormat="1" applyFont="1" applyFill="1" applyAlignment="1" applyProtection="1"/>
    <xf numFmtId="0" fontId="1" fillId="0" borderId="23" xfId="0" applyFont="1" applyFill="1" applyBorder="1" applyAlignment="1" applyProtection="1">
      <alignment horizontal="center" vertical="center" wrapText="1"/>
    </xf>
    <xf numFmtId="0" fontId="1" fillId="3" borderId="0" xfId="0" applyNumberFormat="1" applyFont="1" applyFill="1" applyAlignment="1" applyProtection="1">
      <protection hidden="1"/>
    </xf>
    <xf numFmtId="0" fontId="1" fillId="0" borderId="0" xfId="0" applyNumberFormat="1" applyFont="1" applyFill="1" applyAlignment="1" applyProtection="1">
      <protection hidden="1"/>
    </xf>
    <xf numFmtId="0" fontId="3" fillId="3" borderId="0" xfId="0" applyFont="1" applyFill="1" applyProtection="1"/>
    <xf numFmtId="0" fontId="1" fillId="0" borderId="0" xfId="0" applyNumberFormat="1" applyFont="1" applyFill="1" applyBorder="1" applyAlignment="1" applyProtection="1"/>
    <xf numFmtId="0" fontId="1" fillId="4" borderId="0" xfId="0" applyFont="1" applyFill="1" applyAlignment="1" applyProtection="1">
      <alignment wrapText="1"/>
    </xf>
    <xf numFmtId="0" fontId="1" fillId="0" borderId="4" xfId="0" applyFont="1" applyFill="1" applyBorder="1" applyAlignment="1" applyProtection="1">
      <alignment vertical="center" wrapText="1"/>
    </xf>
    <xf numFmtId="0" fontId="1" fillId="0" borderId="9" xfId="0" applyFont="1" applyFill="1" applyBorder="1" applyAlignment="1" applyProtection="1">
      <alignment vertical="center" wrapText="1"/>
    </xf>
    <xf numFmtId="0" fontId="7" fillId="3" borderId="0" xfId="0" applyFont="1" applyFill="1" applyBorder="1" applyProtection="1"/>
    <xf numFmtId="0" fontId="6" fillId="3" borderId="0" xfId="0" applyFont="1" applyFill="1" applyBorder="1" applyProtection="1"/>
    <xf numFmtId="41" fontId="4" fillId="3" borderId="0" xfId="0" applyNumberFormat="1" applyFont="1" applyFill="1" applyBorder="1" applyAlignment="1" applyProtection="1"/>
    <xf numFmtId="0" fontId="2" fillId="3" borderId="0" xfId="0" applyNumberFormat="1" applyFont="1" applyFill="1" applyAlignment="1" applyProtection="1"/>
    <xf numFmtId="0" fontId="7" fillId="3" borderId="0" xfId="0" applyFont="1" applyFill="1" applyBorder="1" applyAlignment="1" applyProtection="1"/>
    <xf numFmtId="0" fontId="3" fillId="3" borderId="0" xfId="0" applyFont="1" applyFill="1" applyBorder="1" applyProtection="1"/>
    <xf numFmtId="0" fontId="1" fillId="4" borderId="0" xfId="0" applyFont="1" applyFill="1" applyProtection="1"/>
    <xf numFmtId="0" fontId="1" fillId="0" borderId="58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/>
    <xf numFmtId="164" fontId="2" fillId="3" borderId="0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3" borderId="0" xfId="0" applyFont="1" applyFill="1" applyBorder="1" applyProtection="1"/>
    <xf numFmtId="0" fontId="1" fillId="0" borderId="17" xfId="0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Alignment="1" applyProtection="1"/>
    <xf numFmtId="0" fontId="9" fillId="3" borderId="0" xfId="0" applyFont="1" applyFill="1" applyBorder="1" applyAlignment="1" applyProtection="1">
      <alignment horizontal="center"/>
    </xf>
    <xf numFmtId="0" fontId="7" fillId="3" borderId="0" xfId="0" applyFont="1" applyFill="1" applyAlignment="1" applyProtection="1"/>
    <xf numFmtId="0" fontId="1" fillId="0" borderId="67" xfId="0" applyFont="1" applyFill="1" applyBorder="1" applyAlignment="1" applyProtection="1">
      <alignment horizontal="center" vertical="center" wrapText="1"/>
    </xf>
    <xf numFmtId="0" fontId="1" fillId="0" borderId="66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left" vertical="center"/>
    </xf>
    <xf numFmtId="164" fontId="1" fillId="3" borderId="22" xfId="0" applyNumberFormat="1" applyFont="1" applyFill="1" applyBorder="1" applyAlignment="1" applyProtection="1"/>
    <xf numFmtId="41" fontId="1" fillId="3" borderId="22" xfId="0" applyNumberFormat="1" applyFont="1" applyFill="1" applyBorder="1" applyAlignment="1" applyProtection="1"/>
    <xf numFmtId="41" fontId="1" fillId="3" borderId="29" xfId="0" applyNumberFormat="1" applyFont="1" applyFill="1" applyBorder="1" applyAlignment="1" applyProtection="1"/>
    <xf numFmtId="0" fontId="1" fillId="0" borderId="24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vertical="center" wrapText="1"/>
    </xf>
    <xf numFmtId="0" fontId="1" fillId="3" borderId="34" xfId="0" applyFont="1" applyFill="1" applyBorder="1" applyAlignment="1" applyProtection="1">
      <alignment horizontal="center"/>
    </xf>
    <xf numFmtId="164" fontId="2" fillId="3" borderId="34" xfId="0" applyNumberFormat="1" applyFont="1" applyFill="1" applyBorder="1" applyAlignment="1" applyProtection="1"/>
    <xf numFmtId="0" fontId="5" fillId="3" borderId="29" xfId="0" applyFont="1" applyFill="1" applyBorder="1" applyAlignment="1" applyProtection="1"/>
    <xf numFmtId="0" fontId="5" fillId="3" borderId="0" xfId="0" applyFont="1" applyFill="1" applyBorder="1" applyAlignment="1" applyProtection="1"/>
    <xf numFmtId="41" fontId="1" fillId="3" borderId="0" xfId="0" applyNumberFormat="1" applyFont="1" applyFill="1" applyAlignment="1" applyProtection="1"/>
    <xf numFmtId="0" fontId="6" fillId="3" borderId="22" xfId="0" applyFont="1" applyFill="1" applyBorder="1" applyAlignment="1" applyProtection="1">
      <alignment horizontal="left"/>
    </xf>
    <xf numFmtId="0" fontId="1" fillId="3" borderId="34" xfId="0" applyFont="1" applyFill="1" applyBorder="1" applyAlignment="1" applyProtection="1">
      <alignment vertical="center"/>
    </xf>
    <xf numFmtId="3" fontId="1" fillId="6" borderId="14" xfId="0" applyNumberFormat="1" applyFont="1" applyFill="1" applyBorder="1" applyAlignment="1" applyProtection="1">
      <protection locked="0"/>
    </xf>
    <xf numFmtId="3" fontId="1" fillId="6" borderId="9" xfId="0" applyNumberFormat="1" applyFont="1" applyFill="1" applyBorder="1" applyAlignment="1" applyProtection="1">
      <protection locked="0"/>
    </xf>
    <xf numFmtId="3" fontId="1" fillId="6" borderId="37" xfId="0" applyNumberFormat="1" applyFont="1" applyFill="1" applyBorder="1" applyAlignment="1" applyProtection="1">
      <protection locked="0"/>
    </xf>
    <xf numFmtId="3" fontId="1" fillId="6" borderId="4" xfId="0" applyNumberFormat="1" applyFont="1" applyFill="1" applyBorder="1" applyAlignment="1" applyProtection="1">
      <protection locked="0"/>
    </xf>
    <xf numFmtId="3" fontId="1" fillId="6" borderId="43" xfId="0" applyNumberFormat="1" applyFont="1" applyFill="1" applyBorder="1" applyAlignment="1" applyProtection="1">
      <protection locked="0"/>
    </xf>
    <xf numFmtId="3" fontId="1" fillId="6" borderId="54" xfId="0" applyNumberFormat="1" applyFont="1" applyFill="1" applyBorder="1" applyAlignment="1" applyProtection="1">
      <protection locked="0"/>
    </xf>
    <xf numFmtId="3" fontId="1" fillId="6" borderId="53" xfId="0" applyNumberFormat="1" applyFont="1" applyFill="1" applyBorder="1" applyAlignment="1" applyProtection="1">
      <protection locked="0"/>
    </xf>
    <xf numFmtId="3" fontId="1" fillId="6" borderId="52" xfId="0" applyNumberFormat="1" applyFont="1" applyFill="1" applyBorder="1" applyAlignment="1" applyProtection="1">
      <protection locked="0"/>
    </xf>
    <xf numFmtId="3" fontId="1" fillId="6" borderId="51" xfId="0" applyNumberFormat="1" applyFont="1" applyFill="1" applyBorder="1" applyAlignment="1" applyProtection="1">
      <protection locked="0"/>
    </xf>
    <xf numFmtId="3" fontId="1" fillId="6" borderId="50" xfId="0" applyNumberFormat="1" applyFont="1" applyFill="1" applyBorder="1" applyAlignment="1" applyProtection="1">
      <protection locked="0"/>
    </xf>
    <xf numFmtId="3" fontId="1" fillId="6" borderId="57" xfId="0" applyNumberFormat="1" applyFont="1" applyFill="1" applyBorder="1" applyAlignment="1" applyProtection="1">
      <protection locked="0"/>
    </xf>
    <xf numFmtId="3" fontId="1" fillId="6" borderId="56" xfId="0" applyNumberFormat="1" applyFont="1" applyFill="1" applyBorder="1" applyAlignment="1" applyProtection="1">
      <protection locked="0"/>
    </xf>
    <xf numFmtId="3" fontId="1" fillId="7" borderId="14" xfId="0" applyNumberFormat="1" applyFont="1" applyFill="1" applyBorder="1" applyAlignment="1" applyProtection="1"/>
    <xf numFmtId="3" fontId="1" fillId="6" borderId="7" xfId="0" applyNumberFormat="1" applyFont="1" applyFill="1" applyBorder="1" applyAlignment="1" applyProtection="1">
      <protection locked="0"/>
    </xf>
    <xf numFmtId="3" fontId="1" fillId="7" borderId="37" xfId="0" applyNumberFormat="1" applyFont="1" applyFill="1" applyBorder="1" applyAlignment="1" applyProtection="1"/>
    <xf numFmtId="3" fontId="1" fillId="6" borderId="40" xfId="0" applyNumberFormat="1" applyFont="1" applyFill="1" applyBorder="1" applyAlignment="1" applyProtection="1">
      <protection locked="0"/>
    </xf>
    <xf numFmtId="3" fontId="1" fillId="6" borderId="39" xfId="0" applyNumberFormat="1" applyFont="1" applyFill="1" applyBorder="1" applyAlignment="1" applyProtection="1">
      <protection locked="0"/>
    </xf>
    <xf numFmtId="3" fontId="1" fillId="6" borderId="38" xfId="0" applyNumberFormat="1" applyFont="1" applyFill="1" applyBorder="1" applyAlignment="1" applyProtection="1">
      <protection locked="0"/>
    </xf>
    <xf numFmtId="3" fontId="1" fillId="6" borderId="55" xfId="0" applyNumberFormat="1" applyFont="1" applyFill="1" applyBorder="1" applyAlignment="1" applyProtection="1">
      <protection locked="0"/>
    </xf>
    <xf numFmtId="3" fontId="1" fillId="7" borderId="9" xfId="0" applyNumberFormat="1" applyFont="1" applyFill="1" applyBorder="1" applyAlignment="1" applyProtection="1"/>
    <xf numFmtId="3" fontId="1" fillId="7" borderId="4" xfId="0" applyNumberFormat="1" applyFont="1" applyFill="1" applyBorder="1" applyAlignment="1" applyProtection="1"/>
    <xf numFmtId="3" fontId="1" fillId="0" borderId="16" xfId="0" applyNumberFormat="1" applyFont="1" applyFill="1" applyBorder="1" applyAlignment="1" applyProtection="1"/>
    <xf numFmtId="3" fontId="1" fillId="0" borderId="36" xfId="0" applyNumberFormat="1" applyFont="1" applyFill="1" applyBorder="1" applyAlignment="1" applyProtection="1"/>
    <xf numFmtId="3" fontId="1" fillId="0" borderId="35" xfId="0" applyNumberFormat="1" applyFont="1" applyFill="1" applyBorder="1" applyAlignment="1" applyProtection="1"/>
    <xf numFmtId="3" fontId="1" fillId="0" borderId="33" xfId="0" applyNumberFormat="1" applyFont="1" applyFill="1" applyBorder="1" applyAlignment="1" applyProtection="1"/>
    <xf numFmtId="3" fontId="1" fillId="0" borderId="9" xfId="0" applyNumberFormat="1" applyFont="1" applyFill="1" applyBorder="1" applyAlignment="1" applyProtection="1">
      <alignment horizontal="right" vertical="center" wrapText="1"/>
    </xf>
    <xf numFmtId="3" fontId="1" fillId="6" borderId="45" xfId="0" applyNumberFormat="1" applyFont="1" applyFill="1" applyBorder="1" applyAlignment="1" applyProtection="1">
      <alignment horizontal="right"/>
      <protection locked="0"/>
    </xf>
    <xf numFmtId="3" fontId="1" fillId="6" borderId="44" xfId="0" applyNumberFormat="1" applyFont="1" applyFill="1" applyBorder="1" applyAlignment="1" applyProtection="1">
      <alignment horizontal="right"/>
      <protection locked="0"/>
    </xf>
    <xf numFmtId="3" fontId="1" fillId="7" borderId="65" xfId="0" applyNumberFormat="1" applyFont="1" applyFill="1" applyBorder="1" applyAlignment="1" applyProtection="1">
      <alignment horizontal="right"/>
    </xf>
    <xf numFmtId="3" fontId="1" fillId="6" borderId="54" xfId="0" applyNumberFormat="1" applyFont="1" applyFill="1" applyBorder="1" applyAlignment="1" applyProtection="1">
      <alignment horizontal="right"/>
      <protection locked="0"/>
    </xf>
    <xf numFmtId="3" fontId="1" fillId="6" borderId="53" xfId="0" applyNumberFormat="1" applyFont="1" applyFill="1" applyBorder="1" applyAlignment="1" applyProtection="1">
      <alignment horizontal="right"/>
      <protection locked="0"/>
    </xf>
    <xf numFmtId="3" fontId="1" fillId="6" borderId="52" xfId="0" applyNumberFormat="1" applyFont="1" applyFill="1" applyBorder="1" applyAlignment="1" applyProtection="1">
      <alignment horizontal="right"/>
      <protection locked="0"/>
    </xf>
    <xf numFmtId="3" fontId="1" fillId="7" borderId="61" xfId="0" applyNumberFormat="1" applyFont="1" applyFill="1" applyBorder="1" applyAlignment="1" applyProtection="1">
      <alignment horizontal="right"/>
    </xf>
    <xf numFmtId="3" fontId="1" fillId="6" borderId="61" xfId="0" applyNumberFormat="1" applyFont="1" applyFill="1" applyBorder="1" applyAlignment="1" applyProtection="1">
      <alignment horizontal="right"/>
      <protection locked="0"/>
    </xf>
    <xf numFmtId="3" fontId="1" fillId="0" borderId="37" xfId="0" applyNumberFormat="1" applyFont="1" applyFill="1" applyBorder="1" applyAlignment="1" applyProtection="1">
      <alignment horizontal="right" vertical="center" wrapText="1"/>
    </xf>
    <xf numFmtId="3" fontId="1" fillId="6" borderId="40" xfId="0" applyNumberFormat="1" applyFont="1" applyFill="1" applyBorder="1" applyAlignment="1" applyProtection="1">
      <alignment horizontal="right"/>
      <protection locked="0"/>
    </xf>
    <xf numFmtId="3" fontId="1" fillId="6" borderId="64" xfId="0" applyNumberFormat="1" applyFont="1" applyFill="1" applyBorder="1" applyAlignment="1" applyProtection="1">
      <protection locked="0"/>
    </xf>
    <xf numFmtId="3" fontId="1" fillId="0" borderId="37" xfId="0" applyNumberFormat="1" applyFont="1" applyFill="1" applyBorder="1" applyAlignment="1" applyProtection="1">
      <alignment vertical="center" wrapText="1"/>
    </xf>
    <xf numFmtId="3" fontId="1" fillId="0" borderId="9" xfId="0" applyNumberFormat="1" applyFont="1" applyFill="1" applyBorder="1" applyAlignment="1" applyProtection="1">
      <alignment vertical="center" wrapText="1"/>
    </xf>
    <xf numFmtId="3" fontId="1" fillId="0" borderId="4" xfId="0" applyNumberFormat="1" applyFont="1" applyFill="1" applyBorder="1" applyAlignment="1" applyProtection="1">
      <alignment vertical="center" wrapText="1"/>
    </xf>
    <xf numFmtId="3" fontId="1" fillId="6" borderId="51" xfId="0" applyNumberFormat="1" applyFont="1" applyFill="1" applyBorder="1" applyAlignment="1" applyProtection="1">
      <alignment horizontal="right"/>
      <protection locked="0"/>
    </xf>
    <xf numFmtId="3" fontId="1" fillId="6" borderId="50" xfId="0" applyNumberFormat="1" applyFont="1" applyFill="1" applyBorder="1" applyAlignment="1" applyProtection="1">
      <alignment horizontal="right"/>
      <protection locked="0"/>
    </xf>
    <xf numFmtId="3" fontId="1" fillId="6" borderId="60" xfId="0" applyNumberFormat="1" applyFont="1" applyFill="1" applyBorder="1" applyAlignment="1" applyProtection="1">
      <alignment horizontal="right"/>
      <protection locked="0"/>
    </xf>
    <xf numFmtId="3" fontId="1" fillId="7" borderId="59" xfId="0" applyNumberFormat="1" applyFont="1" applyFill="1" applyBorder="1" applyAlignment="1" applyProtection="1">
      <alignment horizontal="right"/>
    </xf>
    <xf numFmtId="3" fontId="1" fillId="3" borderId="15" xfId="0" applyNumberFormat="1" applyFont="1" applyFill="1" applyBorder="1" applyAlignment="1" applyProtection="1"/>
    <xf numFmtId="3" fontId="1" fillId="3" borderId="5" xfId="0" applyNumberFormat="1" applyFont="1" applyFill="1" applyBorder="1" applyAlignment="1" applyProtection="1"/>
    <xf numFmtId="3" fontId="1" fillId="5" borderId="13" xfId="0" applyNumberFormat="1" applyFont="1" applyFill="1" applyBorder="1" applyAlignment="1" applyProtection="1">
      <protection locked="0"/>
    </xf>
    <xf numFmtId="3" fontId="1" fillId="6" borderId="12" xfId="0" applyNumberFormat="1" applyFont="1" applyFill="1" applyBorder="1" applyAlignment="1" applyProtection="1">
      <protection locked="0"/>
    </xf>
    <xf numFmtId="3" fontId="1" fillId="5" borderId="11" xfId="0" applyNumberFormat="1" applyFont="1" applyFill="1" applyBorder="1" applyAlignment="1" applyProtection="1">
      <protection locked="0"/>
    </xf>
    <xf numFmtId="3" fontId="1" fillId="3" borderId="10" xfId="0" applyNumberFormat="1" applyFont="1" applyFill="1" applyBorder="1" applyAlignment="1" applyProtection="1"/>
    <xf numFmtId="3" fontId="1" fillId="5" borderId="8" xfId="0" applyNumberFormat="1" applyFont="1" applyFill="1" applyBorder="1" applyAlignment="1" applyProtection="1">
      <protection locked="0"/>
    </xf>
    <xf numFmtId="3" fontId="1" fillId="5" borderId="6" xfId="0" applyNumberFormat="1" applyFont="1" applyFill="1" applyBorder="1" applyAlignment="1" applyProtection="1">
      <protection locked="0"/>
    </xf>
    <xf numFmtId="3" fontId="1" fillId="5" borderId="3" xfId="0" applyNumberFormat="1" applyFont="1" applyFill="1" applyBorder="1" applyAlignment="1" applyProtection="1">
      <protection locked="0"/>
    </xf>
    <xf numFmtId="3" fontId="1" fillId="6" borderId="2" xfId="0" applyNumberFormat="1" applyFont="1" applyFill="1" applyBorder="1" applyAlignment="1" applyProtection="1">
      <protection locked="0"/>
    </xf>
    <xf numFmtId="3" fontId="1" fillId="5" borderId="1" xfId="0" applyNumberFormat="1" applyFont="1" applyFill="1" applyBorder="1" applyAlignment="1" applyProtection="1">
      <protection locked="0"/>
    </xf>
    <xf numFmtId="3" fontId="1" fillId="6" borderId="49" xfId="0" applyNumberFormat="1" applyFont="1" applyFill="1" applyBorder="1" applyAlignment="1" applyProtection="1">
      <protection locked="0"/>
    </xf>
    <xf numFmtId="3" fontId="1" fillId="7" borderId="46" xfId="0" applyNumberFormat="1" applyFont="1" applyFill="1" applyBorder="1" applyAlignment="1" applyProtection="1"/>
    <xf numFmtId="3" fontId="1" fillId="7" borderId="45" xfId="0" applyNumberFormat="1" applyFont="1" applyFill="1" applyBorder="1" applyAlignment="1" applyProtection="1"/>
    <xf numFmtId="3" fontId="1" fillId="7" borderId="44" xfId="0" applyNumberFormat="1" applyFont="1" applyFill="1" applyBorder="1" applyAlignment="1" applyProtection="1"/>
    <xf numFmtId="0" fontId="10" fillId="0" borderId="0" xfId="0" applyNumberFormat="1" applyFont="1" applyFill="1" applyAlignment="1" applyProtection="1">
      <alignment horizontal="left"/>
    </xf>
    <xf numFmtId="0" fontId="3" fillId="3" borderId="0" xfId="0" applyFont="1" applyFill="1" applyAlignment="1" applyProtection="1">
      <alignment vertical="center"/>
    </xf>
    <xf numFmtId="0" fontId="1" fillId="2" borderId="0" xfId="0" applyNumberFormat="1" applyFont="1" applyFill="1" applyBorder="1" applyAlignment="1" applyProtection="1">
      <protection hidden="1"/>
    </xf>
    <xf numFmtId="0" fontId="1" fillId="2" borderId="0" xfId="0" applyFont="1" applyFill="1" applyProtection="1"/>
    <xf numFmtId="3" fontId="1" fillId="0" borderId="14" xfId="0" applyNumberFormat="1" applyFont="1" applyFill="1" applyBorder="1" applyAlignment="1" applyProtection="1">
      <alignment vertical="center" wrapText="1"/>
    </xf>
    <xf numFmtId="3" fontId="1" fillId="3" borderId="47" xfId="0" applyNumberFormat="1" applyFont="1" applyFill="1" applyBorder="1" applyAlignment="1" applyProtection="1"/>
    <xf numFmtId="3" fontId="1" fillId="3" borderId="41" xfId="0" applyNumberFormat="1" applyFont="1" applyFill="1" applyBorder="1" applyAlignment="1" applyProtection="1"/>
    <xf numFmtId="3" fontId="1" fillId="6" borderId="46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 applyAlignment="1" applyProtection="1">
      <alignment horizontal="center" vertical="center" wrapText="1"/>
    </xf>
    <xf numFmtId="0" fontId="13" fillId="3" borderId="0" xfId="0" applyNumberFormat="1" applyFont="1" applyFill="1" applyAlignment="1" applyProtection="1"/>
    <xf numFmtId="0" fontId="3" fillId="0" borderId="0" xfId="0" applyFont="1" applyFill="1" applyProtection="1"/>
    <xf numFmtId="0" fontId="2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10" fillId="3" borderId="0" xfId="0" applyNumberFormat="1" applyFont="1" applyFill="1" applyAlignment="1" applyProtection="1"/>
    <xf numFmtId="164" fontId="3" fillId="3" borderId="0" xfId="0" applyNumberFormat="1" applyFont="1" applyFill="1" applyBorder="1" applyAlignment="1" applyProtection="1"/>
    <xf numFmtId="0" fontId="1" fillId="0" borderId="36" xfId="0" applyFont="1" applyFill="1" applyBorder="1" applyAlignment="1" applyProtection="1">
      <alignment horizontal="center" vertical="center" wrapText="1"/>
    </xf>
    <xf numFmtId="3" fontId="1" fillId="3" borderId="14" xfId="0" applyNumberFormat="1" applyFont="1" applyFill="1" applyBorder="1" applyAlignment="1" applyProtection="1"/>
    <xf numFmtId="3" fontId="1" fillId="6" borderId="57" xfId="0" applyNumberFormat="1" applyFont="1" applyFill="1" applyBorder="1" applyProtection="1">
      <protection locked="0"/>
    </xf>
    <xf numFmtId="3" fontId="1" fillId="6" borderId="55" xfId="0" applyNumberFormat="1" applyFont="1" applyFill="1" applyBorder="1" applyProtection="1">
      <protection locked="0"/>
    </xf>
    <xf numFmtId="3" fontId="1" fillId="7" borderId="65" xfId="0" applyNumberFormat="1" applyFont="1" applyFill="1" applyBorder="1" applyProtection="1"/>
    <xf numFmtId="3" fontId="1" fillId="3" borderId="30" xfId="0" applyNumberFormat="1" applyFont="1" applyFill="1" applyBorder="1" applyAlignment="1" applyProtection="1"/>
    <xf numFmtId="3" fontId="1" fillId="6" borderId="68" xfId="0" applyNumberFormat="1" applyFont="1" applyFill="1" applyBorder="1" applyProtection="1">
      <protection locked="0"/>
    </xf>
    <xf numFmtId="3" fontId="1" fillId="6" borderId="69" xfId="0" applyNumberFormat="1" applyFont="1" applyFill="1" applyBorder="1" applyProtection="1">
      <protection locked="0"/>
    </xf>
    <xf numFmtId="3" fontId="1" fillId="7" borderId="70" xfId="0" applyNumberFormat="1" applyFont="1" applyFill="1" applyBorder="1" applyProtection="1"/>
    <xf numFmtId="0" fontId="1" fillId="0" borderId="12" xfId="0" applyFont="1" applyFill="1" applyBorder="1" applyAlignment="1" applyProtection="1">
      <alignment vertical="center" wrapText="1"/>
    </xf>
    <xf numFmtId="3" fontId="1" fillId="6" borderId="65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vertical="center" wrapText="1"/>
    </xf>
    <xf numFmtId="3" fontId="1" fillId="3" borderId="4" xfId="0" applyNumberFormat="1" applyFont="1" applyFill="1" applyBorder="1" applyAlignment="1" applyProtection="1"/>
    <xf numFmtId="3" fontId="1" fillId="6" borderId="51" xfId="0" applyNumberFormat="1" applyFont="1" applyFill="1" applyBorder="1" applyProtection="1">
      <protection locked="0"/>
    </xf>
    <xf numFmtId="3" fontId="1" fillId="6" borderId="60" xfId="0" applyNumberFormat="1" applyFont="1" applyFill="1" applyBorder="1" applyProtection="1">
      <protection locked="0"/>
    </xf>
    <xf numFmtId="3" fontId="1" fillId="6" borderId="59" xfId="0" applyNumberFormat="1" applyFont="1" applyFill="1" applyBorder="1" applyProtection="1">
      <protection locked="0"/>
    </xf>
    <xf numFmtId="3" fontId="1" fillId="6" borderId="70" xfId="0" applyNumberFormat="1" applyFont="1" applyFill="1" applyBorder="1" applyProtection="1">
      <protection locked="0"/>
    </xf>
    <xf numFmtId="0" fontId="14" fillId="3" borderId="29" xfId="0" applyFont="1" applyFill="1" applyBorder="1" applyAlignment="1" applyProtection="1"/>
    <xf numFmtId="3" fontId="2" fillId="2" borderId="0" xfId="0" applyNumberFormat="1" applyFont="1" applyFill="1" applyBorder="1" applyAlignment="1" applyProtection="1"/>
    <xf numFmtId="0" fontId="1" fillId="0" borderId="2" xfId="0" applyFont="1" applyFill="1" applyBorder="1" applyAlignment="1" applyProtection="1">
      <alignment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center" vertical="center"/>
    </xf>
    <xf numFmtId="0" fontId="1" fillId="0" borderId="47" xfId="0" applyFont="1" applyFill="1" applyBorder="1" applyAlignment="1" applyProtection="1">
      <alignment horizontal="left" vertical="center" wrapText="1"/>
    </xf>
    <xf numFmtId="0" fontId="1" fillId="0" borderId="62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63" xfId="0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48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31" xfId="0" applyFont="1" applyFill="1" applyBorder="1" applyAlignment="1" applyProtection="1">
      <alignment horizontal="left" vertical="center" wrapText="1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 applyProtection="1">
      <alignment horizontal="left" vertical="center" wrapText="1"/>
    </xf>
    <xf numFmtId="0" fontId="1" fillId="0" borderId="24" xfId="0" applyFont="1" applyFill="1" applyBorder="1" applyAlignment="1" applyProtection="1">
      <alignment horizontal="center" vertical="center"/>
    </xf>
    <xf numFmtId="0" fontId="1" fillId="0" borderId="28" xfId="0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 applyProtection="1">
      <alignment horizontal="center" vertical="center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" fillId="0" borderId="41" xfId="0" applyFont="1" applyFill="1" applyBorder="1" applyAlignment="1" applyProtection="1">
      <alignment horizontal="left" vertical="center" wrapText="1"/>
    </xf>
    <xf numFmtId="0" fontId="1" fillId="0" borderId="42" xfId="0" applyFont="1" applyFill="1" applyBorder="1" applyAlignment="1" applyProtection="1">
      <alignment horizontal="left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/>
    </xf>
    <xf numFmtId="0" fontId="1" fillId="0" borderId="17" xfId="0" applyFont="1" applyFill="1" applyBorder="1" applyAlignment="1" applyProtection="1">
      <alignment horizontal="center"/>
    </xf>
    <xf numFmtId="0" fontId="1" fillId="0" borderId="57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0" fontId="1" fillId="0" borderId="5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32" xfId="0" applyFont="1" applyFill="1" applyBorder="1" applyAlignment="1" applyProtection="1">
      <alignment horizontal="left" vertical="center" wrapText="1"/>
    </xf>
    <xf numFmtId="0" fontId="1" fillId="0" borderId="30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/>
    </xf>
    <xf numFmtId="0" fontId="1" fillId="0" borderId="2" xfId="0" applyFont="1" applyFill="1" applyBorder="1" applyAlignment="1" applyProtection="1">
      <alignment horizontal="left"/>
    </xf>
    <xf numFmtId="0" fontId="1" fillId="0" borderId="15" xfId="0" applyFont="1" applyFill="1" applyBorder="1" applyAlignment="1" applyProtection="1">
      <alignment horizontal="left"/>
    </xf>
    <xf numFmtId="0" fontId="1" fillId="0" borderId="12" xfId="0" applyFont="1" applyFill="1" applyBorder="1" applyAlignment="1" applyProtection="1">
      <alignment horizontal="left"/>
    </xf>
    <xf numFmtId="0" fontId="1" fillId="0" borderId="10" xfId="0" applyFont="1" applyFill="1" applyBorder="1" applyAlignment="1" applyProtection="1">
      <alignment horizontal="left"/>
    </xf>
    <xf numFmtId="0" fontId="1" fillId="0" borderId="7" xfId="0" applyFont="1" applyFill="1" applyBorder="1" applyAlignment="1" applyProtection="1">
      <alignment horizontal="left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32" xfId="0" applyFont="1" applyFill="1" applyBorder="1" applyAlignment="1" applyProtection="1">
      <alignment horizontal="center" vertical="center" wrapText="1"/>
    </xf>
    <xf numFmtId="0" fontId="1" fillId="0" borderId="72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0" fontId="1" fillId="0" borderId="71" xfId="0" applyFont="1" applyFill="1" applyBorder="1" applyAlignment="1" applyProtection="1">
      <alignment horizontal="center" vertical="center"/>
    </xf>
    <xf numFmtId="0" fontId="1" fillId="3" borderId="75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3" borderId="76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center" vertical="center"/>
    </xf>
    <xf numFmtId="0" fontId="1" fillId="0" borderId="73" xfId="0" applyFont="1" applyFill="1" applyBorder="1" applyAlignment="1" applyProtection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 wrapText="1"/>
    </xf>
  </cellXfs>
  <cellStyles count="20">
    <cellStyle name="Escribir" xfId="1"/>
    <cellStyle name="Escribir 2" xfId="2"/>
    <cellStyle name="Euro" xfId="3"/>
    <cellStyle name="Millares [0] 2" xfId="4"/>
    <cellStyle name="Millares [0] 3" xfId="5"/>
    <cellStyle name="Millares [0] 3 2" xfId="6"/>
    <cellStyle name="Millares [0] 3 2 2" xfId="7"/>
    <cellStyle name="Millares [0] 3 3" xfId="8"/>
    <cellStyle name="Millares [0] 4" xfId="9"/>
    <cellStyle name="Millares 2" xfId="10"/>
    <cellStyle name="Millares 2 2" xfId="11"/>
    <cellStyle name="Millares 2 2 2" xfId="12"/>
    <cellStyle name="Millares 2 3" xfId="13"/>
    <cellStyle name="Normal" xfId="0" builtinId="0"/>
    <cellStyle name="Normal 2" xfId="14"/>
    <cellStyle name="Normal 2 2" xfId="15"/>
    <cellStyle name="Normal 3" xfId="16"/>
    <cellStyle name="Normal 4" xfId="17"/>
    <cellStyle name="Normal 4 2" xfId="18"/>
    <cellStyle name="Normal 4_A01" xfId="1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EVALUACION%202014/FLORMULARIOS%20REM%20NUEVOS/SA-14_V1.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NERO/16108SA-14_V1.12014-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EBRERO/116108%20SA-14_V1.2-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RZO%202014/116108%20SA-14_V1.2-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BRIL%202014/116108%20SA-14_V1.3%20-%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AYO%202014/116108SA-14_V1_4-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SERIE%20REM%202014/REM%20%20%20%202014/REM%20MENSUAL%20ANUAL/JUNIO%202014/116108%20SA-14_V1_4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1</v>
          </cell>
          <cell r="D2">
            <v>6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6</v>
          </cell>
          <cell r="E3">
            <v>0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ENERO</v>
          </cell>
          <cell r="C6">
            <v>0</v>
          </cell>
          <cell r="D6">
            <v>1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FEBRERO</v>
          </cell>
          <cell r="C6">
            <v>0</v>
          </cell>
          <cell r="D6">
            <v>2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MARZO</v>
          </cell>
          <cell r="C6">
            <v>0</v>
          </cell>
          <cell r="D6">
            <v>3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ABRIL</v>
          </cell>
          <cell r="C6">
            <v>0</v>
          </cell>
          <cell r="D6">
            <v>4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1</v>
          </cell>
          <cell r="F2">
            <v>0</v>
          </cell>
          <cell r="G2">
            <v>8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MAYO</v>
          </cell>
          <cell r="C6">
            <v>0</v>
          </cell>
          <cell r="D6">
            <v>5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contro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8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JUNIO</v>
          </cell>
          <cell r="C6">
            <v>0</v>
          </cell>
          <cell r="D6">
            <v>6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6"/>
  <sheetViews>
    <sheetView topLeftCell="A22" workbookViewId="0">
      <selection activeCell="D34" sqref="D34"/>
    </sheetView>
  </sheetViews>
  <sheetFormatPr baseColWidth="10" defaultRowHeight="11.25" x14ac:dyDescent="0.15"/>
  <cols>
    <col min="1" max="1" width="22.42578125" style="2" customWidth="1"/>
    <col min="2" max="2" width="30.42578125" style="2" customWidth="1"/>
    <col min="3" max="3" width="15.42578125" style="2" customWidth="1"/>
    <col min="4" max="5" width="15.7109375" style="2" customWidth="1"/>
    <col min="6" max="6" width="18.140625" style="2" customWidth="1"/>
    <col min="7" max="7" width="15.7109375" style="2" customWidth="1"/>
    <col min="8" max="8" width="16.7109375" style="2" customWidth="1"/>
    <col min="9" max="9" width="17.28515625" style="2" customWidth="1"/>
    <col min="10" max="15" width="9.7109375" style="17" customWidth="1"/>
    <col min="16" max="43" width="9.7109375" style="1" customWidth="1"/>
    <col min="44" max="46" width="10.85546875" style="1" customWidth="1"/>
    <col min="47" max="90" width="12" style="1" hidden="1" customWidth="1"/>
    <col min="91" max="91" width="10.85546875" style="1" customWidth="1"/>
    <col min="92" max="256" width="11.42578125" style="1"/>
    <col min="257" max="257" width="22.42578125" style="1" customWidth="1"/>
    <col min="258" max="258" width="30.42578125" style="1" customWidth="1"/>
    <col min="259" max="259" width="15.42578125" style="1" customWidth="1"/>
    <col min="260" max="261" width="15.7109375" style="1" customWidth="1"/>
    <col min="262" max="262" width="18.140625" style="1" customWidth="1"/>
    <col min="263" max="263" width="15.7109375" style="1" customWidth="1"/>
    <col min="264" max="264" width="16.7109375" style="1" customWidth="1"/>
    <col min="265" max="265" width="17.28515625" style="1" customWidth="1"/>
    <col min="266" max="299" width="9.7109375" style="1" customWidth="1"/>
    <col min="300" max="302" width="10.85546875" style="1" customWidth="1"/>
    <col min="303" max="346" width="0" style="1" hidden="1" customWidth="1"/>
    <col min="347" max="347" width="10.85546875" style="1" customWidth="1"/>
    <col min="348" max="512" width="11.42578125" style="1"/>
    <col min="513" max="513" width="22.42578125" style="1" customWidth="1"/>
    <col min="514" max="514" width="30.42578125" style="1" customWidth="1"/>
    <col min="515" max="515" width="15.42578125" style="1" customWidth="1"/>
    <col min="516" max="517" width="15.7109375" style="1" customWidth="1"/>
    <col min="518" max="518" width="18.140625" style="1" customWidth="1"/>
    <col min="519" max="519" width="15.7109375" style="1" customWidth="1"/>
    <col min="520" max="520" width="16.7109375" style="1" customWidth="1"/>
    <col min="521" max="521" width="17.28515625" style="1" customWidth="1"/>
    <col min="522" max="555" width="9.7109375" style="1" customWidth="1"/>
    <col min="556" max="558" width="10.85546875" style="1" customWidth="1"/>
    <col min="559" max="602" width="0" style="1" hidden="1" customWidth="1"/>
    <col min="603" max="603" width="10.85546875" style="1" customWidth="1"/>
    <col min="604" max="768" width="11.42578125" style="1"/>
    <col min="769" max="769" width="22.42578125" style="1" customWidth="1"/>
    <col min="770" max="770" width="30.42578125" style="1" customWidth="1"/>
    <col min="771" max="771" width="15.42578125" style="1" customWidth="1"/>
    <col min="772" max="773" width="15.7109375" style="1" customWidth="1"/>
    <col min="774" max="774" width="18.140625" style="1" customWidth="1"/>
    <col min="775" max="775" width="15.7109375" style="1" customWidth="1"/>
    <col min="776" max="776" width="16.7109375" style="1" customWidth="1"/>
    <col min="777" max="777" width="17.28515625" style="1" customWidth="1"/>
    <col min="778" max="811" width="9.7109375" style="1" customWidth="1"/>
    <col min="812" max="814" width="10.85546875" style="1" customWidth="1"/>
    <col min="815" max="858" width="0" style="1" hidden="1" customWidth="1"/>
    <col min="859" max="859" width="10.85546875" style="1" customWidth="1"/>
    <col min="860" max="1024" width="11.42578125" style="1"/>
    <col min="1025" max="1025" width="22.42578125" style="1" customWidth="1"/>
    <col min="1026" max="1026" width="30.42578125" style="1" customWidth="1"/>
    <col min="1027" max="1027" width="15.42578125" style="1" customWidth="1"/>
    <col min="1028" max="1029" width="15.7109375" style="1" customWidth="1"/>
    <col min="1030" max="1030" width="18.140625" style="1" customWidth="1"/>
    <col min="1031" max="1031" width="15.7109375" style="1" customWidth="1"/>
    <col min="1032" max="1032" width="16.7109375" style="1" customWidth="1"/>
    <col min="1033" max="1033" width="17.28515625" style="1" customWidth="1"/>
    <col min="1034" max="1067" width="9.7109375" style="1" customWidth="1"/>
    <col min="1068" max="1070" width="10.85546875" style="1" customWidth="1"/>
    <col min="1071" max="1114" width="0" style="1" hidden="1" customWidth="1"/>
    <col min="1115" max="1115" width="10.85546875" style="1" customWidth="1"/>
    <col min="1116" max="1280" width="11.42578125" style="1"/>
    <col min="1281" max="1281" width="22.42578125" style="1" customWidth="1"/>
    <col min="1282" max="1282" width="30.42578125" style="1" customWidth="1"/>
    <col min="1283" max="1283" width="15.42578125" style="1" customWidth="1"/>
    <col min="1284" max="1285" width="15.7109375" style="1" customWidth="1"/>
    <col min="1286" max="1286" width="18.140625" style="1" customWidth="1"/>
    <col min="1287" max="1287" width="15.7109375" style="1" customWidth="1"/>
    <col min="1288" max="1288" width="16.7109375" style="1" customWidth="1"/>
    <col min="1289" max="1289" width="17.28515625" style="1" customWidth="1"/>
    <col min="1290" max="1323" width="9.7109375" style="1" customWidth="1"/>
    <col min="1324" max="1326" width="10.85546875" style="1" customWidth="1"/>
    <col min="1327" max="1370" width="0" style="1" hidden="1" customWidth="1"/>
    <col min="1371" max="1371" width="10.85546875" style="1" customWidth="1"/>
    <col min="1372" max="1536" width="11.42578125" style="1"/>
    <col min="1537" max="1537" width="22.42578125" style="1" customWidth="1"/>
    <col min="1538" max="1538" width="30.42578125" style="1" customWidth="1"/>
    <col min="1539" max="1539" width="15.42578125" style="1" customWidth="1"/>
    <col min="1540" max="1541" width="15.7109375" style="1" customWidth="1"/>
    <col min="1542" max="1542" width="18.140625" style="1" customWidth="1"/>
    <col min="1543" max="1543" width="15.7109375" style="1" customWidth="1"/>
    <col min="1544" max="1544" width="16.7109375" style="1" customWidth="1"/>
    <col min="1545" max="1545" width="17.28515625" style="1" customWidth="1"/>
    <col min="1546" max="1579" width="9.7109375" style="1" customWidth="1"/>
    <col min="1580" max="1582" width="10.85546875" style="1" customWidth="1"/>
    <col min="1583" max="1626" width="0" style="1" hidden="1" customWidth="1"/>
    <col min="1627" max="1627" width="10.85546875" style="1" customWidth="1"/>
    <col min="1628" max="1792" width="11.42578125" style="1"/>
    <col min="1793" max="1793" width="22.42578125" style="1" customWidth="1"/>
    <col min="1794" max="1794" width="30.42578125" style="1" customWidth="1"/>
    <col min="1795" max="1795" width="15.42578125" style="1" customWidth="1"/>
    <col min="1796" max="1797" width="15.7109375" style="1" customWidth="1"/>
    <col min="1798" max="1798" width="18.140625" style="1" customWidth="1"/>
    <col min="1799" max="1799" width="15.7109375" style="1" customWidth="1"/>
    <col min="1800" max="1800" width="16.7109375" style="1" customWidth="1"/>
    <col min="1801" max="1801" width="17.28515625" style="1" customWidth="1"/>
    <col min="1802" max="1835" width="9.7109375" style="1" customWidth="1"/>
    <col min="1836" max="1838" width="10.85546875" style="1" customWidth="1"/>
    <col min="1839" max="1882" width="0" style="1" hidden="1" customWidth="1"/>
    <col min="1883" max="1883" width="10.85546875" style="1" customWidth="1"/>
    <col min="1884" max="2048" width="11.42578125" style="1"/>
    <col min="2049" max="2049" width="22.42578125" style="1" customWidth="1"/>
    <col min="2050" max="2050" width="30.42578125" style="1" customWidth="1"/>
    <col min="2051" max="2051" width="15.42578125" style="1" customWidth="1"/>
    <col min="2052" max="2053" width="15.7109375" style="1" customWidth="1"/>
    <col min="2054" max="2054" width="18.140625" style="1" customWidth="1"/>
    <col min="2055" max="2055" width="15.7109375" style="1" customWidth="1"/>
    <col min="2056" max="2056" width="16.7109375" style="1" customWidth="1"/>
    <col min="2057" max="2057" width="17.28515625" style="1" customWidth="1"/>
    <col min="2058" max="2091" width="9.7109375" style="1" customWidth="1"/>
    <col min="2092" max="2094" width="10.85546875" style="1" customWidth="1"/>
    <col min="2095" max="2138" width="0" style="1" hidden="1" customWidth="1"/>
    <col min="2139" max="2139" width="10.85546875" style="1" customWidth="1"/>
    <col min="2140" max="2304" width="11.42578125" style="1"/>
    <col min="2305" max="2305" width="22.42578125" style="1" customWidth="1"/>
    <col min="2306" max="2306" width="30.42578125" style="1" customWidth="1"/>
    <col min="2307" max="2307" width="15.42578125" style="1" customWidth="1"/>
    <col min="2308" max="2309" width="15.7109375" style="1" customWidth="1"/>
    <col min="2310" max="2310" width="18.140625" style="1" customWidth="1"/>
    <col min="2311" max="2311" width="15.7109375" style="1" customWidth="1"/>
    <col min="2312" max="2312" width="16.7109375" style="1" customWidth="1"/>
    <col min="2313" max="2313" width="17.28515625" style="1" customWidth="1"/>
    <col min="2314" max="2347" width="9.7109375" style="1" customWidth="1"/>
    <col min="2348" max="2350" width="10.85546875" style="1" customWidth="1"/>
    <col min="2351" max="2394" width="0" style="1" hidden="1" customWidth="1"/>
    <col min="2395" max="2395" width="10.85546875" style="1" customWidth="1"/>
    <col min="2396" max="2560" width="11.42578125" style="1"/>
    <col min="2561" max="2561" width="22.42578125" style="1" customWidth="1"/>
    <col min="2562" max="2562" width="30.42578125" style="1" customWidth="1"/>
    <col min="2563" max="2563" width="15.42578125" style="1" customWidth="1"/>
    <col min="2564" max="2565" width="15.7109375" style="1" customWidth="1"/>
    <col min="2566" max="2566" width="18.140625" style="1" customWidth="1"/>
    <col min="2567" max="2567" width="15.7109375" style="1" customWidth="1"/>
    <col min="2568" max="2568" width="16.7109375" style="1" customWidth="1"/>
    <col min="2569" max="2569" width="17.28515625" style="1" customWidth="1"/>
    <col min="2570" max="2603" width="9.7109375" style="1" customWidth="1"/>
    <col min="2604" max="2606" width="10.85546875" style="1" customWidth="1"/>
    <col min="2607" max="2650" width="0" style="1" hidden="1" customWidth="1"/>
    <col min="2651" max="2651" width="10.85546875" style="1" customWidth="1"/>
    <col min="2652" max="2816" width="11.42578125" style="1"/>
    <col min="2817" max="2817" width="22.42578125" style="1" customWidth="1"/>
    <col min="2818" max="2818" width="30.42578125" style="1" customWidth="1"/>
    <col min="2819" max="2819" width="15.42578125" style="1" customWidth="1"/>
    <col min="2820" max="2821" width="15.7109375" style="1" customWidth="1"/>
    <col min="2822" max="2822" width="18.140625" style="1" customWidth="1"/>
    <col min="2823" max="2823" width="15.7109375" style="1" customWidth="1"/>
    <col min="2824" max="2824" width="16.7109375" style="1" customWidth="1"/>
    <col min="2825" max="2825" width="17.28515625" style="1" customWidth="1"/>
    <col min="2826" max="2859" width="9.7109375" style="1" customWidth="1"/>
    <col min="2860" max="2862" width="10.85546875" style="1" customWidth="1"/>
    <col min="2863" max="2906" width="0" style="1" hidden="1" customWidth="1"/>
    <col min="2907" max="2907" width="10.85546875" style="1" customWidth="1"/>
    <col min="2908" max="3072" width="11.42578125" style="1"/>
    <col min="3073" max="3073" width="22.42578125" style="1" customWidth="1"/>
    <col min="3074" max="3074" width="30.42578125" style="1" customWidth="1"/>
    <col min="3075" max="3075" width="15.42578125" style="1" customWidth="1"/>
    <col min="3076" max="3077" width="15.7109375" style="1" customWidth="1"/>
    <col min="3078" max="3078" width="18.140625" style="1" customWidth="1"/>
    <col min="3079" max="3079" width="15.7109375" style="1" customWidth="1"/>
    <col min="3080" max="3080" width="16.7109375" style="1" customWidth="1"/>
    <col min="3081" max="3081" width="17.28515625" style="1" customWidth="1"/>
    <col min="3082" max="3115" width="9.7109375" style="1" customWidth="1"/>
    <col min="3116" max="3118" width="10.85546875" style="1" customWidth="1"/>
    <col min="3119" max="3162" width="0" style="1" hidden="1" customWidth="1"/>
    <col min="3163" max="3163" width="10.85546875" style="1" customWidth="1"/>
    <col min="3164" max="3328" width="11.42578125" style="1"/>
    <col min="3329" max="3329" width="22.42578125" style="1" customWidth="1"/>
    <col min="3330" max="3330" width="30.42578125" style="1" customWidth="1"/>
    <col min="3331" max="3331" width="15.42578125" style="1" customWidth="1"/>
    <col min="3332" max="3333" width="15.7109375" style="1" customWidth="1"/>
    <col min="3334" max="3334" width="18.140625" style="1" customWidth="1"/>
    <col min="3335" max="3335" width="15.7109375" style="1" customWidth="1"/>
    <col min="3336" max="3336" width="16.7109375" style="1" customWidth="1"/>
    <col min="3337" max="3337" width="17.28515625" style="1" customWidth="1"/>
    <col min="3338" max="3371" width="9.7109375" style="1" customWidth="1"/>
    <col min="3372" max="3374" width="10.85546875" style="1" customWidth="1"/>
    <col min="3375" max="3418" width="0" style="1" hidden="1" customWidth="1"/>
    <col min="3419" max="3419" width="10.85546875" style="1" customWidth="1"/>
    <col min="3420" max="3584" width="11.42578125" style="1"/>
    <col min="3585" max="3585" width="22.42578125" style="1" customWidth="1"/>
    <col min="3586" max="3586" width="30.42578125" style="1" customWidth="1"/>
    <col min="3587" max="3587" width="15.42578125" style="1" customWidth="1"/>
    <col min="3588" max="3589" width="15.7109375" style="1" customWidth="1"/>
    <col min="3590" max="3590" width="18.140625" style="1" customWidth="1"/>
    <col min="3591" max="3591" width="15.7109375" style="1" customWidth="1"/>
    <col min="3592" max="3592" width="16.7109375" style="1" customWidth="1"/>
    <col min="3593" max="3593" width="17.28515625" style="1" customWidth="1"/>
    <col min="3594" max="3627" width="9.7109375" style="1" customWidth="1"/>
    <col min="3628" max="3630" width="10.85546875" style="1" customWidth="1"/>
    <col min="3631" max="3674" width="0" style="1" hidden="1" customWidth="1"/>
    <col min="3675" max="3675" width="10.85546875" style="1" customWidth="1"/>
    <col min="3676" max="3840" width="11.42578125" style="1"/>
    <col min="3841" max="3841" width="22.42578125" style="1" customWidth="1"/>
    <col min="3842" max="3842" width="30.42578125" style="1" customWidth="1"/>
    <col min="3843" max="3843" width="15.42578125" style="1" customWidth="1"/>
    <col min="3844" max="3845" width="15.7109375" style="1" customWidth="1"/>
    <col min="3846" max="3846" width="18.140625" style="1" customWidth="1"/>
    <col min="3847" max="3847" width="15.7109375" style="1" customWidth="1"/>
    <col min="3848" max="3848" width="16.7109375" style="1" customWidth="1"/>
    <col min="3849" max="3849" width="17.28515625" style="1" customWidth="1"/>
    <col min="3850" max="3883" width="9.7109375" style="1" customWidth="1"/>
    <col min="3884" max="3886" width="10.85546875" style="1" customWidth="1"/>
    <col min="3887" max="3930" width="0" style="1" hidden="1" customWidth="1"/>
    <col min="3931" max="3931" width="10.85546875" style="1" customWidth="1"/>
    <col min="3932" max="4096" width="11.42578125" style="1"/>
    <col min="4097" max="4097" width="22.42578125" style="1" customWidth="1"/>
    <col min="4098" max="4098" width="30.42578125" style="1" customWidth="1"/>
    <col min="4099" max="4099" width="15.42578125" style="1" customWidth="1"/>
    <col min="4100" max="4101" width="15.7109375" style="1" customWidth="1"/>
    <col min="4102" max="4102" width="18.140625" style="1" customWidth="1"/>
    <col min="4103" max="4103" width="15.7109375" style="1" customWidth="1"/>
    <col min="4104" max="4104" width="16.7109375" style="1" customWidth="1"/>
    <col min="4105" max="4105" width="17.28515625" style="1" customWidth="1"/>
    <col min="4106" max="4139" width="9.7109375" style="1" customWidth="1"/>
    <col min="4140" max="4142" width="10.85546875" style="1" customWidth="1"/>
    <col min="4143" max="4186" width="0" style="1" hidden="1" customWidth="1"/>
    <col min="4187" max="4187" width="10.85546875" style="1" customWidth="1"/>
    <col min="4188" max="4352" width="11.42578125" style="1"/>
    <col min="4353" max="4353" width="22.42578125" style="1" customWidth="1"/>
    <col min="4354" max="4354" width="30.42578125" style="1" customWidth="1"/>
    <col min="4355" max="4355" width="15.42578125" style="1" customWidth="1"/>
    <col min="4356" max="4357" width="15.7109375" style="1" customWidth="1"/>
    <col min="4358" max="4358" width="18.140625" style="1" customWidth="1"/>
    <col min="4359" max="4359" width="15.7109375" style="1" customWidth="1"/>
    <col min="4360" max="4360" width="16.7109375" style="1" customWidth="1"/>
    <col min="4361" max="4361" width="17.28515625" style="1" customWidth="1"/>
    <col min="4362" max="4395" width="9.7109375" style="1" customWidth="1"/>
    <col min="4396" max="4398" width="10.85546875" style="1" customWidth="1"/>
    <col min="4399" max="4442" width="0" style="1" hidden="1" customWidth="1"/>
    <col min="4443" max="4443" width="10.85546875" style="1" customWidth="1"/>
    <col min="4444" max="4608" width="11.42578125" style="1"/>
    <col min="4609" max="4609" width="22.42578125" style="1" customWidth="1"/>
    <col min="4610" max="4610" width="30.42578125" style="1" customWidth="1"/>
    <col min="4611" max="4611" width="15.42578125" style="1" customWidth="1"/>
    <col min="4612" max="4613" width="15.7109375" style="1" customWidth="1"/>
    <col min="4614" max="4614" width="18.140625" style="1" customWidth="1"/>
    <col min="4615" max="4615" width="15.7109375" style="1" customWidth="1"/>
    <col min="4616" max="4616" width="16.7109375" style="1" customWidth="1"/>
    <col min="4617" max="4617" width="17.28515625" style="1" customWidth="1"/>
    <col min="4618" max="4651" width="9.7109375" style="1" customWidth="1"/>
    <col min="4652" max="4654" width="10.85546875" style="1" customWidth="1"/>
    <col min="4655" max="4698" width="0" style="1" hidden="1" customWidth="1"/>
    <col min="4699" max="4699" width="10.85546875" style="1" customWidth="1"/>
    <col min="4700" max="4864" width="11.42578125" style="1"/>
    <col min="4865" max="4865" width="22.42578125" style="1" customWidth="1"/>
    <col min="4866" max="4866" width="30.42578125" style="1" customWidth="1"/>
    <col min="4867" max="4867" width="15.42578125" style="1" customWidth="1"/>
    <col min="4868" max="4869" width="15.7109375" style="1" customWidth="1"/>
    <col min="4870" max="4870" width="18.140625" style="1" customWidth="1"/>
    <col min="4871" max="4871" width="15.7109375" style="1" customWidth="1"/>
    <col min="4872" max="4872" width="16.7109375" style="1" customWidth="1"/>
    <col min="4873" max="4873" width="17.28515625" style="1" customWidth="1"/>
    <col min="4874" max="4907" width="9.7109375" style="1" customWidth="1"/>
    <col min="4908" max="4910" width="10.85546875" style="1" customWidth="1"/>
    <col min="4911" max="4954" width="0" style="1" hidden="1" customWidth="1"/>
    <col min="4955" max="4955" width="10.85546875" style="1" customWidth="1"/>
    <col min="4956" max="5120" width="11.42578125" style="1"/>
    <col min="5121" max="5121" width="22.42578125" style="1" customWidth="1"/>
    <col min="5122" max="5122" width="30.42578125" style="1" customWidth="1"/>
    <col min="5123" max="5123" width="15.42578125" style="1" customWidth="1"/>
    <col min="5124" max="5125" width="15.7109375" style="1" customWidth="1"/>
    <col min="5126" max="5126" width="18.140625" style="1" customWidth="1"/>
    <col min="5127" max="5127" width="15.7109375" style="1" customWidth="1"/>
    <col min="5128" max="5128" width="16.7109375" style="1" customWidth="1"/>
    <col min="5129" max="5129" width="17.28515625" style="1" customWidth="1"/>
    <col min="5130" max="5163" width="9.7109375" style="1" customWidth="1"/>
    <col min="5164" max="5166" width="10.85546875" style="1" customWidth="1"/>
    <col min="5167" max="5210" width="0" style="1" hidden="1" customWidth="1"/>
    <col min="5211" max="5211" width="10.85546875" style="1" customWidth="1"/>
    <col min="5212" max="5376" width="11.42578125" style="1"/>
    <col min="5377" max="5377" width="22.42578125" style="1" customWidth="1"/>
    <col min="5378" max="5378" width="30.42578125" style="1" customWidth="1"/>
    <col min="5379" max="5379" width="15.42578125" style="1" customWidth="1"/>
    <col min="5380" max="5381" width="15.7109375" style="1" customWidth="1"/>
    <col min="5382" max="5382" width="18.140625" style="1" customWidth="1"/>
    <col min="5383" max="5383" width="15.7109375" style="1" customWidth="1"/>
    <col min="5384" max="5384" width="16.7109375" style="1" customWidth="1"/>
    <col min="5385" max="5385" width="17.28515625" style="1" customWidth="1"/>
    <col min="5386" max="5419" width="9.7109375" style="1" customWidth="1"/>
    <col min="5420" max="5422" width="10.85546875" style="1" customWidth="1"/>
    <col min="5423" max="5466" width="0" style="1" hidden="1" customWidth="1"/>
    <col min="5467" max="5467" width="10.85546875" style="1" customWidth="1"/>
    <col min="5468" max="5632" width="11.42578125" style="1"/>
    <col min="5633" max="5633" width="22.42578125" style="1" customWidth="1"/>
    <col min="5634" max="5634" width="30.42578125" style="1" customWidth="1"/>
    <col min="5635" max="5635" width="15.42578125" style="1" customWidth="1"/>
    <col min="5636" max="5637" width="15.7109375" style="1" customWidth="1"/>
    <col min="5638" max="5638" width="18.140625" style="1" customWidth="1"/>
    <col min="5639" max="5639" width="15.7109375" style="1" customWidth="1"/>
    <col min="5640" max="5640" width="16.7109375" style="1" customWidth="1"/>
    <col min="5641" max="5641" width="17.28515625" style="1" customWidth="1"/>
    <col min="5642" max="5675" width="9.7109375" style="1" customWidth="1"/>
    <col min="5676" max="5678" width="10.85546875" style="1" customWidth="1"/>
    <col min="5679" max="5722" width="0" style="1" hidden="1" customWidth="1"/>
    <col min="5723" max="5723" width="10.85546875" style="1" customWidth="1"/>
    <col min="5724" max="5888" width="11.42578125" style="1"/>
    <col min="5889" max="5889" width="22.42578125" style="1" customWidth="1"/>
    <col min="5890" max="5890" width="30.42578125" style="1" customWidth="1"/>
    <col min="5891" max="5891" width="15.42578125" style="1" customWidth="1"/>
    <col min="5892" max="5893" width="15.7109375" style="1" customWidth="1"/>
    <col min="5894" max="5894" width="18.140625" style="1" customWidth="1"/>
    <col min="5895" max="5895" width="15.7109375" style="1" customWidth="1"/>
    <col min="5896" max="5896" width="16.7109375" style="1" customWidth="1"/>
    <col min="5897" max="5897" width="17.28515625" style="1" customWidth="1"/>
    <col min="5898" max="5931" width="9.7109375" style="1" customWidth="1"/>
    <col min="5932" max="5934" width="10.85546875" style="1" customWidth="1"/>
    <col min="5935" max="5978" width="0" style="1" hidden="1" customWidth="1"/>
    <col min="5979" max="5979" width="10.85546875" style="1" customWidth="1"/>
    <col min="5980" max="6144" width="11.42578125" style="1"/>
    <col min="6145" max="6145" width="22.42578125" style="1" customWidth="1"/>
    <col min="6146" max="6146" width="30.42578125" style="1" customWidth="1"/>
    <col min="6147" max="6147" width="15.42578125" style="1" customWidth="1"/>
    <col min="6148" max="6149" width="15.7109375" style="1" customWidth="1"/>
    <col min="6150" max="6150" width="18.140625" style="1" customWidth="1"/>
    <col min="6151" max="6151" width="15.7109375" style="1" customWidth="1"/>
    <col min="6152" max="6152" width="16.7109375" style="1" customWidth="1"/>
    <col min="6153" max="6153" width="17.28515625" style="1" customWidth="1"/>
    <col min="6154" max="6187" width="9.7109375" style="1" customWidth="1"/>
    <col min="6188" max="6190" width="10.85546875" style="1" customWidth="1"/>
    <col min="6191" max="6234" width="0" style="1" hidden="1" customWidth="1"/>
    <col min="6235" max="6235" width="10.85546875" style="1" customWidth="1"/>
    <col min="6236" max="6400" width="11.42578125" style="1"/>
    <col min="6401" max="6401" width="22.42578125" style="1" customWidth="1"/>
    <col min="6402" max="6402" width="30.42578125" style="1" customWidth="1"/>
    <col min="6403" max="6403" width="15.42578125" style="1" customWidth="1"/>
    <col min="6404" max="6405" width="15.7109375" style="1" customWidth="1"/>
    <col min="6406" max="6406" width="18.140625" style="1" customWidth="1"/>
    <col min="6407" max="6407" width="15.7109375" style="1" customWidth="1"/>
    <col min="6408" max="6408" width="16.7109375" style="1" customWidth="1"/>
    <col min="6409" max="6409" width="17.28515625" style="1" customWidth="1"/>
    <col min="6410" max="6443" width="9.7109375" style="1" customWidth="1"/>
    <col min="6444" max="6446" width="10.85546875" style="1" customWidth="1"/>
    <col min="6447" max="6490" width="0" style="1" hidden="1" customWidth="1"/>
    <col min="6491" max="6491" width="10.85546875" style="1" customWidth="1"/>
    <col min="6492" max="6656" width="11.42578125" style="1"/>
    <col min="6657" max="6657" width="22.42578125" style="1" customWidth="1"/>
    <col min="6658" max="6658" width="30.42578125" style="1" customWidth="1"/>
    <col min="6659" max="6659" width="15.42578125" style="1" customWidth="1"/>
    <col min="6660" max="6661" width="15.7109375" style="1" customWidth="1"/>
    <col min="6662" max="6662" width="18.140625" style="1" customWidth="1"/>
    <col min="6663" max="6663" width="15.7109375" style="1" customWidth="1"/>
    <col min="6664" max="6664" width="16.7109375" style="1" customWidth="1"/>
    <col min="6665" max="6665" width="17.28515625" style="1" customWidth="1"/>
    <col min="6666" max="6699" width="9.7109375" style="1" customWidth="1"/>
    <col min="6700" max="6702" width="10.85546875" style="1" customWidth="1"/>
    <col min="6703" max="6746" width="0" style="1" hidden="1" customWidth="1"/>
    <col min="6747" max="6747" width="10.85546875" style="1" customWidth="1"/>
    <col min="6748" max="6912" width="11.42578125" style="1"/>
    <col min="6913" max="6913" width="22.42578125" style="1" customWidth="1"/>
    <col min="6914" max="6914" width="30.42578125" style="1" customWidth="1"/>
    <col min="6915" max="6915" width="15.42578125" style="1" customWidth="1"/>
    <col min="6916" max="6917" width="15.7109375" style="1" customWidth="1"/>
    <col min="6918" max="6918" width="18.140625" style="1" customWidth="1"/>
    <col min="6919" max="6919" width="15.7109375" style="1" customWidth="1"/>
    <col min="6920" max="6920" width="16.7109375" style="1" customWidth="1"/>
    <col min="6921" max="6921" width="17.28515625" style="1" customWidth="1"/>
    <col min="6922" max="6955" width="9.7109375" style="1" customWidth="1"/>
    <col min="6956" max="6958" width="10.85546875" style="1" customWidth="1"/>
    <col min="6959" max="7002" width="0" style="1" hidden="1" customWidth="1"/>
    <col min="7003" max="7003" width="10.85546875" style="1" customWidth="1"/>
    <col min="7004" max="7168" width="11.42578125" style="1"/>
    <col min="7169" max="7169" width="22.42578125" style="1" customWidth="1"/>
    <col min="7170" max="7170" width="30.42578125" style="1" customWidth="1"/>
    <col min="7171" max="7171" width="15.42578125" style="1" customWidth="1"/>
    <col min="7172" max="7173" width="15.7109375" style="1" customWidth="1"/>
    <col min="7174" max="7174" width="18.140625" style="1" customWidth="1"/>
    <col min="7175" max="7175" width="15.7109375" style="1" customWidth="1"/>
    <col min="7176" max="7176" width="16.7109375" style="1" customWidth="1"/>
    <col min="7177" max="7177" width="17.28515625" style="1" customWidth="1"/>
    <col min="7178" max="7211" width="9.7109375" style="1" customWidth="1"/>
    <col min="7212" max="7214" width="10.85546875" style="1" customWidth="1"/>
    <col min="7215" max="7258" width="0" style="1" hidden="1" customWidth="1"/>
    <col min="7259" max="7259" width="10.85546875" style="1" customWidth="1"/>
    <col min="7260" max="7424" width="11.42578125" style="1"/>
    <col min="7425" max="7425" width="22.42578125" style="1" customWidth="1"/>
    <col min="7426" max="7426" width="30.42578125" style="1" customWidth="1"/>
    <col min="7427" max="7427" width="15.42578125" style="1" customWidth="1"/>
    <col min="7428" max="7429" width="15.7109375" style="1" customWidth="1"/>
    <col min="7430" max="7430" width="18.140625" style="1" customWidth="1"/>
    <col min="7431" max="7431" width="15.7109375" style="1" customWidth="1"/>
    <col min="7432" max="7432" width="16.7109375" style="1" customWidth="1"/>
    <col min="7433" max="7433" width="17.28515625" style="1" customWidth="1"/>
    <col min="7434" max="7467" width="9.7109375" style="1" customWidth="1"/>
    <col min="7468" max="7470" width="10.85546875" style="1" customWidth="1"/>
    <col min="7471" max="7514" width="0" style="1" hidden="1" customWidth="1"/>
    <col min="7515" max="7515" width="10.85546875" style="1" customWidth="1"/>
    <col min="7516" max="7680" width="11.42578125" style="1"/>
    <col min="7681" max="7681" width="22.42578125" style="1" customWidth="1"/>
    <col min="7682" max="7682" width="30.42578125" style="1" customWidth="1"/>
    <col min="7683" max="7683" width="15.42578125" style="1" customWidth="1"/>
    <col min="7684" max="7685" width="15.7109375" style="1" customWidth="1"/>
    <col min="7686" max="7686" width="18.140625" style="1" customWidth="1"/>
    <col min="7687" max="7687" width="15.7109375" style="1" customWidth="1"/>
    <col min="7688" max="7688" width="16.7109375" style="1" customWidth="1"/>
    <col min="7689" max="7689" width="17.28515625" style="1" customWidth="1"/>
    <col min="7690" max="7723" width="9.7109375" style="1" customWidth="1"/>
    <col min="7724" max="7726" width="10.85546875" style="1" customWidth="1"/>
    <col min="7727" max="7770" width="0" style="1" hidden="1" customWidth="1"/>
    <col min="7771" max="7771" width="10.85546875" style="1" customWidth="1"/>
    <col min="7772" max="7936" width="11.42578125" style="1"/>
    <col min="7937" max="7937" width="22.42578125" style="1" customWidth="1"/>
    <col min="7938" max="7938" width="30.42578125" style="1" customWidth="1"/>
    <col min="7939" max="7939" width="15.42578125" style="1" customWidth="1"/>
    <col min="7940" max="7941" width="15.7109375" style="1" customWidth="1"/>
    <col min="7942" max="7942" width="18.140625" style="1" customWidth="1"/>
    <col min="7943" max="7943" width="15.7109375" style="1" customWidth="1"/>
    <col min="7944" max="7944" width="16.7109375" style="1" customWidth="1"/>
    <col min="7945" max="7945" width="17.28515625" style="1" customWidth="1"/>
    <col min="7946" max="7979" width="9.7109375" style="1" customWidth="1"/>
    <col min="7980" max="7982" width="10.85546875" style="1" customWidth="1"/>
    <col min="7983" max="8026" width="0" style="1" hidden="1" customWidth="1"/>
    <col min="8027" max="8027" width="10.85546875" style="1" customWidth="1"/>
    <col min="8028" max="8192" width="11.42578125" style="1"/>
    <col min="8193" max="8193" width="22.42578125" style="1" customWidth="1"/>
    <col min="8194" max="8194" width="30.42578125" style="1" customWidth="1"/>
    <col min="8195" max="8195" width="15.42578125" style="1" customWidth="1"/>
    <col min="8196" max="8197" width="15.7109375" style="1" customWidth="1"/>
    <col min="8198" max="8198" width="18.140625" style="1" customWidth="1"/>
    <col min="8199" max="8199" width="15.7109375" style="1" customWidth="1"/>
    <col min="8200" max="8200" width="16.7109375" style="1" customWidth="1"/>
    <col min="8201" max="8201" width="17.28515625" style="1" customWidth="1"/>
    <col min="8202" max="8235" width="9.7109375" style="1" customWidth="1"/>
    <col min="8236" max="8238" width="10.85546875" style="1" customWidth="1"/>
    <col min="8239" max="8282" width="0" style="1" hidden="1" customWidth="1"/>
    <col min="8283" max="8283" width="10.85546875" style="1" customWidth="1"/>
    <col min="8284" max="8448" width="11.42578125" style="1"/>
    <col min="8449" max="8449" width="22.42578125" style="1" customWidth="1"/>
    <col min="8450" max="8450" width="30.42578125" style="1" customWidth="1"/>
    <col min="8451" max="8451" width="15.42578125" style="1" customWidth="1"/>
    <col min="8452" max="8453" width="15.7109375" style="1" customWidth="1"/>
    <col min="8454" max="8454" width="18.140625" style="1" customWidth="1"/>
    <col min="8455" max="8455" width="15.7109375" style="1" customWidth="1"/>
    <col min="8456" max="8456" width="16.7109375" style="1" customWidth="1"/>
    <col min="8457" max="8457" width="17.28515625" style="1" customWidth="1"/>
    <col min="8458" max="8491" width="9.7109375" style="1" customWidth="1"/>
    <col min="8492" max="8494" width="10.85546875" style="1" customWidth="1"/>
    <col min="8495" max="8538" width="0" style="1" hidden="1" customWidth="1"/>
    <col min="8539" max="8539" width="10.85546875" style="1" customWidth="1"/>
    <col min="8540" max="8704" width="11.42578125" style="1"/>
    <col min="8705" max="8705" width="22.42578125" style="1" customWidth="1"/>
    <col min="8706" max="8706" width="30.42578125" style="1" customWidth="1"/>
    <col min="8707" max="8707" width="15.42578125" style="1" customWidth="1"/>
    <col min="8708" max="8709" width="15.7109375" style="1" customWidth="1"/>
    <col min="8710" max="8710" width="18.140625" style="1" customWidth="1"/>
    <col min="8711" max="8711" width="15.7109375" style="1" customWidth="1"/>
    <col min="8712" max="8712" width="16.7109375" style="1" customWidth="1"/>
    <col min="8713" max="8713" width="17.28515625" style="1" customWidth="1"/>
    <col min="8714" max="8747" width="9.7109375" style="1" customWidth="1"/>
    <col min="8748" max="8750" width="10.85546875" style="1" customWidth="1"/>
    <col min="8751" max="8794" width="0" style="1" hidden="1" customWidth="1"/>
    <col min="8795" max="8795" width="10.85546875" style="1" customWidth="1"/>
    <col min="8796" max="8960" width="11.42578125" style="1"/>
    <col min="8961" max="8961" width="22.42578125" style="1" customWidth="1"/>
    <col min="8962" max="8962" width="30.42578125" style="1" customWidth="1"/>
    <col min="8963" max="8963" width="15.42578125" style="1" customWidth="1"/>
    <col min="8964" max="8965" width="15.7109375" style="1" customWidth="1"/>
    <col min="8966" max="8966" width="18.140625" style="1" customWidth="1"/>
    <col min="8967" max="8967" width="15.7109375" style="1" customWidth="1"/>
    <col min="8968" max="8968" width="16.7109375" style="1" customWidth="1"/>
    <col min="8969" max="8969" width="17.28515625" style="1" customWidth="1"/>
    <col min="8970" max="9003" width="9.7109375" style="1" customWidth="1"/>
    <col min="9004" max="9006" width="10.85546875" style="1" customWidth="1"/>
    <col min="9007" max="9050" width="0" style="1" hidden="1" customWidth="1"/>
    <col min="9051" max="9051" width="10.85546875" style="1" customWidth="1"/>
    <col min="9052" max="9216" width="11.42578125" style="1"/>
    <col min="9217" max="9217" width="22.42578125" style="1" customWidth="1"/>
    <col min="9218" max="9218" width="30.42578125" style="1" customWidth="1"/>
    <col min="9219" max="9219" width="15.42578125" style="1" customWidth="1"/>
    <col min="9220" max="9221" width="15.7109375" style="1" customWidth="1"/>
    <col min="9222" max="9222" width="18.140625" style="1" customWidth="1"/>
    <col min="9223" max="9223" width="15.7109375" style="1" customWidth="1"/>
    <col min="9224" max="9224" width="16.7109375" style="1" customWidth="1"/>
    <col min="9225" max="9225" width="17.28515625" style="1" customWidth="1"/>
    <col min="9226" max="9259" width="9.7109375" style="1" customWidth="1"/>
    <col min="9260" max="9262" width="10.85546875" style="1" customWidth="1"/>
    <col min="9263" max="9306" width="0" style="1" hidden="1" customWidth="1"/>
    <col min="9307" max="9307" width="10.85546875" style="1" customWidth="1"/>
    <col min="9308" max="9472" width="11.42578125" style="1"/>
    <col min="9473" max="9473" width="22.42578125" style="1" customWidth="1"/>
    <col min="9474" max="9474" width="30.42578125" style="1" customWidth="1"/>
    <col min="9475" max="9475" width="15.42578125" style="1" customWidth="1"/>
    <col min="9476" max="9477" width="15.7109375" style="1" customWidth="1"/>
    <col min="9478" max="9478" width="18.140625" style="1" customWidth="1"/>
    <col min="9479" max="9479" width="15.7109375" style="1" customWidth="1"/>
    <col min="9480" max="9480" width="16.7109375" style="1" customWidth="1"/>
    <col min="9481" max="9481" width="17.28515625" style="1" customWidth="1"/>
    <col min="9482" max="9515" width="9.7109375" style="1" customWidth="1"/>
    <col min="9516" max="9518" width="10.85546875" style="1" customWidth="1"/>
    <col min="9519" max="9562" width="0" style="1" hidden="1" customWidth="1"/>
    <col min="9563" max="9563" width="10.85546875" style="1" customWidth="1"/>
    <col min="9564" max="9728" width="11.42578125" style="1"/>
    <col min="9729" max="9729" width="22.42578125" style="1" customWidth="1"/>
    <col min="9730" max="9730" width="30.42578125" style="1" customWidth="1"/>
    <col min="9731" max="9731" width="15.42578125" style="1" customWidth="1"/>
    <col min="9732" max="9733" width="15.7109375" style="1" customWidth="1"/>
    <col min="9734" max="9734" width="18.140625" style="1" customWidth="1"/>
    <col min="9735" max="9735" width="15.7109375" style="1" customWidth="1"/>
    <col min="9736" max="9736" width="16.7109375" style="1" customWidth="1"/>
    <col min="9737" max="9737" width="17.28515625" style="1" customWidth="1"/>
    <col min="9738" max="9771" width="9.7109375" style="1" customWidth="1"/>
    <col min="9772" max="9774" width="10.85546875" style="1" customWidth="1"/>
    <col min="9775" max="9818" width="0" style="1" hidden="1" customWidth="1"/>
    <col min="9819" max="9819" width="10.85546875" style="1" customWidth="1"/>
    <col min="9820" max="9984" width="11.42578125" style="1"/>
    <col min="9985" max="9985" width="22.42578125" style="1" customWidth="1"/>
    <col min="9986" max="9986" width="30.42578125" style="1" customWidth="1"/>
    <col min="9987" max="9987" width="15.42578125" style="1" customWidth="1"/>
    <col min="9988" max="9989" width="15.7109375" style="1" customWidth="1"/>
    <col min="9990" max="9990" width="18.140625" style="1" customWidth="1"/>
    <col min="9991" max="9991" width="15.7109375" style="1" customWidth="1"/>
    <col min="9992" max="9992" width="16.7109375" style="1" customWidth="1"/>
    <col min="9993" max="9993" width="17.28515625" style="1" customWidth="1"/>
    <col min="9994" max="10027" width="9.7109375" style="1" customWidth="1"/>
    <col min="10028" max="10030" width="10.85546875" style="1" customWidth="1"/>
    <col min="10031" max="10074" width="0" style="1" hidden="1" customWidth="1"/>
    <col min="10075" max="10075" width="10.85546875" style="1" customWidth="1"/>
    <col min="10076" max="10240" width="11.42578125" style="1"/>
    <col min="10241" max="10241" width="22.42578125" style="1" customWidth="1"/>
    <col min="10242" max="10242" width="30.42578125" style="1" customWidth="1"/>
    <col min="10243" max="10243" width="15.42578125" style="1" customWidth="1"/>
    <col min="10244" max="10245" width="15.7109375" style="1" customWidth="1"/>
    <col min="10246" max="10246" width="18.140625" style="1" customWidth="1"/>
    <col min="10247" max="10247" width="15.7109375" style="1" customWidth="1"/>
    <col min="10248" max="10248" width="16.7109375" style="1" customWidth="1"/>
    <col min="10249" max="10249" width="17.28515625" style="1" customWidth="1"/>
    <col min="10250" max="10283" width="9.7109375" style="1" customWidth="1"/>
    <col min="10284" max="10286" width="10.85546875" style="1" customWidth="1"/>
    <col min="10287" max="10330" width="0" style="1" hidden="1" customWidth="1"/>
    <col min="10331" max="10331" width="10.85546875" style="1" customWidth="1"/>
    <col min="10332" max="10496" width="11.42578125" style="1"/>
    <col min="10497" max="10497" width="22.42578125" style="1" customWidth="1"/>
    <col min="10498" max="10498" width="30.42578125" style="1" customWidth="1"/>
    <col min="10499" max="10499" width="15.42578125" style="1" customWidth="1"/>
    <col min="10500" max="10501" width="15.7109375" style="1" customWidth="1"/>
    <col min="10502" max="10502" width="18.140625" style="1" customWidth="1"/>
    <col min="10503" max="10503" width="15.7109375" style="1" customWidth="1"/>
    <col min="10504" max="10504" width="16.7109375" style="1" customWidth="1"/>
    <col min="10505" max="10505" width="17.28515625" style="1" customWidth="1"/>
    <col min="10506" max="10539" width="9.7109375" style="1" customWidth="1"/>
    <col min="10540" max="10542" width="10.85546875" style="1" customWidth="1"/>
    <col min="10543" max="10586" width="0" style="1" hidden="1" customWidth="1"/>
    <col min="10587" max="10587" width="10.85546875" style="1" customWidth="1"/>
    <col min="10588" max="10752" width="11.42578125" style="1"/>
    <col min="10753" max="10753" width="22.42578125" style="1" customWidth="1"/>
    <col min="10754" max="10754" width="30.42578125" style="1" customWidth="1"/>
    <col min="10755" max="10755" width="15.42578125" style="1" customWidth="1"/>
    <col min="10756" max="10757" width="15.7109375" style="1" customWidth="1"/>
    <col min="10758" max="10758" width="18.140625" style="1" customWidth="1"/>
    <col min="10759" max="10759" width="15.7109375" style="1" customWidth="1"/>
    <col min="10760" max="10760" width="16.7109375" style="1" customWidth="1"/>
    <col min="10761" max="10761" width="17.28515625" style="1" customWidth="1"/>
    <col min="10762" max="10795" width="9.7109375" style="1" customWidth="1"/>
    <col min="10796" max="10798" width="10.85546875" style="1" customWidth="1"/>
    <col min="10799" max="10842" width="0" style="1" hidden="1" customWidth="1"/>
    <col min="10843" max="10843" width="10.85546875" style="1" customWidth="1"/>
    <col min="10844" max="11008" width="11.42578125" style="1"/>
    <col min="11009" max="11009" width="22.42578125" style="1" customWidth="1"/>
    <col min="11010" max="11010" width="30.42578125" style="1" customWidth="1"/>
    <col min="11011" max="11011" width="15.42578125" style="1" customWidth="1"/>
    <col min="11012" max="11013" width="15.7109375" style="1" customWidth="1"/>
    <col min="11014" max="11014" width="18.140625" style="1" customWidth="1"/>
    <col min="11015" max="11015" width="15.7109375" style="1" customWidth="1"/>
    <col min="11016" max="11016" width="16.7109375" style="1" customWidth="1"/>
    <col min="11017" max="11017" width="17.28515625" style="1" customWidth="1"/>
    <col min="11018" max="11051" width="9.7109375" style="1" customWidth="1"/>
    <col min="11052" max="11054" width="10.85546875" style="1" customWidth="1"/>
    <col min="11055" max="11098" width="0" style="1" hidden="1" customWidth="1"/>
    <col min="11099" max="11099" width="10.85546875" style="1" customWidth="1"/>
    <col min="11100" max="11264" width="11.42578125" style="1"/>
    <col min="11265" max="11265" width="22.42578125" style="1" customWidth="1"/>
    <col min="11266" max="11266" width="30.42578125" style="1" customWidth="1"/>
    <col min="11267" max="11267" width="15.42578125" style="1" customWidth="1"/>
    <col min="11268" max="11269" width="15.7109375" style="1" customWidth="1"/>
    <col min="11270" max="11270" width="18.140625" style="1" customWidth="1"/>
    <col min="11271" max="11271" width="15.7109375" style="1" customWidth="1"/>
    <col min="11272" max="11272" width="16.7109375" style="1" customWidth="1"/>
    <col min="11273" max="11273" width="17.28515625" style="1" customWidth="1"/>
    <col min="11274" max="11307" width="9.7109375" style="1" customWidth="1"/>
    <col min="11308" max="11310" width="10.85546875" style="1" customWidth="1"/>
    <col min="11311" max="11354" width="0" style="1" hidden="1" customWidth="1"/>
    <col min="11355" max="11355" width="10.85546875" style="1" customWidth="1"/>
    <col min="11356" max="11520" width="11.42578125" style="1"/>
    <col min="11521" max="11521" width="22.42578125" style="1" customWidth="1"/>
    <col min="11522" max="11522" width="30.42578125" style="1" customWidth="1"/>
    <col min="11523" max="11523" width="15.42578125" style="1" customWidth="1"/>
    <col min="11524" max="11525" width="15.7109375" style="1" customWidth="1"/>
    <col min="11526" max="11526" width="18.140625" style="1" customWidth="1"/>
    <col min="11527" max="11527" width="15.7109375" style="1" customWidth="1"/>
    <col min="11528" max="11528" width="16.7109375" style="1" customWidth="1"/>
    <col min="11529" max="11529" width="17.28515625" style="1" customWidth="1"/>
    <col min="11530" max="11563" width="9.7109375" style="1" customWidth="1"/>
    <col min="11564" max="11566" width="10.85546875" style="1" customWidth="1"/>
    <col min="11567" max="11610" width="0" style="1" hidden="1" customWidth="1"/>
    <col min="11611" max="11611" width="10.85546875" style="1" customWidth="1"/>
    <col min="11612" max="11776" width="11.42578125" style="1"/>
    <col min="11777" max="11777" width="22.42578125" style="1" customWidth="1"/>
    <col min="11778" max="11778" width="30.42578125" style="1" customWidth="1"/>
    <col min="11779" max="11779" width="15.42578125" style="1" customWidth="1"/>
    <col min="11780" max="11781" width="15.7109375" style="1" customWidth="1"/>
    <col min="11782" max="11782" width="18.140625" style="1" customWidth="1"/>
    <col min="11783" max="11783" width="15.7109375" style="1" customWidth="1"/>
    <col min="11784" max="11784" width="16.7109375" style="1" customWidth="1"/>
    <col min="11785" max="11785" width="17.28515625" style="1" customWidth="1"/>
    <col min="11786" max="11819" width="9.7109375" style="1" customWidth="1"/>
    <col min="11820" max="11822" width="10.85546875" style="1" customWidth="1"/>
    <col min="11823" max="11866" width="0" style="1" hidden="1" customWidth="1"/>
    <col min="11867" max="11867" width="10.85546875" style="1" customWidth="1"/>
    <col min="11868" max="12032" width="11.42578125" style="1"/>
    <col min="12033" max="12033" width="22.42578125" style="1" customWidth="1"/>
    <col min="12034" max="12034" width="30.42578125" style="1" customWidth="1"/>
    <col min="12035" max="12035" width="15.42578125" style="1" customWidth="1"/>
    <col min="12036" max="12037" width="15.7109375" style="1" customWidth="1"/>
    <col min="12038" max="12038" width="18.140625" style="1" customWidth="1"/>
    <col min="12039" max="12039" width="15.7109375" style="1" customWidth="1"/>
    <col min="12040" max="12040" width="16.7109375" style="1" customWidth="1"/>
    <col min="12041" max="12041" width="17.28515625" style="1" customWidth="1"/>
    <col min="12042" max="12075" width="9.7109375" style="1" customWidth="1"/>
    <col min="12076" max="12078" width="10.85546875" style="1" customWidth="1"/>
    <col min="12079" max="12122" width="0" style="1" hidden="1" customWidth="1"/>
    <col min="12123" max="12123" width="10.85546875" style="1" customWidth="1"/>
    <col min="12124" max="12288" width="11.42578125" style="1"/>
    <col min="12289" max="12289" width="22.42578125" style="1" customWidth="1"/>
    <col min="12290" max="12290" width="30.42578125" style="1" customWidth="1"/>
    <col min="12291" max="12291" width="15.42578125" style="1" customWidth="1"/>
    <col min="12292" max="12293" width="15.7109375" style="1" customWidth="1"/>
    <col min="12294" max="12294" width="18.140625" style="1" customWidth="1"/>
    <col min="12295" max="12295" width="15.7109375" style="1" customWidth="1"/>
    <col min="12296" max="12296" width="16.7109375" style="1" customWidth="1"/>
    <col min="12297" max="12297" width="17.28515625" style="1" customWidth="1"/>
    <col min="12298" max="12331" width="9.7109375" style="1" customWidth="1"/>
    <col min="12332" max="12334" width="10.85546875" style="1" customWidth="1"/>
    <col min="12335" max="12378" width="0" style="1" hidden="1" customWidth="1"/>
    <col min="12379" max="12379" width="10.85546875" style="1" customWidth="1"/>
    <col min="12380" max="12544" width="11.42578125" style="1"/>
    <col min="12545" max="12545" width="22.42578125" style="1" customWidth="1"/>
    <col min="12546" max="12546" width="30.42578125" style="1" customWidth="1"/>
    <col min="12547" max="12547" width="15.42578125" style="1" customWidth="1"/>
    <col min="12548" max="12549" width="15.7109375" style="1" customWidth="1"/>
    <col min="12550" max="12550" width="18.140625" style="1" customWidth="1"/>
    <col min="12551" max="12551" width="15.7109375" style="1" customWidth="1"/>
    <col min="12552" max="12552" width="16.7109375" style="1" customWidth="1"/>
    <col min="12553" max="12553" width="17.28515625" style="1" customWidth="1"/>
    <col min="12554" max="12587" width="9.7109375" style="1" customWidth="1"/>
    <col min="12588" max="12590" width="10.85546875" style="1" customWidth="1"/>
    <col min="12591" max="12634" width="0" style="1" hidden="1" customWidth="1"/>
    <col min="12635" max="12635" width="10.85546875" style="1" customWidth="1"/>
    <col min="12636" max="12800" width="11.42578125" style="1"/>
    <col min="12801" max="12801" width="22.42578125" style="1" customWidth="1"/>
    <col min="12802" max="12802" width="30.42578125" style="1" customWidth="1"/>
    <col min="12803" max="12803" width="15.42578125" style="1" customWidth="1"/>
    <col min="12804" max="12805" width="15.7109375" style="1" customWidth="1"/>
    <col min="12806" max="12806" width="18.140625" style="1" customWidth="1"/>
    <col min="12807" max="12807" width="15.7109375" style="1" customWidth="1"/>
    <col min="12808" max="12808" width="16.7109375" style="1" customWidth="1"/>
    <col min="12809" max="12809" width="17.28515625" style="1" customWidth="1"/>
    <col min="12810" max="12843" width="9.7109375" style="1" customWidth="1"/>
    <col min="12844" max="12846" width="10.85546875" style="1" customWidth="1"/>
    <col min="12847" max="12890" width="0" style="1" hidden="1" customWidth="1"/>
    <col min="12891" max="12891" width="10.85546875" style="1" customWidth="1"/>
    <col min="12892" max="13056" width="11.42578125" style="1"/>
    <col min="13057" max="13057" width="22.42578125" style="1" customWidth="1"/>
    <col min="13058" max="13058" width="30.42578125" style="1" customWidth="1"/>
    <col min="13059" max="13059" width="15.42578125" style="1" customWidth="1"/>
    <col min="13060" max="13061" width="15.7109375" style="1" customWidth="1"/>
    <col min="13062" max="13062" width="18.140625" style="1" customWidth="1"/>
    <col min="13063" max="13063" width="15.7109375" style="1" customWidth="1"/>
    <col min="13064" max="13064" width="16.7109375" style="1" customWidth="1"/>
    <col min="13065" max="13065" width="17.28515625" style="1" customWidth="1"/>
    <col min="13066" max="13099" width="9.7109375" style="1" customWidth="1"/>
    <col min="13100" max="13102" width="10.85546875" style="1" customWidth="1"/>
    <col min="13103" max="13146" width="0" style="1" hidden="1" customWidth="1"/>
    <col min="13147" max="13147" width="10.85546875" style="1" customWidth="1"/>
    <col min="13148" max="13312" width="11.42578125" style="1"/>
    <col min="13313" max="13313" width="22.42578125" style="1" customWidth="1"/>
    <col min="13314" max="13314" width="30.42578125" style="1" customWidth="1"/>
    <col min="13315" max="13315" width="15.42578125" style="1" customWidth="1"/>
    <col min="13316" max="13317" width="15.7109375" style="1" customWidth="1"/>
    <col min="13318" max="13318" width="18.140625" style="1" customWidth="1"/>
    <col min="13319" max="13319" width="15.7109375" style="1" customWidth="1"/>
    <col min="13320" max="13320" width="16.7109375" style="1" customWidth="1"/>
    <col min="13321" max="13321" width="17.28515625" style="1" customWidth="1"/>
    <col min="13322" max="13355" width="9.7109375" style="1" customWidth="1"/>
    <col min="13356" max="13358" width="10.85546875" style="1" customWidth="1"/>
    <col min="13359" max="13402" width="0" style="1" hidden="1" customWidth="1"/>
    <col min="13403" max="13403" width="10.85546875" style="1" customWidth="1"/>
    <col min="13404" max="13568" width="11.42578125" style="1"/>
    <col min="13569" max="13569" width="22.42578125" style="1" customWidth="1"/>
    <col min="13570" max="13570" width="30.42578125" style="1" customWidth="1"/>
    <col min="13571" max="13571" width="15.42578125" style="1" customWidth="1"/>
    <col min="13572" max="13573" width="15.7109375" style="1" customWidth="1"/>
    <col min="13574" max="13574" width="18.140625" style="1" customWidth="1"/>
    <col min="13575" max="13575" width="15.7109375" style="1" customWidth="1"/>
    <col min="13576" max="13576" width="16.7109375" style="1" customWidth="1"/>
    <col min="13577" max="13577" width="17.28515625" style="1" customWidth="1"/>
    <col min="13578" max="13611" width="9.7109375" style="1" customWidth="1"/>
    <col min="13612" max="13614" width="10.85546875" style="1" customWidth="1"/>
    <col min="13615" max="13658" width="0" style="1" hidden="1" customWidth="1"/>
    <col min="13659" max="13659" width="10.85546875" style="1" customWidth="1"/>
    <col min="13660" max="13824" width="11.42578125" style="1"/>
    <col min="13825" max="13825" width="22.42578125" style="1" customWidth="1"/>
    <col min="13826" max="13826" width="30.42578125" style="1" customWidth="1"/>
    <col min="13827" max="13827" width="15.42578125" style="1" customWidth="1"/>
    <col min="13828" max="13829" width="15.7109375" style="1" customWidth="1"/>
    <col min="13830" max="13830" width="18.140625" style="1" customWidth="1"/>
    <col min="13831" max="13831" width="15.7109375" style="1" customWidth="1"/>
    <col min="13832" max="13832" width="16.7109375" style="1" customWidth="1"/>
    <col min="13833" max="13833" width="17.28515625" style="1" customWidth="1"/>
    <col min="13834" max="13867" width="9.7109375" style="1" customWidth="1"/>
    <col min="13868" max="13870" width="10.85546875" style="1" customWidth="1"/>
    <col min="13871" max="13914" width="0" style="1" hidden="1" customWidth="1"/>
    <col min="13915" max="13915" width="10.85546875" style="1" customWidth="1"/>
    <col min="13916" max="14080" width="11.42578125" style="1"/>
    <col min="14081" max="14081" width="22.42578125" style="1" customWidth="1"/>
    <col min="14082" max="14082" width="30.42578125" style="1" customWidth="1"/>
    <col min="14083" max="14083" width="15.42578125" style="1" customWidth="1"/>
    <col min="14084" max="14085" width="15.7109375" style="1" customWidth="1"/>
    <col min="14086" max="14086" width="18.140625" style="1" customWidth="1"/>
    <col min="14087" max="14087" width="15.7109375" style="1" customWidth="1"/>
    <col min="14088" max="14088" width="16.7109375" style="1" customWidth="1"/>
    <col min="14089" max="14089" width="17.28515625" style="1" customWidth="1"/>
    <col min="14090" max="14123" width="9.7109375" style="1" customWidth="1"/>
    <col min="14124" max="14126" width="10.85546875" style="1" customWidth="1"/>
    <col min="14127" max="14170" width="0" style="1" hidden="1" customWidth="1"/>
    <col min="14171" max="14171" width="10.85546875" style="1" customWidth="1"/>
    <col min="14172" max="14336" width="11.42578125" style="1"/>
    <col min="14337" max="14337" width="22.42578125" style="1" customWidth="1"/>
    <col min="14338" max="14338" width="30.42578125" style="1" customWidth="1"/>
    <col min="14339" max="14339" width="15.42578125" style="1" customWidth="1"/>
    <col min="14340" max="14341" width="15.7109375" style="1" customWidth="1"/>
    <col min="14342" max="14342" width="18.140625" style="1" customWidth="1"/>
    <col min="14343" max="14343" width="15.7109375" style="1" customWidth="1"/>
    <col min="14344" max="14344" width="16.7109375" style="1" customWidth="1"/>
    <col min="14345" max="14345" width="17.28515625" style="1" customWidth="1"/>
    <col min="14346" max="14379" width="9.7109375" style="1" customWidth="1"/>
    <col min="14380" max="14382" width="10.85546875" style="1" customWidth="1"/>
    <col min="14383" max="14426" width="0" style="1" hidden="1" customWidth="1"/>
    <col min="14427" max="14427" width="10.85546875" style="1" customWidth="1"/>
    <col min="14428" max="14592" width="11.42578125" style="1"/>
    <col min="14593" max="14593" width="22.42578125" style="1" customWidth="1"/>
    <col min="14594" max="14594" width="30.42578125" style="1" customWidth="1"/>
    <col min="14595" max="14595" width="15.42578125" style="1" customWidth="1"/>
    <col min="14596" max="14597" width="15.7109375" style="1" customWidth="1"/>
    <col min="14598" max="14598" width="18.140625" style="1" customWidth="1"/>
    <col min="14599" max="14599" width="15.7109375" style="1" customWidth="1"/>
    <col min="14600" max="14600" width="16.7109375" style="1" customWidth="1"/>
    <col min="14601" max="14601" width="17.28515625" style="1" customWidth="1"/>
    <col min="14602" max="14635" width="9.7109375" style="1" customWidth="1"/>
    <col min="14636" max="14638" width="10.85546875" style="1" customWidth="1"/>
    <col min="14639" max="14682" width="0" style="1" hidden="1" customWidth="1"/>
    <col min="14683" max="14683" width="10.85546875" style="1" customWidth="1"/>
    <col min="14684" max="14848" width="11.42578125" style="1"/>
    <col min="14849" max="14849" width="22.42578125" style="1" customWidth="1"/>
    <col min="14850" max="14850" width="30.42578125" style="1" customWidth="1"/>
    <col min="14851" max="14851" width="15.42578125" style="1" customWidth="1"/>
    <col min="14852" max="14853" width="15.7109375" style="1" customWidth="1"/>
    <col min="14854" max="14854" width="18.140625" style="1" customWidth="1"/>
    <col min="14855" max="14855" width="15.7109375" style="1" customWidth="1"/>
    <col min="14856" max="14856" width="16.7109375" style="1" customWidth="1"/>
    <col min="14857" max="14857" width="17.28515625" style="1" customWidth="1"/>
    <col min="14858" max="14891" width="9.7109375" style="1" customWidth="1"/>
    <col min="14892" max="14894" width="10.85546875" style="1" customWidth="1"/>
    <col min="14895" max="14938" width="0" style="1" hidden="1" customWidth="1"/>
    <col min="14939" max="14939" width="10.85546875" style="1" customWidth="1"/>
    <col min="14940" max="15104" width="11.42578125" style="1"/>
    <col min="15105" max="15105" width="22.42578125" style="1" customWidth="1"/>
    <col min="15106" max="15106" width="30.42578125" style="1" customWidth="1"/>
    <col min="15107" max="15107" width="15.42578125" style="1" customWidth="1"/>
    <col min="15108" max="15109" width="15.7109375" style="1" customWidth="1"/>
    <col min="15110" max="15110" width="18.140625" style="1" customWidth="1"/>
    <col min="15111" max="15111" width="15.7109375" style="1" customWidth="1"/>
    <col min="15112" max="15112" width="16.7109375" style="1" customWidth="1"/>
    <col min="15113" max="15113" width="17.28515625" style="1" customWidth="1"/>
    <col min="15114" max="15147" width="9.7109375" style="1" customWidth="1"/>
    <col min="15148" max="15150" width="10.85546875" style="1" customWidth="1"/>
    <col min="15151" max="15194" width="0" style="1" hidden="1" customWidth="1"/>
    <col min="15195" max="15195" width="10.85546875" style="1" customWidth="1"/>
    <col min="15196" max="15360" width="11.42578125" style="1"/>
    <col min="15361" max="15361" width="22.42578125" style="1" customWidth="1"/>
    <col min="15362" max="15362" width="30.42578125" style="1" customWidth="1"/>
    <col min="15363" max="15363" width="15.42578125" style="1" customWidth="1"/>
    <col min="15364" max="15365" width="15.7109375" style="1" customWidth="1"/>
    <col min="15366" max="15366" width="18.140625" style="1" customWidth="1"/>
    <col min="15367" max="15367" width="15.7109375" style="1" customWidth="1"/>
    <col min="15368" max="15368" width="16.7109375" style="1" customWidth="1"/>
    <col min="15369" max="15369" width="17.28515625" style="1" customWidth="1"/>
    <col min="15370" max="15403" width="9.7109375" style="1" customWidth="1"/>
    <col min="15404" max="15406" width="10.85546875" style="1" customWidth="1"/>
    <col min="15407" max="15450" width="0" style="1" hidden="1" customWidth="1"/>
    <col min="15451" max="15451" width="10.85546875" style="1" customWidth="1"/>
    <col min="15452" max="15616" width="11.42578125" style="1"/>
    <col min="15617" max="15617" width="22.42578125" style="1" customWidth="1"/>
    <col min="15618" max="15618" width="30.42578125" style="1" customWidth="1"/>
    <col min="15619" max="15619" width="15.42578125" style="1" customWidth="1"/>
    <col min="15620" max="15621" width="15.7109375" style="1" customWidth="1"/>
    <col min="15622" max="15622" width="18.140625" style="1" customWidth="1"/>
    <col min="15623" max="15623" width="15.7109375" style="1" customWidth="1"/>
    <col min="15624" max="15624" width="16.7109375" style="1" customWidth="1"/>
    <col min="15625" max="15625" width="17.28515625" style="1" customWidth="1"/>
    <col min="15626" max="15659" width="9.7109375" style="1" customWidth="1"/>
    <col min="15660" max="15662" width="10.85546875" style="1" customWidth="1"/>
    <col min="15663" max="15706" width="0" style="1" hidden="1" customWidth="1"/>
    <col min="15707" max="15707" width="10.85546875" style="1" customWidth="1"/>
    <col min="15708" max="15872" width="11.42578125" style="1"/>
    <col min="15873" max="15873" width="22.42578125" style="1" customWidth="1"/>
    <col min="15874" max="15874" width="30.42578125" style="1" customWidth="1"/>
    <col min="15875" max="15875" width="15.42578125" style="1" customWidth="1"/>
    <col min="15876" max="15877" width="15.7109375" style="1" customWidth="1"/>
    <col min="15878" max="15878" width="18.140625" style="1" customWidth="1"/>
    <col min="15879" max="15879" width="15.7109375" style="1" customWidth="1"/>
    <col min="15880" max="15880" width="16.7109375" style="1" customWidth="1"/>
    <col min="15881" max="15881" width="17.28515625" style="1" customWidth="1"/>
    <col min="15882" max="15915" width="9.7109375" style="1" customWidth="1"/>
    <col min="15916" max="15918" width="10.85546875" style="1" customWidth="1"/>
    <col min="15919" max="15962" width="0" style="1" hidden="1" customWidth="1"/>
    <col min="15963" max="15963" width="10.85546875" style="1" customWidth="1"/>
    <col min="15964" max="16128" width="11.42578125" style="1"/>
    <col min="16129" max="16129" width="22.42578125" style="1" customWidth="1"/>
    <col min="16130" max="16130" width="30.42578125" style="1" customWidth="1"/>
    <col min="16131" max="16131" width="15.42578125" style="1" customWidth="1"/>
    <col min="16132" max="16133" width="15.7109375" style="1" customWidth="1"/>
    <col min="16134" max="16134" width="18.140625" style="1" customWidth="1"/>
    <col min="16135" max="16135" width="15.7109375" style="1" customWidth="1"/>
    <col min="16136" max="16136" width="16.7109375" style="1" customWidth="1"/>
    <col min="16137" max="16137" width="17.28515625" style="1" customWidth="1"/>
    <col min="16138" max="16171" width="9.7109375" style="1" customWidth="1"/>
    <col min="16172" max="16174" width="10.85546875" style="1" customWidth="1"/>
    <col min="16175" max="16218" width="0" style="1" hidden="1" customWidth="1"/>
    <col min="16219" max="16219" width="10.85546875" style="1" customWidth="1"/>
    <col min="16220" max="16384" width="11.42578125" style="1"/>
  </cols>
  <sheetData>
    <row r="1" spans="1:56" s="6" customFormat="1" ht="12.75" customHeight="1" x14ac:dyDescent="0.15">
      <c r="A1" s="111" t="s">
        <v>66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56" s="6" customFormat="1" ht="12.75" customHeight="1" x14ac:dyDescent="0.15">
      <c r="A2" s="111" t="str">
        <f>CONCATENATE("COMUNA: ",[1]NOMBRE!B2," - ","( ",[1]NOMBRE!C2,[1]NOMBRE!D2,[1]NOMBRE!E2,[1]NOMBRE!F2,[1]NOMBRE!G2," )")</f>
        <v>COMUNA:  - (  )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56" s="6" customFormat="1" ht="12.75" customHeight="1" x14ac:dyDescent="0.2">
      <c r="A3" s="111" t="str">
        <f>CONCATENATE("ESTABLECIMIENTO/ESTRATEGIA: ",[1]NOMBRE!B3," - ","( ",[1]NOMBRE!C3,[1]NOMBRE!D3,[1]NOMBRE!E3,[1]NOMBRE!F3,[1]NOMBRE!G3,[1]NOMBRE!H3," )")</f>
        <v>ESTABLECIMIENTO/ESTRATEGIA:  - (  )</v>
      </c>
      <c r="B3" s="5"/>
      <c r="C3" s="5"/>
      <c r="D3" s="7"/>
      <c r="E3" s="5"/>
      <c r="F3" s="5"/>
      <c r="G3" s="5"/>
      <c r="H3" s="5"/>
      <c r="I3" s="5"/>
      <c r="J3" s="5"/>
      <c r="K3" s="5"/>
    </row>
    <row r="4" spans="1:56" s="6" customFormat="1" ht="12.75" customHeight="1" x14ac:dyDescent="0.15">
      <c r="A4" s="111" t="str">
        <f>CONCATENATE("MES: ",[1]NOMBRE!B6," - ","( ",[1]NOMBRE!C6,[1]NOMBRE!D6," )")</f>
        <v>MES:  - (  )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56" s="6" customFormat="1" ht="12.75" customHeight="1" x14ac:dyDescent="0.15">
      <c r="A5" s="4" t="str">
        <f>CONCATENATE("AÑO: ",[1]NOMBRE!B7)</f>
        <v>AÑO: 2014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56" s="14" customFormat="1" ht="39.75" customHeight="1" x14ac:dyDescent="0.2">
      <c r="A6" s="155" t="s">
        <v>65</v>
      </c>
      <c r="B6" s="155"/>
      <c r="C6" s="155"/>
      <c r="D6" s="155"/>
      <c r="E6" s="155"/>
      <c r="F6" s="155"/>
      <c r="G6" s="155"/>
      <c r="H6" s="35"/>
      <c r="I6" s="12"/>
      <c r="J6" s="3"/>
      <c r="K6" s="3"/>
      <c r="L6" s="3"/>
      <c r="M6" s="3"/>
      <c r="N6" s="3"/>
      <c r="O6" s="3"/>
    </row>
    <row r="7" spans="1:56" s="14" customFormat="1" ht="30" customHeight="1" x14ac:dyDescent="0.2">
      <c r="A7" s="29" t="s">
        <v>64</v>
      </c>
      <c r="B7" s="36"/>
      <c r="C7" s="25"/>
      <c r="D7" s="36"/>
      <c r="E7" s="21"/>
      <c r="F7" s="21"/>
      <c r="G7" s="22"/>
      <c r="H7" s="21"/>
      <c r="I7" s="24"/>
      <c r="J7" s="3"/>
      <c r="K7" s="3"/>
      <c r="L7" s="3"/>
      <c r="M7" s="3"/>
      <c r="N7" s="3"/>
      <c r="O7" s="3"/>
    </row>
    <row r="8" spans="1:56" s="15" customFormat="1" ht="73.5" customHeight="1" x14ac:dyDescent="0.15">
      <c r="A8" s="156" t="s">
        <v>27</v>
      </c>
      <c r="B8" s="157"/>
      <c r="C8" s="119" t="s">
        <v>13</v>
      </c>
      <c r="D8" s="13" t="s">
        <v>42</v>
      </c>
      <c r="E8" s="10" t="s">
        <v>63</v>
      </c>
      <c r="F8" s="37" t="s">
        <v>62</v>
      </c>
      <c r="G8" s="38" t="s">
        <v>24</v>
      </c>
      <c r="H8" s="120"/>
      <c r="I8" s="24"/>
      <c r="J8" s="3"/>
      <c r="K8" s="3"/>
      <c r="L8" s="3"/>
      <c r="M8" s="3"/>
      <c r="N8" s="3"/>
      <c r="O8" s="14"/>
      <c r="P8" s="14"/>
      <c r="Q8" s="14"/>
      <c r="R8" s="14"/>
      <c r="S8" s="14"/>
      <c r="T8" s="14"/>
    </row>
    <row r="9" spans="1:56" s="15" customFormat="1" ht="15" customHeight="1" x14ac:dyDescent="0.15">
      <c r="A9" s="158" t="s">
        <v>61</v>
      </c>
      <c r="B9" s="159"/>
      <c r="C9" s="77">
        <f>SUM(D9:F9)</f>
        <v>0</v>
      </c>
      <c r="D9" s="118">
        <f>+ENERO!D9+FEBRERO!D9+MARZO!D9+ABRIL!D9+MAYO!D9+JUNIO!D9+JULIO!D9+AGOSTO!D9+SEPTIEMBRE!D9+OCTUBRE!D9+NOVIEMBRE!D9+DICIEMBRE!D9</f>
        <v>0</v>
      </c>
      <c r="E9" s="118">
        <f>+ENERO!E9+FEBRERO!E9+MARZO!E9+ABRIL!E9+MAYO!E9+JUNIO!E9+JULIO!E9+AGOSTO!E9+SEPTIEMBRE!E9+OCTUBRE!E9+NOVIEMBRE!E9+DICIEMBRE!E9</f>
        <v>0</v>
      </c>
      <c r="F9" s="118">
        <f>+ENERO!F9+FEBRERO!F9+MARZO!F9+ABRIL!F9+MAYO!F9+JUNIO!F9+JULIO!F9+AGOSTO!F9+SEPTIEMBRE!F9+OCTUBRE!F9+NOVIEMBRE!F9+DICIEMBRE!F9</f>
        <v>0</v>
      </c>
      <c r="G9" s="80"/>
      <c r="H9" s="121"/>
      <c r="I9" s="122"/>
      <c r="J9" s="123"/>
      <c r="K9" s="123"/>
      <c r="L9" s="123"/>
      <c r="M9" s="123"/>
      <c r="N9" s="123"/>
      <c r="O9" s="123"/>
      <c r="BA9" s="11"/>
      <c r="BD9" s="11"/>
    </row>
    <row r="10" spans="1:56" s="15" customFormat="1" ht="15" customHeight="1" x14ac:dyDescent="0.15">
      <c r="A10" s="160" t="s">
        <v>60</v>
      </c>
      <c r="B10" s="161"/>
      <c r="C10" s="77">
        <f t="shared" ref="C10:C33" si="0">SUM(D10:F10)</f>
        <v>0</v>
      </c>
      <c r="D10" s="118">
        <f>+ENERO!D10+FEBRERO!D10+MARZO!D10+ABRIL!D10+MAYO!D10+JUNIO!D10+JULIO!D10+AGOSTO!D10+SEPTIEMBRE!D10+OCTUBRE!D10+NOVIEMBRE!D10+DICIEMBRE!D10</f>
        <v>0</v>
      </c>
      <c r="E10" s="118">
        <f>+ENERO!E10+FEBRERO!E10+MARZO!E10+ABRIL!E10+MAYO!E10+JUNIO!E10+JULIO!E10+AGOSTO!E10+SEPTIEMBRE!E10+OCTUBRE!E10+NOVIEMBRE!E10+DICIEMBRE!E10</f>
        <v>0</v>
      </c>
      <c r="F10" s="118">
        <f>+ENERO!F10+FEBRERO!F10+MARZO!F10+ABRIL!F10+MAYO!F10+JUNIO!F10+JULIO!F10+AGOSTO!F10+SEPTIEMBRE!F10+OCTUBRE!F10+NOVIEMBRE!F10+DICIEMBRE!F10</f>
        <v>0</v>
      </c>
      <c r="G10" s="84"/>
      <c r="H10" s="121"/>
      <c r="I10" s="122"/>
      <c r="J10" s="123"/>
      <c r="K10" s="123"/>
      <c r="L10" s="123"/>
      <c r="M10" s="123"/>
      <c r="N10" s="123"/>
      <c r="O10" s="123"/>
      <c r="BA10" s="11"/>
      <c r="BD10" s="11"/>
    </row>
    <row r="11" spans="1:56" s="15" customFormat="1" ht="15" customHeight="1" x14ac:dyDescent="0.15">
      <c r="A11" s="160" t="s">
        <v>59</v>
      </c>
      <c r="B11" s="161"/>
      <c r="C11" s="77">
        <f t="shared" si="0"/>
        <v>0</v>
      </c>
      <c r="D11" s="118">
        <f>+ENERO!D11+FEBRERO!D11+MARZO!D11+ABRIL!D11+MAYO!D11+JUNIO!D11+JULIO!D11+AGOSTO!D11+SEPTIEMBRE!D11+OCTUBRE!D11+NOVIEMBRE!D11+DICIEMBRE!D11</f>
        <v>0</v>
      </c>
      <c r="E11" s="118">
        <f>+ENERO!E11+FEBRERO!E11+MARZO!E11+ABRIL!E11+MAYO!E11+JUNIO!E11+JULIO!E11+AGOSTO!E11+SEPTIEMBRE!E11+OCTUBRE!E11+NOVIEMBRE!E11+DICIEMBRE!E11</f>
        <v>0</v>
      </c>
      <c r="F11" s="118">
        <f>+ENERO!F11+FEBRERO!F11+MARZO!F11+ABRIL!F11+MAYO!F11+JUNIO!F11+JULIO!F11+AGOSTO!F11+SEPTIEMBRE!F11+OCTUBRE!F11+NOVIEMBRE!F11+DICIEMBRE!F11</f>
        <v>0</v>
      </c>
      <c r="G11" s="84"/>
      <c r="H11" s="121"/>
      <c r="I11" s="122"/>
      <c r="J11" s="123"/>
      <c r="K11" s="123"/>
      <c r="L11" s="123"/>
      <c r="M11" s="123"/>
      <c r="N11" s="123"/>
      <c r="O11" s="123"/>
      <c r="BA11" s="11"/>
      <c r="BD11" s="11"/>
    </row>
    <row r="12" spans="1:56" s="15" customFormat="1" ht="15" customHeight="1" x14ac:dyDescent="0.15">
      <c r="A12" s="160" t="s">
        <v>58</v>
      </c>
      <c r="B12" s="161"/>
      <c r="C12" s="77">
        <f t="shared" si="0"/>
        <v>0</v>
      </c>
      <c r="D12" s="118">
        <f>+ENERO!D12+FEBRERO!D12+MARZO!D12+ABRIL!D12+MAYO!D12+JUNIO!D12+JULIO!D12+AGOSTO!D12+SEPTIEMBRE!D12+OCTUBRE!D12+NOVIEMBRE!D12+DICIEMBRE!D12</f>
        <v>0</v>
      </c>
      <c r="E12" s="118">
        <f>+ENERO!E12+FEBRERO!E12+MARZO!E12+ABRIL!E12+MAYO!E12+JUNIO!E12+JULIO!E12+AGOSTO!E12+SEPTIEMBRE!E12+OCTUBRE!E12+NOVIEMBRE!E12+DICIEMBRE!E12</f>
        <v>0</v>
      </c>
      <c r="F12" s="118">
        <f>+ENERO!F12+FEBRERO!F12+MARZO!F12+ABRIL!F12+MAYO!F12+JUNIO!F12+JULIO!F12+AGOSTO!F12+SEPTIEMBRE!F12+OCTUBRE!F12+NOVIEMBRE!F12+DICIEMBRE!F12</f>
        <v>0</v>
      </c>
      <c r="G12" s="84"/>
      <c r="H12" s="121"/>
      <c r="I12" s="122"/>
      <c r="J12" s="123"/>
      <c r="K12" s="123"/>
      <c r="L12" s="123"/>
      <c r="M12" s="123"/>
      <c r="N12" s="123"/>
      <c r="O12" s="123"/>
      <c r="BA12" s="11"/>
      <c r="BD12" s="11"/>
    </row>
    <row r="13" spans="1:56" s="15" customFormat="1" ht="24.75" customHeight="1" x14ac:dyDescent="0.15">
      <c r="A13" s="160" t="s">
        <v>67</v>
      </c>
      <c r="B13" s="161"/>
      <c r="C13" s="77">
        <f t="shared" si="0"/>
        <v>0</v>
      </c>
      <c r="D13" s="118">
        <f>+ENERO!D13+FEBRERO!D13+MARZO!D13+ABRIL!D13+MAYO!D13+JUNIO!D13+JULIO!D13+AGOSTO!D13+SEPTIEMBRE!D13+OCTUBRE!D13+NOVIEMBRE!D13+DICIEMBRE!D13</f>
        <v>0</v>
      </c>
      <c r="E13" s="118">
        <f>+ENERO!E13+FEBRERO!E13+MARZO!E13+ABRIL!E13+MAYO!E13+JUNIO!E13+JULIO!E13+AGOSTO!E13+SEPTIEMBRE!E13+OCTUBRE!E13+NOVIEMBRE!E13+DICIEMBRE!E13</f>
        <v>0</v>
      </c>
      <c r="F13" s="118">
        <f>+ENERO!F13+FEBRERO!F13+MARZO!F13+ABRIL!F13+MAYO!F13+JUNIO!F13+JULIO!F13+AGOSTO!F13+SEPTIEMBRE!F13+OCTUBRE!F13+NOVIEMBRE!F13+DICIEMBRE!F13</f>
        <v>0</v>
      </c>
      <c r="G13" s="84"/>
      <c r="H13" s="121"/>
      <c r="I13" s="122"/>
      <c r="J13" s="123"/>
      <c r="K13" s="123"/>
      <c r="L13" s="123"/>
      <c r="M13" s="123"/>
      <c r="N13" s="123"/>
      <c r="O13" s="123"/>
      <c r="BA13" s="11"/>
      <c r="BD13" s="11"/>
    </row>
    <row r="14" spans="1:56" s="15" customFormat="1" ht="26.25" customHeight="1" x14ac:dyDescent="0.15">
      <c r="A14" s="160" t="s">
        <v>68</v>
      </c>
      <c r="B14" s="161"/>
      <c r="C14" s="77">
        <f t="shared" si="0"/>
        <v>0</v>
      </c>
      <c r="D14" s="118">
        <f>+ENERO!D14+FEBRERO!D14+MARZO!D14+ABRIL!D14+MAYO!D14+JUNIO!D14+JULIO!D14+AGOSTO!D14+SEPTIEMBRE!D14+OCTUBRE!D14+NOVIEMBRE!D14+DICIEMBRE!D14</f>
        <v>0</v>
      </c>
      <c r="E14" s="118">
        <f>+ENERO!E14+FEBRERO!E14+MARZO!E14+ABRIL!E14+MAYO!E14+JUNIO!E14+JULIO!E14+AGOSTO!E14+SEPTIEMBRE!E14+OCTUBRE!E14+NOVIEMBRE!E14+DICIEMBRE!E14</f>
        <v>0</v>
      </c>
      <c r="F14" s="118">
        <f>+ENERO!F14+FEBRERO!F14+MARZO!F14+ABRIL!F14+MAYO!F14+JUNIO!F14+JULIO!F14+AGOSTO!F14+SEPTIEMBRE!F14+OCTUBRE!F14+NOVIEMBRE!F14+DICIEMBRE!F14</f>
        <v>0</v>
      </c>
      <c r="G14" s="84"/>
      <c r="H14" s="121"/>
      <c r="I14" s="122"/>
      <c r="J14" s="123"/>
      <c r="K14" s="123"/>
      <c r="L14" s="123"/>
      <c r="M14" s="123"/>
      <c r="N14" s="123"/>
      <c r="O14" s="123"/>
      <c r="BA14" s="11"/>
      <c r="BD14" s="11"/>
    </row>
    <row r="15" spans="1:56" s="15" customFormat="1" ht="18.75" customHeight="1" x14ac:dyDescent="0.15">
      <c r="A15" s="160" t="s">
        <v>69</v>
      </c>
      <c r="B15" s="161"/>
      <c r="C15" s="77">
        <f t="shared" si="0"/>
        <v>0</v>
      </c>
      <c r="D15" s="118">
        <f>+ENERO!D15+FEBRERO!D15+MARZO!D15+ABRIL!D15+MAYO!D15+JUNIO!D15+JULIO!D15+AGOSTO!D15+SEPTIEMBRE!D15+OCTUBRE!D15+NOVIEMBRE!D15+DICIEMBRE!D15</f>
        <v>0</v>
      </c>
      <c r="E15" s="118">
        <f>+ENERO!E15+FEBRERO!E15+MARZO!E15+ABRIL!E15+MAYO!E15+JUNIO!E15+JULIO!E15+AGOSTO!E15+SEPTIEMBRE!E15+OCTUBRE!E15+NOVIEMBRE!E15+DICIEMBRE!E15</f>
        <v>0</v>
      </c>
      <c r="F15" s="118">
        <f>+ENERO!F15+FEBRERO!F15+MARZO!F15+ABRIL!F15+MAYO!F15+JUNIO!F15+JULIO!F15+AGOSTO!F15+SEPTIEMBRE!F15+OCTUBRE!F15+NOVIEMBRE!F15+DICIEMBRE!F15</f>
        <v>0</v>
      </c>
      <c r="G15" s="84"/>
      <c r="H15" s="121"/>
      <c r="I15" s="122"/>
      <c r="J15" s="123"/>
      <c r="K15" s="123"/>
      <c r="L15" s="123"/>
      <c r="M15" s="123"/>
      <c r="N15" s="123"/>
      <c r="O15" s="123"/>
      <c r="BA15" s="11"/>
      <c r="BD15" s="11"/>
    </row>
    <row r="16" spans="1:56" s="15" customFormat="1" ht="15" customHeight="1" x14ac:dyDescent="0.15">
      <c r="A16" s="160" t="s">
        <v>57</v>
      </c>
      <c r="B16" s="161"/>
      <c r="C16" s="77">
        <f t="shared" si="0"/>
        <v>0</v>
      </c>
      <c r="D16" s="118">
        <f>+ENERO!D16+FEBRERO!D16+MARZO!D16+ABRIL!D16+MAYO!D16+JUNIO!D16+JULIO!D16+AGOSTO!D16+SEPTIEMBRE!D16+OCTUBRE!D16+NOVIEMBRE!D16+DICIEMBRE!D16</f>
        <v>0</v>
      </c>
      <c r="E16" s="118">
        <f>+ENERO!E16+FEBRERO!E16+MARZO!E16+ABRIL!E16+MAYO!E16+JUNIO!E16+JULIO!E16+AGOSTO!E16+SEPTIEMBRE!E16+OCTUBRE!E16+NOVIEMBRE!E16+DICIEMBRE!E16</f>
        <v>0</v>
      </c>
      <c r="F16" s="118">
        <f>+ENERO!F16+FEBRERO!F16+MARZO!F16+ABRIL!F16+MAYO!F16+JUNIO!F16+JULIO!F16+AGOSTO!F16+SEPTIEMBRE!F16+OCTUBRE!F16+NOVIEMBRE!F16+DICIEMBRE!F16</f>
        <v>0</v>
      </c>
      <c r="G16" s="84"/>
      <c r="H16" s="121"/>
      <c r="I16" s="122"/>
      <c r="J16" s="123"/>
      <c r="K16" s="123"/>
      <c r="L16" s="123"/>
      <c r="M16" s="123"/>
      <c r="N16" s="123"/>
      <c r="O16" s="123"/>
      <c r="BA16" s="11"/>
      <c r="BD16" s="11"/>
    </row>
    <row r="17" spans="1:58" s="15" customFormat="1" ht="23.25" customHeight="1" x14ac:dyDescent="0.15">
      <c r="A17" s="160" t="s">
        <v>56</v>
      </c>
      <c r="B17" s="162"/>
      <c r="C17" s="77">
        <f t="shared" si="0"/>
        <v>0</v>
      </c>
      <c r="D17" s="118">
        <f>+ENERO!D17+FEBRERO!D17+MARZO!D17+ABRIL!D17+MAYO!D17+JUNIO!D17+JULIO!D17+AGOSTO!D17+SEPTIEMBRE!D17+OCTUBRE!D17+NOVIEMBRE!D17+DICIEMBRE!D17</f>
        <v>0</v>
      </c>
      <c r="E17" s="118">
        <f>+ENERO!E17+FEBRERO!E17+MARZO!E17+ABRIL!E17+MAYO!E17+JUNIO!E17+JULIO!E17+AGOSTO!E17+SEPTIEMBRE!E17+OCTUBRE!E17+NOVIEMBRE!E17+DICIEMBRE!E17</f>
        <v>0</v>
      </c>
      <c r="F17" s="118">
        <f>+ENERO!F17+FEBRERO!F17+MARZO!F17+ABRIL!F17+MAYO!F17+JUNIO!F17+JULIO!F17+AGOSTO!F17+SEPTIEMBRE!F17+OCTUBRE!F17+NOVIEMBRE!F17+DICIEMBRE!F17</f>
        <v>0</v>
      </c>
      <c r="G17" s="84"/>
      <c r="H17" s="121"/>
      <c r="I17" s="122"/>
      <c r="J17" s="123"/>
      <c r="K17" s="123"/>
      <c r="L17" s="123"/>
      <c r="M17" s="123"/>
      <c r="N17" s="123"/>
      <c r="O17" s="123"/>
      <c r="BA17" s="11"/>
      <c r="BD17" s="11"/>
    </row>
    <row r="18" spans="1:58" s="15" customFormat="1" ht="15" customHeight="1" x14ac:dyDescent="0.15">
      <c r="A18" s="160" t="s">
        <v>55</v>
      </c>
      <c r="B18" s="161"/>
      <c r="C18" s="77">
        <f t="shared" si="0"/>
        <v>0</v>
      </c>
      <c r="D18" s="118">
        <f>+ENERO!D18+FEBRERO!D18+MARZO!D18+ABRIL!D18+MAYO!D18+JUNIO!D18+JULIO!D18+AGOSTO!D18+SEPTIEMBRE!D18+OCTUBRE!D18+NOVIEMBRE!D18+DICIEMBRE!D18</f>
        <v>0</v>
      </c>
      <c r="E18" s="118">
        <f>+ENERO!E18+FEBRERO!E18+MARZO!E18+ABRIL!E18+MAYO!E18+JUNIO!E18+JULIO!E18+AGOSTO!E18+SEPTIEMBRE!E18+OCTUBRE!E18+NOVIEMBRE!E18+DICIEMBRE!E18</f>
        <v>0</v>
      </c>
      <c r="F18" s="118">
        <f>+ENERO!F18+FEBRERO!F18+MARZO!F18+ABRIL!F18+MAYO!F18+JUNIO!F18+JULIO!F18+AGOSTO!F18+SEPTIEMBRE!F18+OCTUBRE!F18+NOVIEMBRE!F18+DICIEMBRE!F18</f>
        <v>0</v>
      </c>
      <c r="G18" s="84"/>
      <c r="H18" s="121"/>
      <c r="I18" s="122"/>
      <c r="J18" s="123"/>
      <c r="K18" s="123"/>
      <c r="L18" s="123"/>
      <c r="M18" s="123"/>
      <c r="N18" s="123"/>
      <c r="O18" s="123"/>
      <c r="BA18" s="11"/>
      <c r="BD18" s="11"/>
    </row>
    <row r="19" spans="1:58" s="15" customFormat="1" ht="15" customHeight="1" x14ac:dyDescent="0.15">
      <c r="A19" s="160" t="s">
        <v>54</v>
      </c>
      <c r="B19" s="161"/>
      <c r="C19" s="77">
        <f t="shared" si="0"/>
        <v>0</v>
      </c>
      <c r="D19" s="118">
        <f>+ENERO!D19+FEBRERO!D19+MARZO!D19+ABRIL!D19+MAYO!D19+JUNIO!D19+JULIO!D19+AGOSTO!D19+SEPTIEMBRE!D19+OCTUBRE!D19+NOVIEMBRE!D19+DICIEMBRE!D19</f>
        <v>0</v>
      </c>
      <c r="E19" s="118">
        <f>+ENERO!E19+FEBRERO!E19+MARZO!E19+ABRIL!E19+MAYO!E19+JUNIO!E19+JULIO!E19+AGOSTO!E19+SEPTIEMBRE!E19+OCTUBRE!E19+NOVIEMBRE!E19+DICIEMBRE!E19</f>
        <v>0</v>
      </c>
      <c r="F19" s="118">
        <f>+ENERO!F19+FEBRERO!F19+MARZO!F19+ABRIL!F19+MAYO!F19+JUNIO!F19+JULIO!F19+AGOSTO!F19+SEPTIEMBRE!F19+OCTUBRE!F19+NOVIEMBRE!F19+DICIEMBRE!F19</f>
        <v>0</v>
      </c>
      <c r="G19" s="84"/>
      <c r="H19" s="121"/>
      <c r="I19" s="122"/>
      <c r="J19" s="123"/>
      <c r="K19" s="123"/>
      <c r="L19" s="123"/>
      <c r="M19" s="123"/>
      <c r="N19" s="123"/>
      <c r="O19" s="123"/>
      <c r="BA19" s="11"/>
      <c r="BD19" s="11"/>
    </row>
    <row r="20" spans="1:58" s="15" customFormat="1" ht="23.25" customHeight="1" x14ac:dyDescent="0.15">
      <c r="A20" s="160" t="s">
        <v>53</v>
      </c>
      <c r="B20" s="161"/>
      <c r="C20" s="77">
        <f t="shared" si="0"/>
        <v>0</v>
      </c>
      <c r="D20" s="118">
        <f>+ENERO!D20+FEBRERO!D20+MARZO!D20+ABRIL!D20+MAYO!D20+JUNIO!D20+JULIO!D20+AGOSTO!D20+SEPTIEMBRE!D20+OCTUBRE!D20+NOVIEMBRE!D20+DICIEMBRE!D20</f>
        <v>0</v>
      </c>
      <c r="E20" s="118">
        <f>+ENERO!E20+FEBRERO!E20+MARZO!E20+ABRIL!E20+MAYO!E20+JUNIO!E20+JULIO!E20+AGOSTO!E20+SEPTIEMBRE!E20+OCTUBRE!E20+NOVIEMBRE!E20+DICIEMBRE!E20</f>
        <v>0</v>
      </c>
      <c r="F20" s="118">
        <f>+ENERO!F20+FEBRERO!F20+MARZO!F20+ABRIL!F20+MAYO!F20+JUNIO!F20+JULIO!F20+AGOSTO!F20+SEPTIEMBRE!F20+OCTUBRE!F20+NOVIEMBRE!F20+DICIEMBRE!F20</f>
        <v>0</v>
      </c>
      <c r="G20" s="84"/>
      <c r="H20" s="121"/>
      <c r="I20" s="122"/>
      <c r="J20" s="123"/>
      <c r="K20" s="123"/>
      <c r="L20" s="123"/>
      <c r="M20" s="123"/>
      <c r="N20" s="123"/>
      <c r="O20" s="123"/>
      <c r="BA20" s="11"/>
      <c r="BD20" s="11"/>
    </row>
    <row r="21" spans="1:58" s="15" customFormat="1" ht="15" customHeight="1" x14ac:dyDescent="0.15">
      <c r="A21" s="160" t="s">
        <v>52</v>
      </c>
      <c r="B21" s="161"/>
      <c r="C21" s="77">
        <f>SUM(D21:F21)</f>
        <v>0</v>
      </c>
      <c r="D21" s="118">
        <f>+ENERO!D21+FEBRERO!D21+MARZO!D21+ABRIL!D21+MAYO!D21+JUNIO!D21+JULIO!D21+AGOSTO!D21+SEPTIEMBRE!D21+OCTUBRE!D21+NOVIEMBRE!D21+DICIEMBRE!D21</f>
        <v>0</v>
      </c>
      <c r="E21" s="118">
        <f>+ENERO!E21+FEBRERO!E21+MARZO!E21+ABRIL!E21+MAYO!E21+JUNIO!E21+JULIO!E21+AGOSTO!E21+SEPTIEMBRE!E21+OCTUBRE!E21+NOVIEMBRE!E21+DICIEMBRE!E21</f>
        <v>0</v>
      </c>
      <c r="F21" s="118">
        <f>+ENERO!F21+FEBRERO!F21+MARZO!F21+ABRIL!F21+MAYO!F21+JUNIO!F21+JULIO!F21+AGOSTO!F21+SEPTIEMBRE!F21+OCTUBRE!F21+NOVIEMBRE!F21+DICIEMBRE!F21</f>
        <v>0</v>
      </c>
      <c r="G21" s="85"/>
      <c r="H21" s="112" t="str">
        <f>$BA21&amp;""&amp;$BB21&amp;""&amp;$BC21</f>
        <v/>
      </c>
      <c r="I21" s="24"/>
      <c r="J21" s="3"/>
      <c r="K21" s="124"/>
      <c r="L21" s="3"/>
      <c r="M21" s="3"/>
      <c r="N21" s="3"/>
      <c r="O21" s="3"/>
      <c r="P21" s="14"/>
      <c r="Q21" s="14"/>
      <c r="R21" s="14"/>
      <c r="S21" s="14"/>
      <c r="T21" s="14"/>
      <c r="BA21" s="27" t="str">
        <f>IF($G21&lt;=$C21,"","Programa de atención Domiciliaria a personas con Dependencia severa debe ser MENOR O IGUAL  al Total")</f>
        <v/>
      </c>
      <c r="BB21" s="18" t="str">
        <f>IF($C21=0,"",IF($G21="",IF($C21="",""," No olvide escribir la columna Programa de atención domiciliaria a personas con dependencia severa."),""))</f>
        <v/>
      </c>
      <c r="BC21" s="27"/>
      <c r="BD21" s="114">
        <f>IF($G21&lt;=$C21,0,1)</f>
        <v>0</v>
      </c>
      <c r="BE21" s="114" t="str">
        <f>IF($C21=0,"",IF($G21="",IF($C21="","",1),0))</f>
        <v/>
      </c>
      <c r="BF21" s="114"/>
    </row>
    <row r="22" spans="1:58" s="15" customFormat="1" ht="15" customHeight="1" x14ac:dyDescent="0.15">
      <c r="A22" s="160" t="s">
        <v>51</v>
      </c>
      <c r="B22" s="161"/>
      <c r="C22" s="77">
        <f>SUM(D22:F22)</f>
        <v>0</v>
      </c>
      <c r="D22" s="118">
        <f>+ENERO!D22+FEBRERO!D22+MARZO!D22+ABRIL!D22+MAYO!D22+JUNIO!D22+JULIO!D22+AGOSTO!D22+SEPTIEMBRE!D22+OCTUBRE!D22+NOVIEMBRE!D22+DICIEMBRE!D22</f>
        <v>0</v>
      </c>
      <c r="E22" s="118">
        <f>+ENERO!E22+FEBRERO!E22+MARZO!E22+ABRIL!E22+MAYO!E22+JUNIO!E22+JULIO!E22+AGOSTO!E22+SEPTIEMBRE!E22+OCTUBRE!E22+NOVIEMBRE!E22+DICIEMBRE!E22</f>
        <v>0</v>
      </c>
      <c r="F22" s="118">
        <f>+ENERO!F22+FEBRERO!F22+MARZO!F22+ABRIL!F22+MAYO!F22+JUNIO!F22+JULIO!F22+AGOSTO!F22+SEPTIEMBRE!F22+OCTUBRE!F22+NOVIEMBRE!F22+DICIEMBRE!F22</f>
        <v>0</v>
      </c>
      <c r="G22" s="84"/>
      <c r="H22" s="121"/>
      <c r="I22" s="122"/>
      <c r="J22" s="123"/>
      <c r="K22" s="123"/>
      <c r="L22" s="123"/>
      <c r="M22" s="123"/>
      <c r="N22" s="123"/>
      <c r="O22" s="123"/>
      <c r="BA22" s="11"/>
      <c r="BD22" s="11"/>
    </row>
    <row r="23" spans="1:58" s="15" customFormat="1" ht="15" customHeight="1" x14ac:dyDescent="0.15">
      <c r="A23" s="160" t="s">
        <v>50</v>
      </c>
      <c r="B23" s="161"/>
      <c r="C23" s="77">
        <f t="shared" si="0"/>
        <v>0</v>
      </c>
      <c r="D23" s="118">
        <f>+ENERO!D23+FEBRERO!D23+MARZO!D23+ABRIL!D23+MAYO!D23+JUNIO!D23+JULIO!D23+AGOSTO!D23+SEPTIEMBRE!D23+OCTUBRE!D23+NOVIEMBRE!D23+DICIEMBRE!D23</f>
        <v>0</v>
      </c>
      <c r="E23" s="118">
        <f>+ENERO!E23+FEBRERO!E23+MARZO!E23+ABRIL!E23+MAYO!E23+JUNIO!E23+JULIO!E23+AGOSTO!E23+SEPTIEMBRE!E23+OCTUBRE!E23+NOVIEMBRE!E23+DICIEMBRE!E23</f>
        <v>0</v>
      </c>
      <c r="F23" s="118">
        <f>+ENERO!F23+FEBRERO!F23+MARZO!F23+ABRIL!F23+MAYO!F23+JUNIO!F23+JULIO!F23+AGOSTO!F23+SEPTIEMBRE!F23+OCTUBRE!F23+NOVIEMBRE!F23+DICIEMBRE!F23</f>
        <v>0</v>
      </c>
      <c r="G23" s="84"/>
      <c r="H23" s="121"/>
      <c r="I23" s="122"/>
      <c r="J23" s="123"/>
      <c r="K23" s="123"/>
      <c r="L23" s="123"/>
      <c r="M23" s="123"/>
      <c r="N23" s="123"/>
      <c r="O23" s="123"/>
      <c r="BA23" s="11"/>
      <c r="BD23" s="11"/>
    </row>
    <row r="24" spans="1:58" s="15" customFormat="1" ht="15" customHeight="1" x14ac:dyDescent="0.15">
      <c r="A24" s="160" t="s">
        <v>70</v>
      </c>
      <c r="B24" s="162"/>
      <c r="C24" s="77">
        <f t="shared" si="0"/>
        <v>0</v>
      </c>
      <c r="D24" s="118">
        <f>+ENERO!D24+FEBRERO!D24+MARZO!D24+ABRIL!D24+MAYO!D24+JUNIO!D24+JULIO!D24+AGOSTO!D24+SEPTIEMBRE!D24+OCTUBRE!D24+NOVIEMBRE!D24+DICIEMBRE!D24</f>
        <v>0</v>
      </c>
      <c r="E24" s="118">
        <f>+ENERO!E24+FEBRERO!E24+MARZO!E24+ABRIL!E24+MAYO!E24+JUNIO!E24+JULIO!E24+AGOSTO!E24+SEPTIEMBRE!E24+OCTUBRE!E24+NOVIEMBRE!E24+DICIEMBRE!E24</f>
        <v>0</v>
      </c>
      <c r="F24" s="118">
        <f>+ENERO!F24+FEBRERO!F24+MARZO!F24+ABRIL!F24+MAYO!F24+JUNIO!F24+JULIO!F24+AGOSTO!F24+SEPTIEMBRE!F24+OCTUBRE!F24+NOVIEMBRE!F24+DICIEMBRE!F24</f>
        <v>0</v>
      </c>
      <c r="G24" s="84"/>
      <c r="H24" s="121"/>
      <c r="I24" s="122"/>
      <c r="J24" s="123"/>
      <c r="K24" s="123"/>
      <c r="L24" s="123"/>
      <c r="M24" s="123"/>
      <c r="N24" s="123"/>
      <c r="O24" s="123"/>
      <c r="BA24" s="11"/>
      <c r="BD24" s="11"/>
    </row>
    <row r="25" spans="1:58" s="15" customFormat="1" ht="15" customHeight="1" x14ac:dyDescent="0.15">
      <c r="A25" s="160" t="s">
        <v>71</v>
      </c>
      <c r="B25" s="162"/>
      <c r="C25" s="77">
        <f t="shared" si="0"/>
        <v>0</v>
      </c>
      <c r="D25" s="118">
        <f>+ENERO!D25+FEBRERO!D25+MARZO!D25+ABRIL!D25+MAYO!D25+JUNIO!D25+JULIO!D25+AGOSTO!D25+SEPTIEMBRE!D25+OCTUBRE!D25+NOVIEMBRE!D25+DICIEMBRE!D25</f>
        <v>0</v>
      </c>
      <c r="E25" s="118">
        <f>+ENERO!E25+FEBRERO!E25+MARZO!E25+ABRIL!E25+MAYO!E25+JUNIO!E25+JULIO!E25+AGOSTO!E25+SEPTIEMBRE!E25+OCTUBRE!E25+NOVIEMBRE!E25+DICIEMBRE!E25</f>
        <v>0</v>
      </c>
      <c r="F25" s="118">
        <f>+ENERO!F25+FEBRERO!F25+MARZO!F25+ABRIL!F25+MAYO!F25+JUNIO!F25+JULIO!F25+AGOSTO!F25+SEPTIEMBRE!F25+OCTUBRE!F25+NOVIEMBRE!F25+DICIEMBRE!F25</f>
        <v>0</v>
      </c>
      <c r="G25" s="84"/>
      <c r="H25" s="121"/>
      <c r="I25" s="122"/>
      <c r="J25" s="123"/>
      <c r="K25" s="123"/>
      <c r="L25" s="123"/>
      <c r="M25" s="123"/>
      <c r="N25" s="123"/>
      <c r="O25" s="123"/>
      <c r="BA25" s="11"/>
      <c r="BD25" s="11"/>
    </row>
    <row r="26" spans="1:58" s="15" customFormat="1" ht="27" customHeight="1" x14ac:dyDescent="0.15">
      <c r="A26" s="160" t="s">
        <v>72</v>
      </c>
      <c r="B26" s="161"/>
      <c r="C26" s="77">
        <f t="shared" si="0"/>
        <v>0</v>
      </c>
      <c r="D26" s="118">
        <f>+ENERO!D26+FEBRERO!D26+MARZO!D26+ABRIL!D26+MAYO!D26+JUNIO!D26+JULIO!D26+AGOSTO!D26+SEPTIEMBRE!D26+OCTUBRE!D26+NOVIEMBRE!D26+DICIEMBRE!D26</f>
        <v>0</v>
      </c>
      <c r="E26" s="118">
        <f>+ENERO!E26+FEBRERO!E26+MARZO!E26+ABRIL!E26+MAYO!E26+JUNIO!E26+JULIO!E26+AGOSTO!E26+SEPTIEMBRE!E26+OCTUBRE!E26+NOVIEMBRE!E26+DICIEMBRE!E26</f>
        <v>0</v>
      </c>
      <c r="F26" s="118">
        <f>+ENERO!F26+FEBRERO!F26+MARZO!F26+ABRIL!F26+MAYO!F26+JUNIO!F26+JULIO!F26+AGOSTO!F26+SEPTIEMBRE!F26+OCTUBRE!F26+NOVIEMBRE!F26+DICIEMBRE!F26</f>
        <v>0</v>
      </c>
      <c r="G26" s="84"/>
      <c r="H26" s="121"/>
      <c r="I26" s="122"/>
      <c r="J26" s="123"/>
      <c r="K26" s="123"/>
      <c r="L26" s="123"/>
      <c r="M26" s="123"/>
      <c r="N26" s="123"/>
      <c r="O26" s="123"/>
      <c r="BA26" s="11"/>
      <c r="BD26" s="11"/>
    </row>
    <row r="27" spans="1:58" s="15" customFormat="1" ht="15.75" customHeight="1" x14ac:dyDescent="0.15">
      <c r="A27" s="160" t="s">
        <v>73</v>
      </c>
      <c r="B27" s="162"/>
      <c r="C27" s="77">
        <f t="shared" si="0"/>
        <v>0</v>
      </c>
      <c r="D27" s="118">
        <f>+ENERO!D27+FEBRERO!D27+MARZO!D27+ABRIL!D27+MAYO!D27+JUNIO!D27+JULIO!D27+AGOSTO!D27+SEPTIEMBRE!D27+OCTUBRE!D27+NOVIEMBRE!D27+DICIEMBRE!D27</f>
        <v>0</v>
      </c>
      <c r="E27" s="118">
        <f>+ENERO!E27+FEBRERO!E27+MARZO!E27+ABRIL!E27+MAYO!E27+JUNIO!E27+JULIO!E27+AGOSTO!E27+SEPTIEMBRE!E27+OCTUBRE!E27+NOVIEMBRE!E27+DICIEMBRE!E27</f>
        <v>0</v>
      </c>
      <c r="F27" s="118">
        <f>+ENERO!F27+FEBRERO!F27+MARZO!F27+ABRIL!F27+MAYO!F27+JUNIO!F27+JULIO!F27+AGOSTO!F27+SEPTIEMBRE!F27+OCTUBRE!F27+NOVIEMBRE!F27+DICIEMBRE!F27</f>
        <v>0</v>
      </c>
      <c r="G27" s="84"/>
      <c r="H27" s="121"/>
      <c r="I27" s="122"/>
      <c r="J27" s="123"/>
      <c r="K27" s="123"/>
      <c r="L27" s="123"/>
      <c r="M27" s="123"/>
      <c r="N27" s="123"/>
      <c r="O27" s="123"/>
      <c r="BA27" s="11"/>
      <c r="BD27" s="11"/>
    </row>
    <row r="28" spans="1:58" s="15" customFormat="1" ht="15" customHeight="1" x14ac:dyDescent="0.15">
      <c r="A28" s="158" t="s">
        <v>49</v>
      </c>
      <c r="B28" s="163"/>
      <c r="C28" s="77">
        <f t="shared" si="0"/>
        <v>0</v>
      </c>
      <c r="D28" s="118">
        <f>+ENERO!D28+FEBRERO!D28+MARZO!D28+ABRIL!D28+MAYO!D28+JUNIO!D28+JULIO!D28+AGOSTO!D28+SEPTIEMBRE!D28+OCTUBRE!D28+NOVIEMBRE!D28+DICIEMBRE!D28</f>
        <v>0</v>
      </c>
      <c r="E28" s="118">
        <f>+ENERO!E28+FEBRERO!E28+MARZO!E28+ABRIL!E28+MAYO!E28+JUNIO!E28+JULIO!E28+AGOSTO!E28+SEPTIEMBRE!E28+OCTUBRE!E28+NOVIEMBRE!E28+DICIEMBRE!E28</f>
        <v>0</v>
      </c>
      <c r="F28" s="118">
        <f>+ENERO!F28+FEBRERO!F28+MARZO!F28+ABRIL!F28+MAYO!F28+JUNIO!F28+JULIO!F28+AGOSTO!F28+SEPTIEMBRE!F28+OCTUBRE!F28+NOVIEMBRE!F28+DICIEMBRE!F28</f>
        <v>0</v>
      </c>
      <c r="G28" s="84"/>
      <c r="H28" s="121"/>
      <c r="I28" s="122"/>
      <c r="J28" s="123"/>
      <c r="K28" s="123"/>
      <c r="L28" s="123"/>
      <c r="M28" s="123"/>
      <c r="N28" s="123"/>
      <c r="O28" s="123"/>
      <c r="BA28" s="11"/>
      <c r="BD28" s="11"/>
    </row>
    <row r="29" spans="1:58" s="15" customFormat="1" ht="15" customHeight="1" x14ac:dyDescent="0.15">
      <c r="A29" s="160" t="s">
        <v>48</v>
      </c>
      <c r="B29" s="161"/>
      <c r="C29" s="77">
        <f t="shared" si="0"/>
        <v>0</v>
      </c>
      <c r="D29" s="118">
        <f>+ENERO!D29+FEBRERO!D29+MARZO!D29+ABRIL!D29+MAYO!D29+JUNIO!D29+JULIO!D29+AGOSTO!D29+SEPTIEMBRE!D29+OCTUBRE!D29+NOVIEMBRE!D29+DICIEMBRE!D29</f>
        <v>0</v>
      </c>
      <c r="E29" s="118">
        <f>+ENERO!E29+FEBRERO!E29+MARZO!E29+ABRIL!E29+MAYO!E29+JUNIO!E29+JULIO!E29+AGOSTO!E29+SEPTIEMBRE!E29+OCTUBRE!E29+NOVIEMBRE!E29+DICIEMBRE!E29</f>
        <v>0</v>
      </c>
      <c r="F29" s="118">
        <f>+ENERO!F29+FEBRERO!F29+MARZO!F29+ABRIL!F29+MAYO!F29+JUNIO!F29+JULIO!F29+AGOSTO!F29+SEPTIEMBRE!F29+OCTUBRE!F29+NOVIEMBRE!F29+DICIEMBRE!F29</f>
        <v>0</v>
      </c>
      <c r="G29" s="85"/>
      <c r="H29" s="112" t="str">
        <f>$BA29&amp;""&amp;$BB29&amp;""&amp;$BC29</f>
        <v/>
      </c>
      <c r="I29" s="24"/>
      <c r="J29" s="3"/>
      <c r="K29" s="3"/>
      <c r="L29" s="3"/>
      <c r="M29" s="3"/>
      <c r="N29" s="3"/>
      <c r="O29" s="3"/>
      <c r="P29" s="14"/>
      <c r="Q29" s="14"/>
      <c r="R29" s="14"/>
      <c r="S29" s="14"/>
      <c r="T29" s="14"/>
      <c r="BA29" s="27" t="str">
        <f>IF($G29&lt;=$C29,"","Programa de atención Domiciliaria a personas con Dependencia severa debe ser MENOR O IGUAL  al Total")</f>
        <v/>
      </c>
      <c r="BB29" s="18" t="str">
        <f>IF($C29=0,"",IF($G29="",IF($C29="",""," No olvide escribir la columna Programa de atención domiciliaria a personas con dependencia severa."),""))</f>
        <v/>
      </c>
      <c r="BC29" s="27"/>
      <c r="BD29" s="114">
        <f>IF($G29&lt;=$C29,0,1)</f>
        <v>0</v>
      </c>
      <c r="BE29" s="114" t="str">
        <f>IF($C29=0,"",IF($G29="",IF($C29="","",1),0))</f>
        <v/>
      </c>
      <c r="BF29" s="114"/>
    </row>
    <row r="30" spans="1:58" s="15" customFormat="1" ht="15" customHeight="1" x14ac:dyDescent="0.15">
      <c r="A30" s="160" t="s">
        <v>47</v>
      </c>
      <c r="B30" s="161"/>
      <c r="C30" s="86">
        <f t="shared" si="0"/>
        <v>0</v>
      </c>
      <c r="D30" s="118">
        <f>+ENERO!D30+FEBRERO!D30+MARZO!D30+ABRIL!D30+MAYO!D30+JUNIO!D30+JULIO!D30+AGOSTO!D30+SEPTIEMBRE!D30+OCTUBRE!D30+NOVIEMBRE!D30+DICIEMBRE!D30</f>
        <v>0</v>
      </c>
      <c r="E30" s="118">
        <f>+ENERO!E30+FEBRERO!E30+MARZO!E30+ABRIL!E30+MAYO!E30+JUNIO!E30+JULIO!E30+AGOSTO!E30+SEPTIEMBRE!E30+OCTUBRE!E30+NOVIEMBRE!E30+DICIEMBRE!E30</f>
        <v>0</v>
      </c>
      <c r="F30" s="118">
        <f>+ENERO!F30+FEBRERO!F30+MARZO!F30+ABRIL!F30+MAYO!F30+JUNIO!F30+JULIO!F30+AGOSTO!F30+SEPTIEMBRE!F30+OCTUBRE!F30+NOVIEMBRE!F30+DICIEMBRE!F30</f>
        <v>0</v>
      </c>
      <c r="G30" s="88"/>
      <c r="H30" s="112" t="str">
        <f>$BA30&amp;""&amp;$BB30&amp;""&amp;$BC30</f>
        <v/>
      </c>
      <c r="I30" s="24"/>
      <c r="J30" s="3"/>
      <c r="K30" s="3"/>
      <c r="L30" s="3"/>
      <c r="M30" s="3"/>
      <c r="N30" s="3"/>
      <c r="O30" s="3"/>
      <c r="P30" s="14"/>
      <c r="Q30" s="14"/>
      <c r="R30" s="14"/>
      <c r="S30" s="14"/>
      <c r="T30" s="14"/>
      <c r="BA30" s="27" t="str">
        <f>IF($G30&lt;=$C30,"","Programa de atención Domiciliaria a personas con Dependencia severa debe ser MENOR O IGUAL  al Total")</f>
        <v/>
      </c>
      <c r="BB30" s="18" t="str">
        <f>IF($C30=0,"",IF($G30="",IF($C30="",""," No olvide escribir la columna Programa de atención domiciliaria a personas con dependencia severa."),""))</f>
        <v/>
      </c>
      <c r="BC30" s="27"/>
      <c r="BD30" s="114">
        <f>IF($G30&lt;=$C30,0,1)</f>
        <v>0</v>
      </c>
      <c r="BE30" s="114" t="str">
        <f>IF($C30=0,"",IF($G30="",IF($C30="","",1),0))</f>
        <v/>
      </c>
      <c r="BF30" s="114"/>
    </row>
    <row r="31" spans="1:58" s="15" customFormat="1" ht="15" customHeight="1" x14ac:dyDescent="0.15">
      <c r="A31" s="160" t="s">
        <v>46</v>
      </c>
      <c r="B31" s="161"/>
      <c r="C31" s="89">
        <f t="shared" si="0"/>
        <v>0</v>
      </c>
      <c r="D31" s="118">
        <f>+ENERO!D31+FEBRERO!D31+MARZO!D31+ABRIL!D31+MAYO!D31+JUNIO!D31+JULIO!D31+AGOSTO!D31+SEPTIEMBRE!D31+OCTUBRE!D31+NOVIEMBRE!D31+DICIEMBRE!D31</f>
        <v>0</v>
      </c>
      <c r="E31" s="118">
        <f>+ENERO!E31+FEBRERO!E31+MARZO!E31+ABRIL!E31+MAYO!E31+JUNIO!E31+JULIO!E31+AGOSTO!E31+SEPTIEMBRE!E31+OCTUBRE!E31+NOVIEMBRE!E31+DICIEMBRE!E31</f>
        <v>0</v>
      </c>
      <c r="F31" s="118">
        <f>+ENERO!F31+FEBRERO!F31+MARZO!F31+ABRIL!F31+MAYO!F31+JUNIO!F31+JULIO!F31+AGOSTO!F31+SEPTIEMBRE!F31+OCTUBRE!F31+NOVIEMBRE!F31+DICIEMBRE!F31</f>
        <v>0</v>
      </c>
      <c r="G31" s="85"/>
      <c r="H31" s="112" t="str">
        <f>$BA31&amp;""&amp;$BB31&amp;""&amp;$BC31</f>
        <v/>
      </c>
      <c r="I31" s="24"/>
      <c r="J31" s="3"/>
      <c r="K31" s="3"/>
      <c r="L31" s="3"/>
      <c r="M31" s="3"/>
      <c r="N31" s="3"/>
      <c r="O31" s="3"/>
      <c r="P31" s="14"/>
      <c r="Q31" s="14"/>
      <c r="R31" s="14"/>
      <c r="S31" s="14"/>
      <c r="T31" s="14"/>
      <c r="BA31" s="27" t="str">
        <f>IF($G31&lt;=$C31,"","Programa de atención Domiciliaria a personas con Dependencia severa debe ser MENOR O IGUAL  al Total")</f>
        <v/>
      </c>
      <c r="BB31" s="18" t="str">
        <f>IF($C31=0,"",IF($G31="",IF($C31="",""," No olvide escribir la columna Programa de atención domiciliaria a personas con dependencia severa."),""))</f>
        <v/>
      </c>
      <c r="BC31" s="27"/>
      <c r="BD31" s="114">
        <f>IF($G31&lt;=$C31,0,1)</f>
        <v>0</v>
      </c>
      <c r="BE31" s="114" t="str">
        <f>IF($C31=0,"",IF($G31="",IF($C31="","",1),0))</f>
        <v/>
      </c>
      <c r="BF31" s="114"/>
    </row>
    <row r="32" spans="1:58" s="15" customFormat="1" ht="15" customHeight="1" x14ac:dyDescent="0.15">
      <c r="A32" s="158" t="s">
        <v>45</v>
      </c>
      <c r="B32" s="159"/>
      <c r="C32" s="90">
        <f t="shared" si="0"/>
        <v>0</v>
      </c>
      <c r="D32" s="118">
        <f>+ENERO!D32+FEBRERO!D32+MARZO!D32+ABRIL!D32+MAYO!D32+JUNIO!D32+JULIO!D32+AGOSTO!D32+SEPTIEMBRE!D32+OCTUBRE!D32+NOVIEMBRE!D32+DICIEMBRE!D32</f>
        <v>0</v>
      </c>
      <c r="E32" s="118">
        <f>+ENERO!E32+FEBRERO!E32+MARZO!E32+ABRIL!E32+MAYO!E32+JUNIO!E32+JULIO!E32+AGOSTO!E32+SEPTIEMBRE!E32+OCTUBRE!E32+NOVIEMBRE!E32+DICIEMBRE!E32</f>
        <v>0</v>
      </c>
      <c r="F32" s="118">
        <f>+ENERO!F32+FEBRERO!F32+MARZO!F32+ABRIL!F32+MAYO!F32+JUNIO!F32+JULIO!F32+AGOSTO!F32+SEPTIEMBRE!F32+OCTUBRE!F32+NOVIEMBRE!F32+DICIEMBRE!F32</f>
        <v>0</v>
      </c>
      <c r="G32" s="84"/>
      <c r="H32" s="121"/>
      <c r="I32" s="122"/>
      <c r="J32" s="123"/>
      <c r="K32" s="123"/>
      <c r="L32" s="123"/>
      <c r="M32" s="123"/>
      <c r="N32" s="123"/>
      <c r="O32" s="123"/>
      <c r="BA32" s="11"/>
      <c r="BD32" s="11"/>
    </row>
    <row r="33" spans="1:56" s="15" customFormat="1" ht="15" customHeight="1" x14ac:dyDescent="0.15">
      <c r="A33" s="164" t="s">
        <v>44</v>
      </c>
      <c r="B33" s="165"/>
      <c r="C33" s="91">
        <f t="shared" si="0"/>
        <v>0</v>
      </c>
      <c r="D33" s="118">
        <f>+ENERO!D33+FEBRERO!D33+MARZO!D33+ABRIL!D33+MAYO!D33+JUNIO!D33+JULIO!D33+AGOSTO!D33+SEPTIEMBRE!D33+OCTUBRE!D33+NOVIEMBRE!D33+DICIEMBRE!D33</f>
        <v>0</v>
      </c>
      <c r="E33" s="118">
        <f>+ENERO!E33+FEBRERO!E33+MARZO!E33+ABRIL!E33+MAYO!E33+JUNIO!E33+JULIO!E33+AGOSTO!E33+SEPTIEMBRE!E33+OCTUBRE!E33+NOVIEMBRE!E33+DICIEMBRE!E33</f>
        <v>0</v>
      </c>
      <c r="F33" s="118">
        <f>+ENERO!F33+FEBRERO!F33+MARZO!F33+ABRIL!F33+MAYO!F33+JUNIO!F33+JULIO!F33+AGOSTO!F33+SEPTIEMBRE!F33+OCTUBRE!F33+NOVIEMBRE!F33+DICIEMBRE!F33</f>
        <v>0</v>
      </c>
      <c r="G33" s="95"/>
      <c r="H33" s="121"/>
      <c r="I33" s="122"/>
      <c r="J33" s="123"/>
      <c r="K33" s="123"/>
      <c r="L33" s="123"/>
      <c r="M33" s="123"/>
      <c r="N33" s="123"/>
      <c r="O33" s="123"/>
      <c r="BA33" s="11"/>
      <c r="BD33" s="11"/>
    </row>
    <row r="34" spans="1:56" s="15" customFormat="1" ht="30" customHeight="1" x14ac:dyDescent="0.2">
      <c r="A34" s="50" t="s">
        <v>43</v>
      </c>
      <c r="B34" s="39"/>
      <c r="C34" s="39"/>
      <c r="D34" s="40"/>
      <c r="E34" s="41"/>
      <c r="F34" s="41"/>
      <c r="G34" s="42"/>
      <c r="H34" s="125"/>
      <c r="I34" s="24"/>
      <c r="J34" s="3"/>
      <c r="K34" s="3"/>
      <c r="L34" s="3"/>
      <c r="M34" s="3"/>
      <c r="N34" s="3"/>
      <c r="O34" s="3"/>
      <c r="P34" s="14"/>
      <c r="Q34" s="14"/>
      <c r="R34" s="14"/>
      <c r="S34" s="14"/>
      <c r="T34" s="14"/>
    </row>
    <row r="35" spans="1:56" s="15" customFormat="1" ht="48.75" customHeight="1" x14ac:dyDescent="0.15">
      <c r="A35" s="156" t="s">
        <v>27</v>
      </c>
      <c r="B35" s="166"/>
      <c r="C35" s="43" t="s">
        <v>13</v>
      </c>
      <c r="D35" s="43" t="s">
        <v>42</v>
      </c>
      <c r="E35" s="28" t="s">
        <v>41</v>
      </c>
      <c r="F35" s="10" t="s">
        <v>40</v>
      </c>
      <c r="G35" s="119" t="s">
        <v>11</v>
      </c>
      <c r="H35" s="34"/>
      <c r="I35" s="24"/>
      <c r="J35" s="3"/>
      <c r="K35" s="3"/>
      <c r="L35" s="3"/>
      <c r="M35" s="3"/>
      <c r="N35" s="3"/>
      <c r="O35" s="3"/>
      <c r="P35" s="14"/>
      <c r="Q35" s="14"/>
      <c r="R35" s="14"/>
      <c r="S35" s="14"/>
      <c r="T35" s="14"/>
    </row>
    <row r="36" spans="1:56" s="15" customFormat="1" ht="15" customHeight="1" x14ac:dyDescent="0.15">
      <c r="A36" s="167" t="s">
        <v>39</v>
      </c>
      <c r="B36" s="168"/>
      <c r="C36" s="96">
        <f>SUM(D36:F36)</f>
        <v>0</v>
      </c>
      <c r="D36" s="118">
        <f>+ENERO!D36+FEBRERO!D36+MARZO!D36+ABRIL!D36+MAYO!D36+JUNIO!D36+JULIO!D36+AGOSTO!D36+SEPTIEMBRE!D36+OCTUBRE!D36+NOVIEMBRE!D36+DICIEMBRE!D36</f>
        <v>0</v>
      </c>
      <c r="E36" s="118">
        <f>+ENERO!E36+FEBRERO!E36+MARZO!E36+ABRIL!E36+MAYO!E36+JUNIO!E36+JULIO!E36+AGOSTO!E36+SEPTIEMBRE!E36+OCTUBRE!E36+NOVIEMBRE!E36+DICIEMBRE!E36</f>
        <v>0</v>
      </c>
      <c r="F36" s="118">
        <f>+ENERO!F36+FEBRERO!F36+MARZO!F36+ABRIL!F36+MAYO!F36+JUNIO!F36+JULIO!F36+AGOSTO!F36+SEPTIEMBRE!F36+OCTUBRE!F36+NOVIEMBRE!F36+DICIEMBRE!F36</f>
        <v>0</v>
      </c>
      <c r="G36" s="118">
        <f>+ENERO!G36+FEBRERO!G36+MARZO!G36+ABRIL!G36+MAYO!G36+JUNIO!G36+JULIO!G36+AGOSTO!G36+SEPTIEMBRE!G36+OCTUBRE!G36+NOVIEMBRE!G36+DICIEMBRE!G36</f>
        <v>0</v>
      </c>
      <c r="H36" s="16"/>
      <c r="I36" s="24"/>
      <c r="J36" s="3"/>
      <c r="K36" s="3"/>
      <c r="L36" s="3"/>
      <c r="M36" s="3"/>
      <c r="N36" s="3"/>
      <c r="O36" s="3"/>
      <c r="P36" s="14"/>
      <c r="Q36" s="14"/>
      <c r="R36" s="14"/>
      <c r="S36" s="14"/>
      <c r="T36" s="14"/>
    </row>
    <row r="37" spans="1:56" s="15" customFormat="1" ht="15" customHeight="1" x14ac:dyDescent="0.15">
      <c r="A37" s="160" t="s">
        <v>38</v>
      </c>
      <c r="B37" s="162"/>
      <c r="C37" s="101">
        <f t="shared" ref="C37:C42" si="1">SUM(D37:F37)</f>
        <v>0</v>
      </c>
      <c r="D37" s="118">
        <f>+ENERO!D37+FEBRERO!D37+MARZO!D37+ABRIL!D37+MAYO!D37+JUNIO!D37+JULIO!D37+AGOSTO!D37+SEPTIEMBRE!D37+OCTUBRE!D37+NOVIEMBRE!D37+DICIEMBRE!D37</f>
        <v>0</v>
      </c>
      <c r="E37" s="118">
        <f>+ENERO!E37+FEBRERO!E37+MARZO!E37+ABRIL!E37+MAYO!E37+JUNIO!E37+JULIO!E37+AGOSTO!E37+SEPTIEMBRE!E37+OCTUBRE!E37+NOVIEMBRE!E37+DICIEMBRE!E37</f>
        <v>0</v>
      </c>
      <c r="F37" s="118">
        <f>+ENERO!F37+FEBRERO!F37+MARZO!F37+ABRIL!F37+MAYO!F37+JUNIO!F37+JULIO!F37+AGOSTO!F37+SEPTIEMBRE!F37+OCTUBRE!F37+NOVIEMBRE!F37+DICIEMBRE!F37</f>
        <v>0</v>
      </c>
      <c r="G37" s="118">
        <f>+ENERO!G37+FEBRERO!G37+MARZO!G37+ABRIL!G37+MAYO!G37+JUNIO!G37+JULIO!G37+AGOSTO!G37+SEPTIEMBRE!G37+OCTUBRE!G37+NOVIEMBRE!G37+DICIEMBRE!G37</f>
        <v>0</v>
      </c>
      <c r="H37" s="16"/>
      <c r="I37" s="24"/>
      <c r="J37" s="3"/>
      <c r="K37" s="3"/>
      <c r="L37" s="3"/>
      <c r="M37" s="3"/>
      <c r="N37" s="3"/>
      <c r="O37" s="3"/>
      <c r="P37" s="14"/>
      <c r="Q37" s="14"/>
      <c r="R37" s="14"/>
      <c r="S37" s="14"/>
      <c r="T37" s="14"/>
    </row>
    <row r="38" spans="1:56" s="15" customFormat="1" ht="15" customHeight="1" x14ac:dyDescent="0.15">
      <c r="A38" s="160" t="s">
        <v>37</v>
      </c>
      <c r="B38" s="162"/>
      <c r="C38" s="77">
        <f t="shared" si="1"/>
        <v>0</v>
      </c>
      <c r="D38" s="118">
        <f>+ENERO!D38+FEBRERO!D38+MARZO!D38+ABRIL!D38+MAYO!D38+JUNIO!D38+JULIO!D38+AGOSTO!D38+SEPTIEMBRE!D38+OCTUBRE!D38+NOVIEMBRE!D38+DICIEMBRE!D38</f>
        <v>0</v>
      </c>
      <c r="E38" s="118">
        <f>+ENERO!E38+FEBRERO!E38+MARZO!E38+ABRIL!E38+MAYO!E38+JUNIO!E38+JULIO!E38+AGOSTO!E38+SEPTIEMBRE!E38+OCTUBRE!E38+NOVIEMBRE!E38+DICIEMBRE!E38</f>
        <v>0</v>
      </c>
      <c r="F38" s="118">
        <f>+ENERO!F38+FEBRERO!F38+MARZO!F38+ABRIL!F38+MAYO!F38+JUNIO!F38+JULIO!F38+AGOSTO!F38+SEPTIEMBRE!F38+OCTUBRE!F38+NOVIEMBRE!F38+DICIEMBRE!F38</f>
        <v>0</v>
      </c>
      <c r="G38" s="118">
        <f>+ENERO!G38+FEBRERO!G38+MARZO!G38+ABRIL!G38+MAYO!G38+JUNIO!G38+JULIO!G38+AGOSTO!G38+SEPTIEMBRE!G38+OCTUBRE!G38+NOVIEMBRE!G38+DICIEMBRE!G38</f>
        <v>0</v>
      </c>
      <c r="H38" s="16"/>
      <c r="I38" s="24"/>
      <c r="J38" s="3"/>
      <c r="K38" s="3"/>
      <c r="L38" s="3"/>
      <c r="M38" s="3"/>
      <c r="N38" s="3"/>
      <c r="O38" s="3"/>
      <c r="P38" s="14"/>
      <c r="Q38" s="14"/>
      <c r="R38" s="14"/>
      <c r="S38" s="14"/>
      <c r="T38" s="14"/>
    </row>
    <row r="39" spans="1:56" s="15" customFormat="1" ht="15" customHeight="1" x14ac:dyDescent="0.15">
      <c r="A39" s="160" t="s">
        <v>36</v>
      </c>
      <c r="B39" s="162"/>
      <c r="C39" s="77">
        <f t="shared" si="1"/>
        <v>0</v>
      </c>
      <c r="D39" s="118">
        <f>+ENERO!D39+FEBRERO!D39+MARZO!D39+ABRIL!D39+MAYO!D39+JUNIO!D39+JULIO!D39+AGOSTO!D39+SEPTIEMBRE!D39+OCTUBRE!D39+NOVIEMBRE!D39+DICIEMBRE!D39</f>
        <v>0</v>
      </c>
      <c r="E39" s="118">
        <f>+ENERO!E39+FEBRERO!E39+MARZO!E39+ABRIL!E39+MAYO!E39+JUNIO!E39+JULIO!E39+AGOSTO!E39+SEPTIEMBRE!E39+OCTUBRE!E39+NOVIEMBRE!E39+DICIEMBRE!E39</f>
        <v>0</v>
      </c>
      <c r="F39" s="118">
        <f>+ENERO!F39+FEBRERO!F39+MARZO!F39+ABRIL!F39+MAYO!F39+JUNIO!F39+JULIO!F39+AGOSTO!F39+SEPTIEMBRE!F39+OCTUBRE!F39+NOVIEMBRE!F39+DICIEMBRE!F39</f>
        <v>0</v>
      </c>
      <c r="G39" s="118">
        <f>+ENERO!G39+FEBRERO!G39+MARZO!G39+ABRIL!G39+MAYO!G39+JUNIO!G39+JULIO!G39+AGOSTO!G39+SEPTIEMBRE!G39+OCTUBRE!G39+NOVIEMBRE!G39+DICIEMBRE!G39</f>
        <v>0</v>
      </c>
      <c r="H39" s="16"/>
      <c r="I39" s="24"/>
      <c r="J39" s="3"/>
      <c r="K39" s="3"/>
      <c r="L39" s="3"/>
      <c r="M39" s="3"/>
      <c r="N39" s="3"/>
      <c r="O39" s="3"/>
      <c r="P39" s="14"/>
      <c r="Q39" s="14"/>
      <c r="R39" s="14"/>
      <c r="S39" s="14"/>
      <c r="T39" s="14"/>
    </row>
    <row r="40" spans="1:56" s="15" customFormat="1" ht="15" customHeight="1" x14ac:dyDescent="0.15">
      <c r="A40" s="185" t="s">
        <v>35</v>
      </c>
      <c r="B40" s="44" t="s">
        <v>34</v>
      </c>
      <c r="C40" s="115">
        <f t="shared" si="1"/>
        <v>180</v>
      </c>
      <c r="D40" s="118">
        <f>+ENERO!D40+FEBRERO!D40+MARZO!D40+ABRIL!D40+MAYO!D40+JUNIO!D40+JULIO!D40+AGOSTO!D40+SEPTIEMBRE!D40+OCTUBRE!D40+NOVIEMBRE!D40+DICIEMBRE!D40</f>
        <v>180</v>
      </c>
      <c r="E40" s="118">
        <f>+ENERO!E40+FEBRERO!E40+MARZO!E40+ABRIL!E40+MAYO!E40+JUNIO!E40+JULIO!E40+AGOSTO!E40+SEPTIEMBRE!E40+OCTUBRE!E40+NOVIEMBRE!E40+DICIEMBRE!E40</f>
        <v>0</v>
      </c>
      <c r="F40" s="118">
        <f>+ENERO!F40+FEBRERO!F40+MARZO!F40+ABRIL!F40+MAYO!F40+JUNIO!F40+JULIO!F40+AGOSTO!F40+SEPTIEMBRE!F40+OCTUBRE!F40+NOVIEMBRE!F40+DICIEMBRE!F40</f>
        <v>0</v>
      </c>
      <c r="G40" s="118">
        <f>+ENERO!G40+FEBRERO!G40+MARZO!G40+ABRIL!G40+MAYO!G40+JUNIO!G40+JULIO!G40+AGOSTO!G40+SEPTIEMBRE!G40+OCTUBRE!G40+NOVIEMBRE!G40+DICIEMBRE!G40</f>
        <v>0</v>
      </c>
      <c r="H40" s="16"/>
      <c r="I40" s="24"/>
      <c r="J40" s="3"/>
      <c r="K40" s="3"/>
      <c r="L40" s="3"/>
      <c r="M40" s="3"/>
      <c r="N40" s="3"/>
      <c r="O40" s="3"/>
      <c r="P40" s="14"/>
      <c r="Q40" s="14"/>
      <c r="R40" s="14"/>
      <c r="S40" s="14"/>
      <c r="T40" s="14"/>
    </row>
    <row r="41" spans="1:56" s="15" customFormat="1" ht="15" customHeight="1" x14ac:dyDescent="0.15">
      <c r="A41" s="185"/>
      <c r="B41" s="20" t="s">
        <v>33</v>
      </c>
      <c r="C41" s="77">
        <f t="shared" si="1"/>
        <v>0</v>
      </c>
      <c r="D41" s="118">
        <f>+ENERO!D41+FEBRERO!D41+MARZO!D41+ABRIL!D41+MAYO!D41+JUNIO!D41+JULIO!D41+AGOSTO!D41+SEPTIEMBRE!D41+OCTUBRE!D41+NOVIEMBRE!D41+DICIEMBRE!D41</f>
        <v>0</v>
      </c>
      <c r="E41" s="118">
        <f>+ENERO!E41+FEBRERO!E41+MARZO!E41+ABRIL!E41+MAYO!E41+JUNIO!E41+JULIO!E41+AGOSTO!E41+SEPTIEMBRE!E41+OCTUBRE!E41+NOVIEMBRE!E41+DICIEMBRE!E41</f>
        <v>0</v>
      </c>
      <c r="F41" s="118">
        <f>+ENERO!F41+FEBRERO!F41+MARZO!F41+ABRIL!F41+MAYO!F41+JUNIO!F41+JULIO!F41+AGOSTO!F41+SEPTIEMBRE!F41+OCTUBRE!F41+NOVIEMBRE!F41+DICIEMBRE!F41</f>
        <v>0</v>
      </c>
      <c r="G41" s="118">
        <f>+ENERO!G41+FEBRERO!G41+MARZO!G41+ABRIL!G41+MAYO!G41+JUNIO!G41+JULIO!G41+AGOSTO!G41+SEPTIEMBRE!G41+OCTUBRE!G41+NOVIEMBRE!G41+DICIEMBRE!G41</f>
        <v>0</v>
      </c>
      <c r="H41" s="16"/>
      <c r="I41" s="24"/>
      <c r="J41" s="3"/>
      <c r="K41" s="3"/>
      <c r="L41" s="3"/>
      <c r="M41" s="3"/>
      <c r="N41" s="3"/>
      <c r="O41" s="3"/>
      <c r="P41" s="14"/>
      <c r="Q41" s="14"/>
      <c r="R41" s="14"/>
      <c r="S41" s="14"/>
      <c r="T41" s="14"/>
    </row>
    <row r="42" spans="1:56" s="15" customFormat="1" ht="15" customHeight="1" x14ac:dyDescent="0.15">
      <c r="A42" s="185"/>
      <c r="B42" s="19" t="s">
        <v>32</v>
      </c>
      <c r="C42" s="91">
        <f t="shared" si="1"/>
        <v>0</v>
      </c>
      <c r="D42" s="118">
        <f>+ENERO!D42+FEBRERO!D42+MARZO!D42+ABRIL!D42+MAYO!D42+JUNIO!D42+JULIO!D42+AGOSTO!D42+SEPTIEMBRE!D42+OCTUBRE!D42+NOVIEMBRE!D42+DICIEMBRE!D42</f>
        <v>0</v>
      </c>
      <c r="E42" s="118">
        <f>+ENERO!E42+FEBRERO!E42+MARZO!E42+ABRIL!E42+MAYO!E42+JUNIO!E42+JULIO!E42+AGOSTO!E42+SEPTIEMBRE!E42+OCTUBRE!E42+NOVIEMBRE!E42+DICIEMBRE!E42</f>
        <v>0</v>
      </c>
      <c r="F42" s="118">
        <f>+ENERO!F42+FEBRERO!F42+MARZO!F42+ABRIL!F42+MAYO!F42+JUNIO!F42+JULIO!F42+AGOSTO!F42+SEPTIEMBRE!F42+OCTUBRE!F42+NOVIEMBRE!F42+DICIEMBRE!F42</f>
        <v>0</v>
      </c>
      <c r="G42" s="118">
        <f>+ENERO!G42+FEBRERO!G42+MARZO!G42+ABRIL!G42+MAYO!G42+JUNIO!G42+JULIO!G42+AGOSTO!G42+SEPTIEMBRE!G42+OCTUBRE!G42+NOVIEMBRE!G42+DICIEMBRE!G42</f>
        <v>0</v>
      </c>
      <c r="H42" s="16"/>
      <c r="I42" s="24"/>
      <c r="J42" s="3"/>
      <c r="K42" s="3"/>
      <c r="L42" s="3"/>
      <c r="M42" s="3"/>
      <c r="N42" s="3"/>
      <c r="O42" s="3"/>
      <c r="P42" s="14"/>
      <c r="Q42" s="14"/>
      <c r="R42" s="14"/>
      <c r="S42" s="14"/>
      <c r="T42" s="14"/>
    </row>
    <row r="43" spans="1:56" s="15" customFormat="1" ht="15" customHeight="1" x14ac:dyDescent="0.15">
      <c r="A43" s="158" t="s">
        <v>31</v>
      </c>
      <c r="B43" s="163"/>
      <c r="C43" s="116">
        <f>SUM(G43)</f>
        <v>0</v>
      </c>
      <c r="D43" s="118">
        <f>+ENERO!D43+FEBRERO!D43+MARZO!D43+ABRIL!D43+MAYO!D43+JUNIO!D43+JULIO!D43+AGOSTO!D43+SEPTIEMBRE!D43+OCTUBRE!D43+NOVIEMBRE!D43+DICIEMBRE!D43</f>
        <v>0</v>
      </c>
      <c r="E43" s="118">
        <f>+ENERO!E43+FEBRERO!E43+MARZO!E43+ABRIL!E43+MAYO!E43+JUNIO!E43+JULIO!E43+AGOSTO!E43+SEPTIEMBRE!E43+OCTUBRE!E43+NOVIEMBRE!E43+DICIEMBRE!E43</f>
        <v>0</v>
      </c>
      <c r="F43" s="118">
        <f>+ENERO!F43+FEBRERO!F43+MARZO!F43+ABRIL!F43+MAYO!F43+JUNIO!F43+JULIO!F43+AGOSTO!F43+SEPTIEMBRE!F43+OCTUBRE!F43+NOVIEMBRE!F43+DICIEMBRE!F43</f>
        <v>0</v>
      </c>
      <c r="G43" s="118">
        <f>+ENERO!G43+FEBRERO!G43+MARZO!G43+ABRIL!G43+MAYO!G43+JUNIO!G43+JULIO!G43+AGOSTO!G43+SEPTIEMBRE!G43+OCTUBRE!G43+NOVIEMBRE!G43+DICIEMBRE!G43</f>
        <v>0</v>
      </c>
      <c r="H43" s="16"/>
      <c r="I43" s="24"/>
      <c r="J43" s="3"/>
      <c r="K43" s="3"/>
      <c r="L43" s="3"/>
      <c r="M43" s="3"/>
      <c r="N43" s="3"/>
      <c r="O43" s="3"/>
      <c r="P43" s="14"/>
      <c r="Q43" s="14"/>
      <c r="R43" s="14"/>
      <c r="S43" s="14"/>
      <c r="T43" s="14"/>
    </row>
    <row r="44" spans="1:56" s="15" customFormat="1" ht="15" customHeight="1" x14ac:dyDescent="0.15">
      <c r="A44" s="183" t="s">
        <v>30</v>
      </c>
      <c r="B44" s="184"/>
      <c r="C44" s="117">
        <f>SUM(D44:G44)</f>
        <v>0</v>
      </c>
      <c r="D44" s="118">
        <f>+ENERO!D44+FEBRERO!D44+MARZO!D44+ABRIL!D44+MAYO!D44+JUNIO!D44+JULIO!D44+AGOSTO!D44+SEPTIEMBRE!D44+OCTUBRE!D44+NOVIEMBRE!D44+DICIEMBRE!D44</f>
        <v>0</v>
      </c>
      <c r="E44" s="118">
        <f>+ENERO!E44+FEBRERO!E44+MARZO!E44+ABRIL!E44+MAYO!E44+JUNIO!E44+JULIO!E44+AGOSTO!E44+SEPTIEMBRE!E44+OCTUBRE!E44+NOVIEMBRE!E44+DICIEMBRE!E44</f>
        <v>0</v>
      </c>
      <c r="F44" s="118">
        <f>+ENERO!F44+FEBRERO!F44+MARZO!F44+ABRIL!F44+MAYO!F44+JUNIO!F44+JULIO!F44+AGOSTO!F44+SEPTIEMBRE!F44+OCTUBRE!F44+NOVIEMBRE!F44+DICIEMBRE!F44</f>
        <v>0</v>
      </c>
      <c r="G44" s="118">
        <f>+ENERO!G44+FEBRERO!G44+MARZO!G44+ABRIL!G44+MAYO!G44+JUNIO!G44+JULIO!G44+AGOSTO!G44+SEPTIEMBRE!G44+OCTUBRE!G44+NOVIEMBRE!G44+DICIEMBRE!G44</f>
        <v>0</v>
      </c>
      <c r="H44" s="16"/>
      <c r="I44" s="24"/>
      <c r="J44" s="3"/>
      <c r="K44" s="3"/>
      <c r="L44" s="3"/>
      <c r="M44" s="3"/>
      <c r="N44" s="3"/>
      <c r="O44" s="3"/>
      <c r="P44" s="14"/>
      <c r="Q44" s="14"/>
      <c r="R44" s="14"/>
      <c r="S44" s="14"/>
      <c r="T44" s="14"/>
    </row>
    <row r="45" spans="1:56" s="15" customFormat="1" ht="15" customHeight="1" x14ac:dyDescent="0.15">
      <c r="A45" s="186" t="s">
        <v>13</v>
      </c>
      <c r="B45" s="187"/>
      <c r="C45" s="74">
        <f>SUM(D45:G45)</f>
        <v>180</v>
      </c>
      <c r="D45" s="74">
        <f>SUM(D36:D42,D44)</f>
        <v>180</v>
      </c>
      <c r="E45" s="75">
        <f>SUM(E36:E42,E44)</f>
        <v>0</v>
      </c>
      <c r="F45" s="76">
        <f>SUM(F36:F42,F44)</f>
        <v>0</v>
      </c>
      <c r="G45" s="73">
        <f>SUM(G43:G44)</f>
        <v>0</v>
      </c>
      <c r="H45" s="16"/>
      <c r="I45" s="24"/>
      <c r="J45" s="3"/>
      <c r="K45" s="3"/>
      <c r="L45" s="3"/>
      <c r="M45" s="3"/>
      <c r="N45" s="3"/>
      <c r="O45" s="3"/>
      <c r="P45" s="14"/>
      <c r="Q45" s="14"/>
      <c r="R45" s="14"/>
      <c r="S45" s="14"/>
      <c r="T45" s="14"/>
    </row>
    <row r="46" spans="1:56" s="15" customFormat="1" ht="15" customHeight="1" x14ac:dyDescent="0.15">
      <c r="A46" s="51" t="s">
        <v>29</v>
      </c>
      <c r="B46" s="45"/>
      <c r="C46" s="46"/>
      <c r="D46" s="46"/>
      <c r="E46" s="46"/>
      <c r="F46" s="30"/>
      <c r="G46" s="31"/>
      <c r="H46" s="5"/>
      <c r="I46" s="24"/>
      <c r="J46" s="3"/>
      <c r="K46" s="3"/>
      <c r="L46" s="3"/>
      <c r="M46" s="3"/>
      <c r="N46" s="3"/>
      <c r="O46" s="3"/>
      <c r="P46" s="14"/>
      <c r="Q46" s="14"/>
      <c r="R46" s="14"/>
      <c r="S46" s="14"/>
      <c r="T46" s="14"/>
    </row>
    <row r="47" spans="1:56" s="15" customFormat="1" ht="30" customHeight="1" x14ac:dyDescent="0.2">
      <c r="A47" s="47" t="s">
        <v>28</v>
      </c>
      <c r="B47" s="47"/>
      <c r="C47" s="47"/>
      <c r="D47" s="47"/>
      <c r="E47" s="47"/>
      <c r="F47" s="48"/>
      <c r="G47" s="48"/>
      <c r="H47" s="48"/>
      <c r="I47" s="24"/>
      <c r="J47" s="3"/>
      <c r="K47" s="3"/>
      <c r="L47" s="3"/>
      <c r="M47" s="3"/>
      <c r="N47" s="3"/>
      <c r="O47" s="3"/>
      <c r="P47" s="14"/>
      <c r="Q47" s="14"/>
      <c r="R47" s="14"/>
      <c r="S47" s="14"/>
      <c r="T47" s="14"/>
    </row>
    <row r="48" spans="1:56" s="15" customFormat="1" ht="72.75" customHeight="1" x14ac:dyDescent="0.2">
      <c r="A48" s="156" t="s">
        <v>27</v>
      </c>
      <c r="B48" s="166"/>
      <c r="C48" s="119" t="s">
        <v>13</v>
      </c>
      <c r="D48" s="126" t="s">
        <v>26</v>
      </c>
      <c r="E48" s="37" t="s">
        <v>25</v>
      </c>
      <c r="F48" s="38" t="s">
        <v>24</v>
      </c>
      <c r="G48" s="32"/>
      <c r="H48" s="9"/>
      <c r="I48" s="24"/>
      <c r="J48" s="3"/>
      <c r="K48" s="3"/>
      <c r="L48" s="3"/>
      <c r="M48" s="3"/>
      <c r="N48" s="3"/>
      <c r="O48" s="3"/>
      <c r="P48" s="14"/>
      <c r="Q48" s="14"/>
      <c r="R48" s="14"/>
      <c r="S48" s="14"/>
      <c r="T48" s="14"/>
    </row>
    <row r="49" spans="1:58" s="15" customFormat="1" ht="15" customHeight="1" x14ac:dyDescent="0.2">
      <c r="A49" s="188" t="s">
        <v>23</v>
      </c>
      <c r="B49" s="189"/>
      <c r="C49" s="127">
        <f t="shared" ref="C49:C54" si="2">SUM(D49:E49)</f>
        <v>0</v>
      </c>
      <c r="D49" s="118">
        <f>+ENERO!D49+FEBRERO!D49+MARZO!D49+ABRIL!D49+MAYO!D49+JUNIO!D49+JULIO!D49+AGOSTO!D49+SEPTIEMBRE!D49+OCTUBRE!D49+NOVIEMBRE!D49+DICIEMBRE!D49</f>
        <v>0</v>
      </c>
      <c r="E49" s="118">
        <f>+ENERO!E49+FEBRERO!E49+MARZO!E49+ABRIL!E49+MAYO!E49+JUNIO!E49+JULIO!E49+AGOSTO!E49+SEPTIEMBRE!E49+OCTUBRE!E49+NOVIEMBRE!E49+DICIEMBRE!E49</f>
        <v>0</v>
      </c>
      <c r="F49" s="118">
        <f>+ENERO!F49+FEBRERO!F49+MARZO!F49+ABRIL!F49+MAYO!F49+JUNIO!F49+JULIO!F49+AGOSTO!F49+SEPTIEMBRE!F49+OCTUBRE!F49+NOVIEMBRE!F49+DICIEMBRE!F49</f>
        <v>0</v>
      </c>
      <c r="G49" s="5"/>
      <c r="H49" s="8"/>
      <c r="I49" s="24"/>
      <c r="J49" s="3"/>
      <c r="K49" s="3"/>
      <c r="L49" s="3"/>
      <c r="M49" s="3"/>
      <c r="N49" s="3"/>
      <c r="O49" s="3"/>
      <c r="P49" s="14"/>
      <c r="Q49" s="14"/>
      <c r="R49" s="14"/>
      <c r="S49" s="14"/>
      <c r="T49" s="14"/>
      <c r="BA49" s="27"/>
      <c r="BE49" s="114"/>
    </row>
    <row r="50" spans="1:58" s="15" customFormat="1" ht="15" customHeight="1" x14ac:dyDescent="0.2">
      <c r="A50" s="190" t="s">
        <v>22</v>
      </c>
      <c r="B50" s="191"/>
      <c r="C50" s="131">
        <f t="shared" si="2"/>
        <v>0</v>
      </c>
      <c r="D50" s="118">
        <f>+ENERO!D50+FEBRERO!D50+MARZO!D50+ABRIL!D50+MAYO!D50+JUNIO!D50+JULIO!D50+AGOSTO!D50+SEPTIEMBRE!D50+OCTUBRE!D50+NOVIEMBRE!D50+DICIEMBRE!D50</f>
        <v>0</v>
      </c>
      <c r="E50" s="118">
        <f>+ENERO!E50+FEBRERO!E50+MARZO!E50+ABRIL!E50+MAYO!E50+JUNIO!E50+JULIO!E50+AGOSTO!E50+SEPTIEMBRE!E50+OCTUBRE!E50+NOVIEMBRE!E50+DICIEMBRE!E50</f>
        <v>0</v>
      </c>
      <c r="F50" s="118">
        <f>+ENERO!F50+FEBRERO!F50+MARZO!F50+ABRIL!F50+MAYO!F50+JUNIO!F50+JULIO!F50+AGOSTO!F50+SEPTIEMBRE!F50+OCTUBRE!F50+NOVIEMBRE!F50+DICIEMBRE!F50</f>
        <v>0</v>
      </c>
      <c r="G50" s="5"/>
      <c r="H50" s="8"/>
      <c r="I50" s="24"/>
      <c r="J50" s="3"/>
      <c r="K50" s="3"/>
      <c r="L50" s="3"/>
      <c r="M50" s="3"/>
      <c r="N50" s="3"/>
      <c r="O50" s="3"/>
      <c r="P50" s="14"/>
      <c r="Q50" s="14"/>
      <c r="R50" s="14"/>
      <c r="S50" s="14"/>
      <c r="T50" s="14"/>
      <c r="BA50" s="27"/>
      <c r="BE50" s="114"/>
    </row>
    <row r="51" spans="1:58" s="15" customFormat="1" ht="15" customHeight="1" x14ac:dyDescent="0.2">
      <c r="A51" s="192" t="s">
        <v>21</v>
      </c>
      <c r="B51" s="135" t="s">
        <v>20</v>
      </c>
      <c r="C51" s="127">
        <f t="shared" si="2"/>
        <v>0</v>
      </c>
      <c r="D51" s="118">
        <f>+ENERO!D51+FEBRERO!D51+MARZO!D51+ABRIL!D51+MAYO!D51+JUNIO!D51+JULIO!D51+AGOSTO!D51+SEPTIEMBRE!D51+OCTUBRE!D51+NOVIEMBRE!D51+DICIEMBRE!D51</f>
        <v>0</v>
      </c>
      <c r="E51" s="118">
        <f>+ENERO!E51+FEBRERO!E51+MARZO!E51+ABRIL!E51+MAYO!E51+JUNIO!E51+JULIO!E51+AGOSTO!E51+SEPTIEMBRE!E51+OCTUBRE!E51+NOVIEMBRE!E51+DICIEMBRE!E51</f>
        <v>0</v>
      </c>
      <c r="F51" s="118">
        <f>+ENERO!F51+FEBRERO!F51+MARZO!F51+ABRIL!F51+MAYO!F51+JUNIO!F51+JULIO!F51+AGOSTO!F51+SEPTIEMBRE!F51+OCTUBRE!F51+NOVIEMBRE!F51+DICIEMBRE!F51</f>
        <v>0</v>
      </c>
      <c r="G51" s="112" t="str">
        <f>$BA51&amp;""&amp;$BB51&amp;""&amp;$BC51</f>
        <v/>
      </c>
      <c r="H51" s="8"/>
      <c r="I51" s="24"/>
      <c r="J51" s="3"/>
      <c r="K51" s="3"/>
      <c r="L51" s="3"/>
      <c r="M51" s="3"/>
      <c r="N51" s="3"/>
      <c r="O51" s="3"/>
      <c r="P51" s="14"/>
      <c r="Q51" s="14"/>
      <c r="R51" s="14"/>
      <c r="S51" s="14"/>
      <c r="T51" s="14"/>
      <c r="BA51" s="27" t="str">
        <f>IF($F51&lt;=$C51,"","Programa de atención Domiciliaria a personas con Dependencia severa debe ser MENOR O IGUAL  al Total")</f>
        <v/>
      </c>
      <c r="BB51" s="18" t="str">
        <f>IF($C51=0,"",IF($F51="",IF($C51="",""," No olvide escribir la columna Programa de atención domiciliaria a personas con dependencia severa."),""))</f>
        <v/>
      </c>
      <c r="BC51" s="27" t="str">
        <f>IF(C51&lt;&gt;SUM(D51:E51)," NO ALTERE LAS FÓRMULAS, el Total de Visitas Integrales NO ES IGUAL a la suma de las visitas por profesional. ","")</f>
        <v/>
      </c>
      <c r="BD51" s="114">
        <f>IF($F51&lt;=$C51,0,1)</f>
        <v>0</v>
      </c>
      <c r="BE51" s="114" t="str">
        <f>IF($C51=0,"",IF($F51="",IF($C51="","",1),0))</f>
        <v/>
      </c>
      <c r="BF51" s="114">
        <f>IF(C51&lt;&gt;SUM(D51:E51),1,0)</f>
        <v>0</v>
      </c>
    </row>
    <row r="52" spans="1:58" s="15" customFormat="1" ht="15" customHeight="1" x14ac:dyDescent="0.2">
      <c r="A52" s="193"/>
      <c r="B52" s="137" t="s">
        <v>19</v>
      </c>
      <c r="C52" s="138">
        <f t="shared" si="2"/>
        <v>0</v>
      </c>
      <c r="D52" s="118">
        <f>+ENERO!D52+FEBRERO!D52+MARZO!D52+ABRIL!D52+MAYO!D52+JUNIO!D52+JULIO!D52+AGOSTO!D52+SEPTIEMBRE!D52+OCTUBRE!D52+NOVIEMBRE!D52+DICIEMBRE!D52</f>
        <v>0</v>
      </c>
      <c r="E52" s="118">
        <f>+ENERO!E52+FEBRERO!E52+MARZO!E52+ABRIL!E52+MAYO!E52+JUNIO!E52+JULIO!E52+AGOSTO!E52+SEPTIEMBRE!E52+OCTUBRE!E52+NOVIEMBRE!E52+DICIEMBRE!E52</f>
        <v>0</v>
      </c>
      <c r="F52" s="118">
        <f>+ENERO!F52+FEBRERO!F52+MARZO!F52+ABRIL!F52+MAYO!F52+JUNIO!F52+JULIO!F52+AGOSTO!F52+SEPTIEMBRE!F52+OCTUBRE!F52+NOVIEMBRE!F52+DICIEMBRE!F52</f>
        <v>0</v>
      </c>
      <c r="G52" s="112" t="str">
        <f>$BA52&amp;""&amp;$BB52&amp;""&amp;$BC52</f>
        <v/>
      </c>
      <c r="H52" s="8"/>
      <c r="I52" s="24"/>
      <c r="J52" s="3"/>
      <c r="K52" s="3"/>
      <c r="L52" s="3"/>
      <c r="M52" s="3"/>
      <c r="N52" s="3"/>
      <c r="O52" s="3"/>
      <c r="P52" s="14"/>
      <c r="Q52" s="14"/>
      <c r="R52" s="14"/>
      <c r="S52" s="14"/>
      <c r="T52" s="14"/>
      <c r="BA52" s="27" t="str">
        <f>IF($F52&lt;=$C52,"","Programa de atención Domiciliaria a personas con Dependencia severa debe ser MENOR O IGUAL  al Total")</f>
        <v/>
      </c>
      <c r="BB52" s="18" t="str">
        <f>IF($C52=0,"",IF($F52="",IF($C52="",""," No olvide escribir la columna Programa de atención domiciliaria a personas con dependencia severa."),""))</f>
        <v/>
      </c>
      <c r="BC52" s="27" t="str">
        <f>IF(C52&lt;&gt;SUM(D52:E52)," NO ALTERE LAS FÓRMULAS, el Total de Visitas Integrales NO ES IGUAL a la suma de las visitas por profesional. ","")</f>
        <v/>
      </c>
      <c r="BD52" s="114">
        <f>IF($F52&lt;=$C52,0,1)</f>
        <v>0</v>
      </c>
      <c r="BE52" s="114" t="str">
        <f>IF($C52=0,"",IF($F52="",IF($C52="","",1),0))</f>
        <v/>
      </c>
      <c r="BF52" s="114">
        <f>IF(C52&lt;&gt;SUM(D52:E52),1,0)</f>
        <v>0</v>
      </c>
    </row>
    <row r="53" spans="1:58" s="15" customFormat="1" ht="18.75" customHeight="1" x14ac:dyDescent="0.2">
      <c r="A53" s="167" t="s">
        <v>18</v>
      </c>
      <c r="B53" s="168"/>
      <c r="C53" s="127">
        <f t="shared" si="2"/>
        <v>0</v>
      </c>
      <c r="D53" s="118">
        <f>+ENERO!D53+FEBRERO!D53+MARZO!D53+ABRIL!D53+MAYO!D53+JUNIO!D53+JULIO!D53+AGOSTO!D53+SEPTIEMBRE!D53+OCTUBRE!D53+NOVIEMBRE!D53+DICIEMBRE!D53</f>
        <v>0</v>
      </c>
      <c r="E53" s="118">
        <f>+ENERO!E53+FEBRERO!E53+MARZO!E53+ABRIL!E53+MAYO!E53+JUNIO!E53+JULIO!E53+AGOSTO!E53+SEPTIEMBRE!E53+OCTUBRE!E53+NOVIEMBRE!E53+DICIEMBRE!E53</f>
        <v>0</v>
      </c>
      <c r="F53" s="118">
        <f>+ENERO!F53+FEBRERO!F53+MARZO!F53+ABRIL!F53+MAYO!F53+JUNIO!F53+JULIO!F53+AGOSTO!F53+SEPTIEMBRE!F53+OCTUBRE!F53+NOVIEMBRE!F53+DICIEMBRE!F53</f>
        <v>0</v>
      </c>
      <c r="G53" s="26"/>
      <c r="H53" s="8"/>
      <c r="I53" s="24"/>
      <c r="J53" s="3"/>
      <c r="K53" s="3"/>
      <c r="L53" s="3"/>
      <c r="M53" s="3"/>
      <c r="N53" s="3"/>
      <c r="O53" s="3"/>
      <c r="P53" s="14"/>
      <c r="Q53" s="14"/>
      <c r="R53" s="14"/>
      <c r="S53" s="14"/>
      <c r="T53" s="14"/>
      <c r="BA53" s="27"/>
      <c r="BE53" s="114"/>
    </row>
    <row r="54" spans="1:58" s="15" customFormat="1" ht="18" customHeight="1" x14ac:dyDescent="0.2">
      <c r="A54" s="181" t="s">
        <v>74</v>
      </c>
      <c r="B54" s="182"/>
      <c r="C54" s="131">
        <f t="shared" si="2"/>
        <v>0</v>
      </c>
      <c r="D54" s="118">
        <f>+ENERO!D54+FEBRERO!D54+MARZO!D54+ABRIL!D54+MAYO!D54+JUNIO!D54+JULIO!D54+AGOSTO!D54+SEPTIEMBRE!D54+OCTUBRE!D54+NOVIEMBRE!D54+DICIEMBRE!D54</f>
        <v>0</v>
      </c>
      <c r="E54" s="118">
        <f>+ENERO!E54+FEBRERO!E54+MARZO!E54+ABRIL!E54+MAYO!E54+JUNIO!E54+JULIO!E54+AGOSTO!E54+SEPTIEMBRE!E54+OCTUBRE!E54+NOVIEMBRE!E54+DICIEMBRE!E54</f>
        <v>0</v>
      </c>
      <c r="F54" s="118">
        <f>+ENERO!F54+FEBRERO!F54+MARZO!F54+ABRIL!F54+MAYO!F54+JUNIO!F54+JULIO!F54+AGOSTO!F54+SEPTIEMBRE!F54+OCTUBRE!F54+NOVIEMBRE!F54+DICIEMBRE!F54</f>
        <v>0</v>
      </c>
      <c r="G54" s="112" t="str">
        <f>$BA54&amp;""&amp;$BB54&amp;""&amp;$BC54</f>
        <v/>
      </c>
      <c r="H54" s="8"/>
      <c r="I54" s="24"/>
      <c r="J54" s="3"/>
      <c r="K54" s="3"/>
      <c r="L54" s="3"/>
      <c r="M54" s="3"/>
      <c r="N54" s="3"/>
      <c r="O54" s="3"/>
      <c r="P54" s="14"/>
      <c r="Q54" s="14"/>
      <c r="R54" s="14"/>
      <c r="S54" s="14"/>
      <c r="T54" s="14"/>
      <c r="BA54" s="27" t="str">
        <f>IF($F54&lt;=$C54,"","Programa de atención Domiciliaria a personas con Dependencia severa debe ser MENOR O IGUAL  al Total")</f>
        <v/>
      </c>
      <c r="BB54" s="18" t="str">
        <f>IF($C54=0,"",IF($F54="",IF($C54="",""," No olvide escribir la columna Programa de atención domiciliaria a personas con dependencia severa."),""))</f>
        <v/>
      </c>
      <c r="BC54" s="27" t="str">
        <f>IF(C54&lt;&gt;SUM(D54:E54)," NO ALTERE LAS FÓRMULAS, el Total de Visitas Integrales NO ES IGUAL a la suma de las visitas por profesional. ","")</f>
        <v/>
      </c>
      <c r="BD54" s="114">
        <f>IF($F54&lt;=$C54,0,1)</f>
        <v>0</v>
      </c>
      <c r="BE54" s="114" t="str">
        <f>IF($C54=0,"",IF($F54="",IF($C54="","",1),0))</f>
        <v/>
      </c>
      <c r="BF54" s="114">
        <f>IF(C54&lt;&gt;SUM(D54:E54),1,0)</f>
        <v>0</v>
      </c>
    </row>
    <row r="55" spans="1:58" s="15" customFormat="1" ht="30" customHeight="1" x14ac:dyDescent="0.2">
      <c r="A55" s="47" t="s">
        <v>17</v>
      </c>
      <c r="B55" s="47"/>
      <c r="C55" s="47"/>
      <c r="D55" s="47"/>
      <c r="E55" s="47"/>
      <c r="F55" s="47"/>
      <c r="G55" s="143"/>
      <c r="H55" s="23"/>
      <c r="I55" s="24"/>
      <c r="J55" s="3"/>
      <c r="K55" s="3"/>
      <c r="L55" s="3"/>
      <c r="M55" s="3"/>
      <c r="N55" s="3"/>
      <c r="O55" s="3"/>
      <c r="P55" s="14"/>
      <c r="Q55" s="14"/>
      <c r="R55" s="14"/>
      <c r="S55" s="14"/>
      <c r="T55" s="14"/>
    </row>
    <row r="56" spans="1:58" s="15" customFormat="1" ht="15" customHeight="1" x14ac:dyDescent="0.15">
      <c r="A56" s="169" t="s">
        <v>16</v>
      </c>
      <c r="B56" s="170"/>
      <c r="C56" s="175" t="s">
        <v>15</v>
      </c>
      <c r="D56" s="175"/>
      <c r="E56" s="175"/>
      <c r="F56" s="175"/>
      <c r="G56" s="176"/>
      <c r="H56" s="177" t="s">
        <v>14</v>
      </c>
      <c r="I56" s="178"/>
      <c r="J56" s="3"/>
      <c r="K56" s="3"/>
      <c r="L56" s="3"/>
      <c r="M56" s="3"/>
      <c r="N56" s="3"/>
      <c r="O56" s="3"/>
      <c r="P56" s="14"/>
      <c r="Q56" s="14"/>
      <c r="R56" s="14"/>
      <c r="S56" s="14"/>
      <c r="T56" s="14"/>
    </row>
    <row r="57" spans="1:58" s="15" customFormat="1" ht="15" customHeight="1" x14ac:dyDescent="0.15">
      <c r="A57" s="171"/>
      <c r="B57" s="172"/>
      <c r="C57" s="169" t="s">
        <v>13</v>
      </c>
      <c r="D57" s="156" t="s">
        <v>12</v>
      </c>
      <c r="E57" s="157"/>
      <c r="F57" s="166"/>
      <c r="G57" s="179" t="s">
        <v>7</v>
      </c>
      <c r="H57" s="177"/>
      <c r="I57" s="178"/>
      <c r="J57" s="3"/>
      <c r="K57" s="3"/>
      <c r="L57" s="3"/>
      <c r="M57" s="3"/>
      <c r="N57" s="3"/>
      <c r="O57" s="3"/>
      <c r="P57" s="14"/>
      <c r="Q57" s="14"/>
      <c r="R57" s="14"/>
      <c r="S57" s="14"/>
      <c r="T57" s="14"/>
    </row>
    <row r="58" spans="1:58" s="15" customFormat="1" ht="23.25" customHeight="1" x14ac:dyDescent="0.15">
      <c r="A58" s="173"/>
      <c r="B58" s="174"/>
      <c r="C58" s="173"/>
      <c r="D58" s="119" t="s">
        <v>11</v>
      </c>
      <c r="E58" s="119" t="s">
        <v>10</v>
      </c>
      <c r="F58" s="119" t="s">
        <v>9</v>
      </c>
      <c r="G58" s="180"/>
      <c r="H58" s="33" t="s">
        <v>8</v>
      </c>
      <c r="I58" s="119" t="s">
        <v>7</v>
      </c>
      <c r="J58" s="3"/>
      <c r="K58" s="3"/>
      <c r="L58" s="3"/>
      <c r="M58" s="3"/>
      <c r="N58" s="3"/>
      <c r="O58" s="3"/>
      <c r="P58" s="3"/>
      <c r="Q58" s="14"/>
      <c r="R58" s="14"/>
      <c r="S58" s="14"/>
      <c r="T58" s="14"/>
      <c r="U58" s="14"/>
    </row>
    <row r="59" spans="1:58" s="15" customFormat="1" ht="15.75" customHeight="1" x14ac:dyDescent="0.15">
      <c r="A59" s="196" t="s">
        <v>6</v>
      </c>
      <c r="B59" s="197"/>
      <c r="C59" s="96">
        <f t="shared" ref="C59:C64" si="3">SUM(D59:F59)+H59</f>
        <v>0</v>
      </c>
      <c r="D59" s="52"/>
      <c r="E59" s="52"/>
      <c r="F59" s="52"/>
      <c r="G59" s="98"/>
      <c r="H59" s="99"/>
      <c r="I59" s="100"/>
      <c r="J59" s="123"/>
      <c r="K59" s="123"/>
      <c r="L59" s="123"/>
      <c r="M59" s="123"/>
      <c r="N59" s="123"/>
      <c r="O59" s="123"/>
      <c r="P59" s="123"/>
      <c r="BA59" s="11"/>
      <c r="BD59" s="11"/>
    </row>
    <row r="60" spans="1:58" s="15" customFormat="1" ht="15.75" customHeight="1" x14ac:dyDescent="0.15">
      <c r="A60" s="198" t="s">
        <v>5</v>
      </c>
      <c r="B60" s="199"/>
      <c r="C60" s="101">
        <f t="shared" si="3"/>
        <v>0</v>
      </c>
      <c r="D60" s="53"/>
      <c r="E60" s="53"/>
      <c r="F60" s="53"/>
      <c r="G60" s="102"/>
      <c r="H60" s="65"/>
      <c r="I60" s="103"/>
      <c r="J60" s="123"/>
      <c r="K60" s="123"/>
      <c r="L60" s="123"/>
      <c r="M60" s="123"/>
      <c r="N60" s="123"/>
      <c r="O60" s="123"/>
      <c r="P60" s="123"/>
      <c r="BA60" s="11"/>
      <c r="BD60" s="11"/>
    </row>
    <row r="61" spans="1:58" s="15" customFormat="1" ht="15.75" customHeight="1" x14ac:dyDescent="0.15">
      <c r="A61" s="198" t="s">
        <v>4</v>
      </c>
      <c r="B61" s="199"/>
      <c r="C61" s="101">
        <f t="shared" si="3"/>
        <v>0</v>
      </c>
      <c r="D61" s="53"/>
      <c r="E61" s="53"/>
      <c r="F61" s="53"/>
      <c r="G61" s="102"/>
      <c r="H61" s="65"/>
      <c r="I61" s="103"/>
      <c r="J61" s="123"/>
      <c r="K61" s="123"/>
      <c r="L61" s="123"/>
      <c r="M61" s="123"/>
      <c r="N61" s="123"/>
      <c r="O61" s="123"/>
      <c r="P61" s="123"/>
      <c r="BA61" s="11"/>
      <c r="BD61" s="11"/>
    </row>
    <row r="62" spans="1:58" s="15" customFormat="1" ht="15.75" customHeight="1" x14ac:dyDescent="0.15">
      <c r="A62" s="198" t="s">
        <v>3</v>
      </c>
      <c r="B62" s="199"/>
      <c r="C62" s="101">
        <f t="shared" si="3"/>
        <v>0</v>
      </c>
      <c r="D62" s="53"/>
      <c r="E62" s="53"/>
      <c r="F62" s="53"/>
      <c r="G62" s="102"/>
      <c r="H62" s="65"/>
      <c r="I62" s="103"/>
      <c r="J62" s="123"/>
      <c r="K62" s="123"/>
      <c r="L62" s="123"/>
      <c r="M62" s="123"/>
      <c r="N62" s="123"/>
      <c r="O62" s="123"/>
      <c r="P62" s="123"/>
      <c r="BA62" s="11"/>
      <c r="BD62" s="11"/>
    </row>
    <row r="63" spans="1:58" s="15" customFormat="1" ht="15" customHeight="1" x14ac:dyDescent="0.15">
      <c r="A63" s="198" t="s">
        <v>2</v>
      </c>
      <c r="B63" s="199"/>
      <c r="C63" s="101">
        <f t="shared" si="3"/>
        <v>0</v>
      </c>
      <c r="D63" s="53"/>
      <c r="E63" s="53"/>
      <c r="F63" s="53"/>
      <c r="G63" s="102"/>
      <c r="H63" s="65"/>
      <c r="I63" s="103"/>
      <c r="J63" s="123"/>
      <c r="K63" s="123"/>
      <c r="L63" s="123"/>
      <c r="M63" s="123"/>
      <c r="N63" s="123"/>
      <c r="O63" s="123"/>
      <c r="P63" s="123"/>
      <c r="BA63" s="11"/>
      <c r="BD63" s="11"/>
    </row>
    <row r="64" spans="1:58" s="15" customFormat="1" ht="15" customHeight="1" x14ac:dyDescent="0.15">
      <c r="A64" s="194" t="s">
        <v>1</v>
      </c>
      <c r="B64" s="195"/>
      <c r="C64" s="97">
        <f t="shared" si="3"/>
        <v>0</v>
      </c>
      <c r="D64" s="55"/>
      <c r="E64" s="55"/>
      <c r="F64" s="55"/>
      <c r="G64" s="104"/>
      <c r="H64" s="105"/>
      <c r="I64" s="106"/>
      <c r="J64" s="123"/>
      <c r="K64" s="123"/>
      <c r="L64" s="123"/>
      <c r="M64" s="123"/>
      <c r="N64" s="123"/>
      <c r="O64" s="123"/>
      <c r="P64" s="123"/>
      <c r="BA64" s="11"/>
      <c r="BD64" s="11"/>
    </row>
    <row r="65" spans="1:20" s="15" customFormat="1" ht="20.25" customHeight="1" x14ac:dyDescent="0.15">
      <c r="A65" s="49" t="s">
        <v>0</v>
      </c>
      <c r="B65" s="3"/>
      <c r="C65" s="3"/>
      <c r="D65" s="3"/>
      <c r="E65" s="3"/>
      <c r="F65" s="3"/>
      <c r="G65" s="3"/>
      <c r="H65" s="3"/>
      <c r="I65" s="24"/>
      <c r="J65" s="3"/>
      <c r="K65" s="3"/>
      <c r="L65" s="3"/>
      <c r="M65" s="3"/>
      <c r="N65" s="3"/>
      <c r="O65" s="3"/>
      <c r="P65" s="14"/>
      <c r="Q65" s="14"/>
      <c r="R65" s="14"/>
      <c r="S65" s="14"/>
      <c r="T65" s="14"/>
    </row>
    <row r="66" spans="1:20" ht="15.75" customHeight="1" x14ac:dyDescent="0.15">
      <c r="A66" s="17"/>
      <c r="B66" s="17"/>
      <c r="C66" s="17"/>
      <c r="D66" s="17"/>
      <c r="E66" s="17"/>
      <c r="F66" s="17"/>
      <c r="G66" s="17"/>
      <c r="H66" s="17"/>
    </row>
    <row r="198" spans="1:56" hidden="1" x14ac:dyDescent="0.15"/>
    <row r="199" spans="1:56" hidden="1" x14ac:dyDescent="0.15"/>
    <row r="200" spans="1:56" hidden="1" x14ac:dyDescent="0.15">
      <c r="A200" s="144">
        <f>SUM(C9:I64)</f>
        <v>720</v>
      </c>
      <c r="BD200" s="113">
        <v>0</v>
      </c>
    </row>
    <row r="201" spans="1:56" hidden="1" x14ac:dyDescent="0.15">
      <c r="A201" s="2" t="s">
        <v>75</v>
      </c>
    </row>
    <row r="202" spans="1:56" hidden="1" x14ac:dyDescent="0.15"/>
    <row r="206" spans="1:56" ht="15" customHeight="1" x14ac:dyDescent="0.15"/>
    <row r="207" spans="1:56" ht="15" customHeight="1" x14ac:dyDescent="0.15"/>
    <row r="208" spans="1:56" ht="15" customHeight="1" x14ac:dyDescent="0.15"/>
    <row r="221" ht="11.25" customHeight="1" x14ac:dyDescent="0.15"/>
    <row r="222" ht="11.25" customHeight="1" x14ac:dyDescent="0.15"/>
    <row r="223" ht="11.25" customHeight="1" x14ac:dyDescent="0.15"/>
    <row r="224" ht="11.25" customHeight="1" x14ac:dyDescent="0.15"/>
    <row r="225" ht="11.25" customHeight="1" x14ac:dyDescent="0.15"/>
    <row r="226" ht="11.25" customHeight="1" x14ac:dyDescent="0.15"/>
  </sheetData>
  <mergeCells count="54">
    <mergeCell ref="A64:B64"/>
    <mergeCell ref="A59:B59"/>
    <mergeCell ref="A60:B60"/>
    <mergeCell ref="A61:B61"/>
    <mergeCell ref="A62:B62"/>
    <mergeCell ref="A63:B63"/>
    <mergeCell ref="A43:B43"/>
    <mergeCell ref="A54:B54"/>
    <mergeCell ref="A44:B44"/>
    <mergeCell ref="A40:A42"/>
    <mergeCell ref="A45:B45"/>
    <mergeCell ref="A48:B48"/>
    <mergeCell ref="A49:B49"/>
    <mergeCell ref="A50:B50"/>
    <mergeCell ref="A51:A52"/>
    <mergeCell ref="A56:B58"/>
    <mergeCell ref="A53:B53"/>
    <mergeCell ref="C56:G56"/>
    <mergeCell ref="H56:I57"/>
    <mergeCell ref="C57:C58"/>
    <mergeCell ref="D57:F57"/>
    <mergeCell ref="G57:G58"/>
    <mergeCell ref="A39:B39"/>
    <mergeCell ref="A32:B32"/>
    <mergeCell ref="A33:B33"/>
    <mergeCell ref="A37:B37"/>
    <mergeCell ref="A35:B35"/>
    <mergeCell ref="A36:B36"/>
    <mergeCell ref="A27:B27"/>
    <mergeCell ref="A29:B29"/>
    <mergeCell ref="A30:B30"/>
    <mergeCell ref="A31:B31"/>
    <mergeCell ref="A38:B38"/>
    <mergeCell ref="A28:B28"/>
    <mergeCell ref="A26:B2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6:G6"/>
    <mergeCell ref="A8:B8"/>
    <mergeCell ref="A9:B9"/>
    <mergeCell ref="A10:B10"/>
    <mergeCell ref="A25:B2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6"/>
  <sheetViews>
    <sheetView workbookViewId="0">
      <selection sqref="A1:XFD1048576"/>
    </sheetView>
  </sheetViews>
  <sheetFormatPr baseColWidth="10" defaultRowHeight="11.25" x14ac:dyDescent="0.15"/>
  <cols>
    <col min="1" max="1" width="22.42578125" style="2" customWidth="1"/>
    <col min="2" max="2" width="30.42578125" style="2" customWidth="1"/>
    <col min="3" max="3" width="15.42578125" style="2" customWidth="1"/>
    <col min="4" max="5" width="15.7109375" style="2" customWidth="1"/>
    <col min="6" max="6" width="18.140625" style="2" customWidth="1"/>
    <col min="7" max="7" width="15.7109375" style="2" customWidth="1"/>
    <col min="8" max="8" width="16.7109375" style="2" customWidth="1"/>
    <col min="9" max="9" width="17.28515625" style="2" customWidth="1"/>
    <col min="10" max="15" width="9.7109375" style="17" customWidth="1"/>
    <col min="16" max="43" width="9.7109375" style="1" customWidth="1"/>
    <col min="44" max="46" width="10.85546875" style="1" customWidth="1"/>
    <col min="47" max="90" width="12" style="1" hidden="1" customWidth="1"/>
    <col min="91" max="91" width="10.85546875" style="1" customWidth="1"/>
    <col min="92" max="256" width="11.42578125" style="1"/>
    <col min="257" max="257" width="22.42578125" style="1" customWidth="1"/>
    <col min="258" max="258" width="30.42578125" style="1" customWidth="1"/>
    <col min="259" max="259" width="15.42578125" style="1" customWidth="1"/>
    <col min="260" max="261" width="15.7109375" style="1" customWidth="1"/>
    <col min="262" max="262" width="18.140625" style="1" customWidth="1"/>
    <col min="263" max="263" width="15.7109375" style="1" customWidth="1"/>
    <col min="264" max="264" width="16.7109375" style="1" customWidth="1"/>
    <col min="265" max="265" width="17.28515625" style="1" customWidth="1"/>
    <col min="266" max="299" width="9.7109375" style="1" customWidth="1"/>
    <col min="300" max="302" width="10.85546875" style="1" customWidth="1"/>
    <col min="303" max="346" width="0" style="1" hidden="1" customWidth="1"/>
    <col min="347" max="347" width="10.85546875" style="1" customWidth="1"/>
    <col min="348" max="512" width="11.42578125" style="1"/>
    <col min="513" max="513" width="22.42578125" style="1" customWidth="1"/>
    <col min="514" max="514" width="30.42578125" style="1" customWidth="1"/>
    <col min="515" max="515" width="15.42578125" style="1" customWidth="1"/>
    <col min="516" max="517" width="15.7109375" style="1" customWidth="1"/>
    <col min="518" max="518" width="18.140625" style="1" customWidth="1"/>
    <col min="519" max="519" width="15.7109375" style="1" customWidth="1"/>
    <col min="520" max="520" width="16.7109375" style="1" customWidth="1"/>
    <col min="521" max="521" width="17.28515625" style="1" customWidth="1"/>
    <col min="522" max="555" width="9.7109375" style="1" customWidth="1"/>
    <col min="556" max="558" width="10.85546875" style="1" customWidth="1"/>
    <col min="559" max="602" width="0" style="1" hidden="1" customWidth="1"/>
    <col min="603" max="603" width="10.85546875" style="1" customWidth="1"/>
    <col min="604" max="768" width="11.42578125" style="1"/>
    <col min="769" max="769" width="22.42578125" style="1" customWidth="1"/>
    <col min="770" max="770" width="30.42578125" style="1" customWidth="1"/>
    <col min="771" max="771" width="15.42578125" style="1" customWidth="1"/>
    <col min="772" max="773" width="15.7109375" style="1" customWidth="1"/>
    <col min="774" max="774" width="18.140625" style="1" customWidth="1"/>
    <col min="775" max="775" width="15.7109375" style="1" customWidth="1"/>
    <col min="776" max="776" width="16.7109375" style="1" customWidth="1"/>
    <col min="777" max="777" width="17.28515625" style="1" customWidth="1"/>
    <col min="778" max="811" width="9.7109375" style="1" customWidth="1"/>
    <col min="812" max="814" width="10.85546875" style="1" customWidth="1"/>
    <col min="815" max="858" width="0" style="1" hidden="1" customWidth="1"/>
    <col min="859" max="859" width="10.85546875" style="1" customWidth="1"/>
    <col min="860" max="1024" width="11.42578125" style="1"/>
    <col min="1025" max="1025" width="22.42578125" style="1" customWidth="1"/>
    <col min="1026" max="1026" width="30.42578125" style="1" customWidth="1"/>
    <col min="1027" max="1027" width="15.42578125" style="1" customWidth="1"/>
    <col min="1028" max="1029" width="15.7109375" style="1" customWidth="1"/>
    <col min="1030" max="1030" width="18.140625" style="1" customWidth="1"/>
    <col min="1031" max="1031" width="15.7109375" style="1" customWidth="1"/>
    <col min="1032" max="1032" width="16.7109375" style="1" customWidth="1"/>
    <col min="1033" max="1033" width="17.28515625" style="1" customWidth="1"/>
    <col min="1034" max="1067" width="9.7109375" style="1" customWidth="1"/>
    <col min="1068" max="1070" width="10.85546875" style="1" customWidth="1"/>
    <col min="1071" max="1114" width="0" style="1" hidden="1" customWidth="1"/>
    <col min="1115" max="1115" width="10.85546875" style="1" customWidth="1"/>
    <col min="1116" max="1280" width="11.42578125" style="1"/>
    <col min="1281" max="1281" width="22.42578125" style="1" customWidth="1"/>
    <col min="1282" max="1282" width="30.42578125" style="1" customWidth="1"/>
    <col min="1283" max="1283" width="15.42578125" style="1" customWidth="1"/>
    <col min="1284" max="1285" width="15.7109375" style="1" customWidth="1"/>
    <col min="1286" max="1286" width="18.140625" style="1" customWidth="1"/>
    <col min="1287" max="1287" width="15.7109375" style="1" customWidth="1"/>
    <col min="1288" max="1288" width="16.7109375" style="1" customWidth="1"/>
    <col min="1289" max="1289" width="17.28515625" style="1" customWidth="1"/>
    <col min="1290" max="1323" width="9.7109375" style="1" customWidth="1"/>
    <col min="1324" max="1326" width="10.85546875" style="1" customWidth="1"/>
    <col min="1327" max="1370" width="0" style="1" hidden="1" customWidth="1"/>
    <col min="1371" max="1371" width="10.85546875" style="1" customWidth="1"/>
    <col min="1372" max="1536" width="11.42578125" style="1"/>
    <col min="1537" max="1537" width="22.42578125" style="1" customWidth="1"/>
    <col min="1538" max="1538" width="30.42578125" style="1" customWidth="1"/>
    <col min="1539" max="1539" width="15.42578125" style="1" customWidth="1"/>
    <col min="1540" max="1541" width="15.7109375" style="1" customWidth="1"/>
    <col min="1542" max="1542" width="18.140625" style="1" customWidth="1"/>
    <col min="1543" max="1543" width="15.7109375" style="1" customWidth="1"/>
    <col min="1544" max="1544" width="16.7109375" style="1" customWidth="1"/>
    <col min="1545" max="1545" width="17.28515625" style="1" customWidth="1"/>
    <col min="1546" max="1579" width="9.7109375" style="1" customWidth="1"/>
    <col min="1580" max="1582" width="10.85546875" style="1" customWidth="1"/>
    <col min="1583" max="1626" width="0" style="1" hidden="1" customWidth="1"/>
    <col min="1627" max="1627" width="10.85546875" style="1" customWidth="1"/>
    <col min="1628" max="1792" width="11.42578125" style="1"/>
    <col min="1793" max="1793" width="22.42578125" style="1" customWidth="1"/>
    <col min="1794" max="1794" width="30.42578125" style="1" customWidth="1"/>
    <col min="1795" max="1795" width="15.42578125" style="1" customWidth="1"/>
    <col min="1796" max="1797" width="15.7109375" style="1" customWidth="1"/>
    <col min="1798" max="1798" width="18.140625" style="1" customWidth="1"/>
    <col min="1799" max="1799" width="15.7109375" style="1" customWidth="1"/>
    <col min="1800" max="1800" width="16.7109375" style="1" customWidth="1"/>
    <col min="1801" max="1801" width="17.28515625" style="1" customWidth="1"/>
    <col min="1802" max="1835" width="9.7109375" style="1" customWidth="1"/>
    <col min="1836" max="1838" width="10.85546875" style="1" customWidth="1"/>
    <col min="1839" max="1882" width="0" style="1" hidden="1" customWidth="1"/>
    <col min="1883" max="1883" width="10.85546875" style="1" customWidth="1"/>
    <col min="1884" max="2048" width="11.42578125" style="1"/>
    <col min="2049" max="2049" width="22.42578125" style="1" customWidth="1"/>
    <col min="2050" max="2050" width="30.42578125" style="1" customWidth="1"/>
    <col min="2051" max="2051" width="15.42578125" style="1" customWidth="1"/>
    <col min="2052" max="2053" width="15.7109375" style="1" customWidth="1"/>
    <col min="2054" max="2054" width="18.140625" style="1" customWidth="1"/>
    <col min="2055" max="2055" width="15.7109375" style="1" customWidth="1"/>
    <col min="2056" max="2056" width="16.7109375" style="1" customWidth="1"/>
    <col min="2057" max="2057" width="17.28515625" style="1" customWidth="1"/>
    <col min="2058" max="2091" width="9.7109375" style="1" customWidth="1"/>
    <col min="2092" max="2094" width="10.85546875" style="1" customWidth="1"/>
    <col min="2095" max="2138" width="0" style="1" hidden="1" customWidth="1"/>
    <col min="2139" max="2139" width="10.85546875" style="1" customWidth="1"/>
    <col min="2140" max="2304" width="11.42578125" style="1"/>
    <col min="2305" max="2305" width="22.42578125" style="1" customWidth="1"/>
    <col min="2306" max="2306" width="30.42578125" style="1" customWidth="1"/>
    <col min="2307" max="2307" width="15.42578125" style="1" customWidth="1"/>
    <col min="2308" max="2309" width="15.7109375" style="1" customWidth="1"/>
    <col min="2310" max="2310" width="18.140625" style="1" customWidth="1"/>
    <col min="2311" max="2311" width="15.7109375" style="1" customWidth="1"/>
    <col min="2312" max="2312" width="16.7109375" style="1" customWidth="1"/>
    <col min="2313" max="2313" width="17.28515625" style="1" customWidth="1"/>
    <col min="2314" max="2347" width="9.7109375" style="1" customWidth="1"/>
    <col min="2348" max="2350" width="10.85546875" style="1" customWidth="1"/>
    <col min="2351" max="2394" width="0" style="1" hidden="1" customWidth="1"/>
    <col min="2395" max="2395" width="10.85546875" style="1" customWidth="1"/>
    <col min="2396" max="2560" width="11.42578125" style="1"/>
    <col min="2561" max="2561" width="22.42578125" style="1" customWidth="1"/>
    <col min="2562" max="2562" width="30.42578125" style="1" customWidth="1"/>
    <col min="2563" max="2563" width="15.42578125" style="1" customWidth="1"/>
    <col min="2564" max="2565" width="15.7109375" style="1" customWidth="1"/>
    <col min="2566" max="2566" width="18.140625" style="1" customWidth="1"/>
    <col min="2567" max="2567" width="15.7109375" style="1" customWidth="1"/>
    <col min="2568" max="2568" width="16.7109375" style="1" customWidth="1"/>
    <col min="2569" max="2569" width="17.28515625" style="1" customWidth="1"/>
    <col min="2570" max="2603" width="9.7109375" style="1" customWidth="1"/>
    <col min="2604" max="2606" width="10.85546875" style="1" customWidth="1"/>
    <col min="2607" max="2650" width="0" style="1" hidden="1" customWidth="1"/>
    <col min="2651" max="2651" width="10.85546875" style="1" customWidth="1"/>
    <col min="2652" max="2816" width="11.42578125" style="1"/>
    <col min="2817" max="2817" width="22.42578125" style="1" customWidth="1"/>
    <col min="2818" max="2818" width="30.42578125" style="1" customWidth="1"/>
    <col min="2819" max="2819" width="15.42578125" style="1" customWidth="1"/>
    <col min="2820" max="2821" width="15.7109375" style="1" customWidth="1"/>
    <col min="2822" max="2822" width="18.140625" style="1" customWidth="1"/>
    <col min="2823" max="2823" width="15.7109375" style="1" customWidth="1"/>
    <col min="2824" max="2824" width="16.7109375" style="1" customWidth="1"/>
    <col min="2825" max="2825" width="17.28515625" style="1" customWidth="1"/>
    <col min="2826" max="2859" width="9.7109375" style="1" customWidth="1"/>
    <col min="2860" max="2862" width="10.85546875" style="1" customWidth="1"/>
    <col min="2863" max="2906" width="0" style="1" hidden="1" customWidth="1"/>
    <col min="2907" max="2907" width="10.85546875" style="1" customWidth="1"/>
    <col min="2908" max="3072" width="11.42578125" style="1"/>
    <col min="3073" max="3073" width="22.42578125" style="1" customWidth="1"/>
    <col min="3074" max="3074" width="30.42578125" style="1" customWidth="1"/>
    <col min="3075" max="3075" width="15.42578125" style="1" customWidth="1"/>
    <col min="3076" max="3077" width="15.7109375" style="1" customWidth="1"/>
    <col min="3078" max="3078" width="18.140625" style="1" customWidth="1"/>
    <col min="3079" max="3079" width="15.7109375" style="1" customWidth="1"/>
    <col min="3080" max="3080" width="16.7109375" style="1" customWidth="1"/>
    <col min="3081" max="3081" width="17.28515625" style="1" customWidth="1"/>
    <col min="3082" max="3115" width="9.7109375" style="1" customWidth="1"/>
    <col min="3116" max="3118" width="10.85546875" style="1" customWidth="1"/>
    <col min="3119" max="3162" width="0" style="1" hidden="1" customWidth="1"/>
    <col min="3163" max="3163" width="10.85546875" style="1" customWidth="1"/>
    <col min="3164" max="3328" width="11.42578125" style="1"/>
    <col min="3329" max="3329" width="22.42578125" style="1" customWidth="1"/>
    <col min="3330" max="3330" width="30.42578125" style="1" customWidth="1"/>
    <col min="3331" max="3331" width="15.42578125" style="1" customWidth="1"/>
    <col min="3332" max="3333" width="15.7109375" style="1" customWidth="1"/>
    <col min="3334" max="3334" width="18.140625" style="1" customWidth="1"/>
    <col min="3335" max="3335" width="15.7109375" style="1" customWidth="1"/>
    <col min="3336" max="3336" width="16.7109375" style="1" customWidth="1"/>
    <col min="3337" max="3337" width="17.28515625" style="1" customWidth="1"/>
    <col min="3338" max="3371" width="9.7109375" style="1" customWidth="1"/>
    <col min="3372" max="3374" width="10.85546875" style="1" customWidth="1"/>
    <col min="3375" max="3418" width="0" style="1" hidden="1" customWidth="1"/>
    <col min="3419" max="3419" width="10.85546875" style="1" customWidth="1"/>
    <col min="3420" max="3584" width="11.42578125" style="1"/>
    <col min="3585" max="3585" width="22.42578125" style="1" customWidth="1"/>
    <col min="3586" max="3586" width="30.42578125" style="1" customWidth="1"/>
    <col min="3587" max="3587" width="15.42578125" style="1" customWidth="1"/>
    <col min="3588" max="3589" width="15.7109375" style="1" customWidth="1"/>
    <col min="3590" max="3590" width="18.140625" style="1" customWidth="1"/>
    <col min="3591" max="3591" width="15.7109375" style="1" customWidth="1"/>
    <col min="3592" max="3592" width="16.7109375" style="1" customWidth="1"/>
    <col min="3593" max="3593" width="17.28515625" style="1" customWidth="1"/>
    <col min="3594" max="3627" width="9.7109375" style="1" customWidth="1"/>
    <col min="3628" max="3630" width="10.85546875" style="1" customWidth="1"/>
    <col min="3631" max="3674" width="0" style="1" hidden="1" customWidth="1"/>
    <col min="3675" max="3675" width="10.85546875" style="1" customWidth="1"/>
    <col min="3676" max="3840" width="11.42578125" style="1"/>
    <col min="3841" max="3841" width="22.42578125" style="1" customWidth="1"/>
    <col min="3842" max="3842" width="30.42578125" style="1" customWidth="1"/>
    <col min="3843" max="3843" width="15.42578125" style="1" customWidth="1"/>
    <col min="3844" max="3845" width="15.7109375" style="1" customWidth="1"/>
    <col min="3846" max="3846" width="18.140625" style="1" customWidth="1"/>
    <col min="3847" max="3847" width="15.7109375" style="1" customWidth="1"/>
    <col min="3848" max="3848" width="16.7109375" style="1" customWidth="1"/>
    <col min="3849" max="3849" width="17.28515625" style="1" customWidth="1"/>
    <col min="3850" max="3883" width="9.7109375" style="1" customWidth="1"/>
    <col min="3884" max="3886" width="10.85546875" style="1" customWidth="1"/>
    <col min="3887" max="3930" width="0" style="1" hidden="1" customWidth="1"/>
    <col min="3931" max="3931" width="10.85546875" style="1" customWidth="1"/>
    <col min="3932" max="4096" width="11.42578125" style="1"/>
    <col min="4097" max="4097" width="22.42578125" style="1" customWidth="1"/>
    <col min="4098" max="4098" width="30.42578125" style="1" customWidth="1"/>
    <col min="4099" max="4099" width="15.42578125" style="1" customWidth="1"/>
    <col min="4100" max="4101" width="15.7109375" style="1" customWidth="1"/>
    <col min="4102" max="4102" width="18.140625" style="1" customWidth="1"/>
    <col min="4103" max="4103" width="15.7109375" style="1" customWidth="1"/>
    <col min="4104" max="4104" width="16.7109375" style="1" customWidth="1"/>
    <col min="4105" max="4105" width="17.28515625" style="1" customWidth="1"/>
    <col min="4106" max="4139" width="9.7109375" style="1" customWidth="1"/>
    <col min="4140" max="4142" width="10.85546875" style="1" customWidth="1"/>
    <col min="4143" max="4186" width="0" style="1" hidden="1" customWidth="1"/>
    <col min="4187" max="4187" width="10.85546875" style="1" customWidth="1"/>
    <col min="4188" max="4352" width="11.42578125" style="1"/>
    <col min="4353" max="4353" width="22.42578125" style="1" customWidth="1"/>
    <col min="4354" max="4354" width="30.42578125" style="1" customWidth="1"/>
    <col min="4355" max="4355" width="15.42578125" style="1" customWidth="1"/>
    <col min="4356" max="4357" width="15.7109375" style="1" customWidth="1"/>
    <col min="4358" max="4358" width="18.140625" style="1" customWidth="1"/>
    <col min="4359" max="4359" width="15.7109375" style="1" customWidth="1"/>
    <col min="4360" max="4360" width="16.7109375" style="1" customWidth="1"/>
    <col min="4361" max="4361" width="17.28515625" style="1" customWidth="1"/>
    <col min="4362" max="4395" width="9.7109375" style="1" customWidth="1"/>
    <col min="4396" max="4398" width="10.85546875" style="1" customWidth="1"/>
    <col min="4399" max="4442" width="0" style="1" hidden="1" customWidth="1"/>
    <col min="4443" max="4443" width="10.85546875" style="1" customWidth="1"/>
    <col min="4444" max="4608" width="11.42578125" style="1"/>
    <col min="4609" max="4609" width="22.42578125" style="1" customWidth="1"/>
    <col min="4610" max="4610" width="30.42578125" style="1" customWidth="1"/>
    <col min="4611" max="4611" width="15.42578125" style="1" customWidth="1"/>
    <col min="4612" max="4613" width="15.7109375" style="1" customWidth="1"/>
    <col min="4614" max="4614" width="18.140625" style="1" customWidth="1"/>
    <col min="4615" max="4615" width="15.7109375" style="1" customWidth="1"/>
    <col min="4616" max="4616" width="16.7109375" style="1" customWidth="1"/>
    <col min="4617" max="4617" width="17.28515625" style="1" customWidth="1"/>
    <col min="4618" max="4651" width="9.7109375" style="1" customWidth="1"/>
    <col min="4652" max="4654" width="10.85546875" style="1" customWidth="1"/>
    <col min="4655" max="4698" width="0" style="1" hidden="1" customWidth="1"/>
    <col min="4699" max="4699" width="10.85546875" style="1" customWidth="1"/>
    <col min="4700" max="4864" width="11.42578125" style="1"/>
    <col min="4865" max="4865" width="22.42578125" style="1" customWidth="1"/>
    <col min="4866" max="4866" width="30.42578125" style="1" customWidth="1"/>
    <col min="4867" max="4867" width="15.42578125" style="1" customWidth="1"/>
    <col min="4868" max="4869" width="15.7109375" style="1" customWidth="1"/>
    <col min="4870" max="4870" width="18.140625" style="1" customWidth="1"/>
    <col min="4871" max="4871" width="15.7109375" style="1" customWidth="1"/>
    <col min="4872" max="4872" width="16.7109375" style="1" customWidth="1"/>
    <col min="4873" max="4873" width="17.28515625" style="1" customWidth="1"/>
    <col min="4874" max="4907" width="9.7109375" style="1" customWidth="1"/>
    <col min="4908" max="4910" width="10.85546875" style="1" customWidth="1"/>
    <col min="4911" max="4954" width="0" style="1" hidden="1" customWidth="1"/>
    <col min="4955" max="4955" width="10.85546875" style="1" customWidth="1"/>
    <col min="4956" max="5120" width="11.42578125" style="1"/>
    <col min="5121" max="5121" width="22.42578125" style="1" customWidth="1"/>
    <col min="5122" max="5122" width="30.42578125" style="1" customWidth="1"/>
    <col min="5123" max="5123" width="15.42578125" style="1" customWidth="1"/>
    <col min="5124" max="5125" width="15.7109375" style="1" customWidth="1"/>
    <col min="5126" max="5126" width="18.140625" style="1" customWidth="1"/>
    <col min="5127" max="5127" width="15.7109375" style="1" customWidth="1"/>
    <col min="5128" max="5128" width="16.7109375" style="1" customWidth="1"/>
    <col min="5129" max="5129" width="17.28515625" style="1" customWidth="1"/>
    <col min="5130" max="5163" width="9.7109375" style="1" customWidth="1"/>
    <col min="5164" max="5166" width="10.85546875" style="1" customWidth="1"/>
    <col min="5167" max="5210" width="0" style="1" hidden="1" customWidth="1"/>
    <col min="5211" max="5211" width="10.85546875" style="1" customWidth="1"/>
    <col min="5212" max="5376" width="11.42578125" style="1"/>
    <col min="5377" max="5377" width="22.42578125" style="1" customWidth="1"/>
    <col min="5378" max="5378" width="30.42578125" style="1" customWidth="1"/>
    <col min="5379" max="5379" width="15.42578125" style="1" customWidth="1"/>
    <col min="5380" max="5381" width="15.7109375" style="1" customWidth="1"/>
    <col min="5382" max="5382" width="18.140625" style="1" customWidth="1"/>
    <col min="5383" max="5383" width="15.7109375" style="1" customWidth="1"/>
    <col min="5384" max="5384" width="16.7109375" style="1" customWidth="1"/>
    <col min="5385" max="5385" width="17.28515625" style="1" customWidth="1"/>
    <col min="5386" max="5419" width="9.7109375" style="1" customWidth="1"/>
    <col min="5420" max="5422" width="10.85546875" style="1" customWidth="1"/>
    <col min="5423" max="5466" width="0" style="1" hidden="1" customWidth="1"/>
    <col min="5467" max="5467" width="10.85546875" style="1" customWidth="1"/>
    <col min="5468" max="5632" width="11.42578125" style="1"/>
    <col min="5633" max="5633" width="22.42578125" style="1" customWidth="1"/>
    <col min="5634" max="5634" width="30.42578125" style="1" customWidth="1"/>
    <col min="5635" max="5635" width="15.42578125" style="1" customWidth="1"/>
    <col min="5636" max="5637" width="15.7109375" style="1" customWidth="1"/>
    <col min="5638" max="5638" width="18.140625" style="1" customWidth="1"/>
    <col min="5639" max="5639" width="15.7109375" style="1" customWidth="1"/>
    <col min="5640" max="5640" width="16.7109375" style="1" customWidth="1"/>
    <col min="5641" max="5641" width="17.28515625" style="1" customWidth="1"/>
    <col min="5642" max="5675" width="9.7109375" style="1" customWidth="1"/>
    <col min="5676" max="5678" width="10.85546875" style="1" customWidth="1"/>
    <col min="5679" max="5722" width="0" style="1" hidden="1" customWidth="1"/>
    <col min="5723" max="5723" width="10.85546875" style="1" customWidth="1"/>
    <col min="5724" max="5888" width="11.42578125" style="1"/>
    <col min="5889" max="5889" width="22.42578125" style="1" customWidth="1"/>
    <col min="5890" max="5890" width="30.42578125" style="1" customWidth="1"/>
    <col min="5891" max="5891" width="15.42578125" style="1" customWidth="1"/>
    <col min="5892" max="5893" width="15.7109375" style="1" customWidth="1"/>
    <col min="5894" max="5894" width="18.140625" style="1" customWidth="1"/>
    <col min="5895" max="5895" width="15.7109375" style="1" customWidth="1"/>
    <col min="5896" max="5896" width="16.7109375" style="1" customWidth="1"/>
    <col min="5897" max="5897" width="17.28515625" style="1" customWidth="1"/>
    <col min="5898" max="5931" width="9.7109375" style="1" customWidth="1"/>
    <col min="5932" max="5934" width="10.85546875" style="1" customWidth="1"/>
    <col min="5935" max="5978" width="0" style="1" hidden="1" customWidth="1"/>
    <col min="5979" max="5979" width="10.85546875" style="1" customWidth="1"/>
    <col min="5980" max="6144" width="11.42578125" style="1"/>
    <col min="6145" max="6145" width="22.42578125" style="1" customWidth="1"/>
    <col min="6146" max="6146" width="30.42578125" style="1" customWidth="1"/>
    <col min="6147" max="6147" width="15.42578125" style="1" customWidth="1"/>
    <col min="6148" max="6149" width="15.7109375" style="1" customWidth="1"/>
    <col min="6150" max="6150" width="18.140625" style="1" customWidth="1"/>
    <col min="6151" max="6151" width="15.7109375" style="1" customWidth="1"/>
    <col min="6152" max="6152" width="16.7109375" style="1" customWidth="1"/>
    <col min="6153" max="6153" width="17.28515625" style="1" customWidth="1"/>
    <col min="6154" max="6187" width="9.7109375" style="1" customWidth="1"/>
    <col min="6188" max="6190" width="10.85546875" style="1" customWidth="1"/>
    <col min="6191" max="6234" width="0" style="1" hidden="1" customWidth="1"/>
    <col min="6235" max="6235" width="10.85546875" style="1" customWidth="1"/>
    <col min="6236" max="6400" width="11.42578125" style="1"/>
    <col min="6401" max="6401" width="22.42578125" style="1" customWidth="1"/>
    <col min="6402" max="6402" width="30.42578125" style="1" customWidth="1"/>
    <col min="6403" max="6403" width="15.42578125" style="1" customWidth="1"/>
    <col min="6404" max="6405" width="15.7109375" style="1" customWidth="1"/>
    <col min="6406" max="6406" width="18.140625" style="1" customWidth="1"/>
    <col min="6407" max="6407" width="15.7109375" style="1" customWidth="1"/>
    <col min="6408" max="6408" width="16.7109375" style="1" customWidth="1"/>
    <col min="6409" max="6409" width="17.28515625" style="1" customWidth="1"/>
    <col min="6410" max="6443" width="9.7109375" style="1" customWidth="1"/>
    <col min="6444" max="6446" width="10.85546875" style="1" customWidth="1"/>
    <col min="6447" max="6490" width="0" style="1" hidden="1" customWidth="1"/>
    <col min="6491" max="6491" width="10.85546875" style="1" customWidth="1"/>
    <col min="6492" max="6656" width="11.42578125" style="1"/>
    <col min="6657" max="6657" width="22.42578125" style="1" customWidth="1"/>
    <col min="6658" max="6658" width="30.42578125" style="1" customWidth="1"/>
    <col min="6659" max="6659" width="15.42578125" style="1" customWidth="1"/>
    <col min="6660" max="6661" width="15.7109375" style="1" customWidth="1"/>
    <col min="6662" max="6662" width="18.140625" style="1" customWidth="1"/>
    <col min="6663" max="6663" width="15.7109375" style="1" customWidth="1"/>
    <col min="6664" max="6664" width="16.7109375" style="1" customWidth="1"/>
    <col min="6665" max="6665" width="17.28515625" style="1" customWidth="1"/>
    <col min="6666" max="6699" width="9.7109375" style="1" customWidth="1"/>
    <col min="6700" max="6702" width="10.85546875" style="1" customWidth="1"/>
    <col min="6703" max="6746" width="0" style="1" hidden="1" customWidth="1"/>
    <col min="6747" max="6747" width="10.85546875" style="1" customWidth="1"/>
    <col min="6748" max="6912" width="11.42578125" style="1"/>
    <col min="6913" max="6913" width="22.42578125" style="1" customWidth="1"/>
    <col min="6914" max="6914" width="30.42578125" style="1" customWidth="1"/>
    <col min="6915" max="6915" width="15.42578125" style="1" customWidth="1"/>
    <col min="6916" max="6917" width="15.7109375" style="1" customWidth="1"/>
    <col min="6918" max="6918" width="18.140625" style="1" customWidth="1"/>
    <col min="6919" max="6919" width="15.7109375" style="1" customWidth="1"/>
    <col min="6920" max="6920" width="16.7109375" style="1" customWidth="1"/>
    <col min="6921" max="6921" width="17.28515625" style="1" customWidth="1"/>
    <col min="6922" max="6955" width="9.7109375" style="1" customWidth="1"/>
    <col min="6956" max="6958" width="10.85546875" style="1" customWidth="1"/>
    <col min="6959" max="7002" width="0" style="1" hidden="1" customWidth="1"/>
    <col min="7003" max="7003" width="10.85546875" style="1" customWidth="1"/>
    <col min="7004" max="7168" width="11.42578125" style="1"/>
    <col min="7169" max="7169" width="22.42578125" style="1" customWidth="1"/>
    <col min="7170" max="7170" width="30.42578125" style="1" customWidth="1"/>
    <col min="7171" max="7171" width="15.42578125" style="1" customWidth="1"/>
    <col min="7172" max="7173" width="15.7109375" style="1" customWidth="1"/>
    <col min="7174" max="7174" width="18.140625" style="1" customWidth="1"/>
    <col min="7175" max="7175" width="15.7109375" style="1" customWidth="1"/>
    <col min="7176" max="7176" width="16.7109375" style="1" customWidth="1"/>
    <col min="7177" max="7177" width="17.28515625" style="1" customWidth="1"/>
    <col min="7178" max="7211" width="9.7109375" style="1" customWidth="1"/>
    <col min="7212" max="7214" width="10.85546875" style="1" customWidth="1"/>
    <col min="7215" max="7258" width="0" style="1" hidden="1" customWidth="1"/>
    <col min="7259" max="7259" width="10.85546875" style="1" customWidth="1"/>
    <col min="7260" max="7424" width="11.42578125" style="1"/>
    <col min="7425" max="7425" width="22.42578125" style="1" customWidth="1"/>
    <col min="7426" max="7426" width="30.42578125" style="1" customWidth="1"/>
    <col min="7427" max="7427" width="15.42578125" style="1" customWidth="1"/>
    <col min="7428" max="7429" width="15.7109375" style="1" customWidth="1"/>
    <col min="7430" max="7430" width="18.140625" style="1" customWidth="1"/>
    <col min="7431" max="7431" width="15.7109375" style="1" customWidth="1"/>
    <col min="7432" max="7432" width="16.7109375" style="1" customWidth="1"/>
    <col min="7433" max="7433" width="17.28515625" style="1" customWidth="1"/>
    <col min="7434" max="7467" width="9.7109375" style="1" customWidth="1"/>
    <col min="7468" max="7470" width="10.85546875" style="1" customWidth="1"/>
    <col min="7471" max="7514" width="0" style="1" hidden="1" customWidth="1"/>
    <col min="7515" max="7515" width="10.85546875" style="1" customWidth="1"/>
    <col min="7516" max="7680" width="11.42578125" style="1"/>
    <col min="7681" max="7681" width="22.42578125" style="1" customWidth="1"/>
    <col min="7682" max="7682" width="30.42578125" style="1" customWidth="1"/>
    <col min="7683" max="7683" width="15.42578125" style="1" customWidth="1"/>
    <col min="7684" max="7685" width="15.7109375" style="1" customWidth="1"/>
    <col min="7686" max="7686" width="18.140625" style="1" customWidth="1"/>
    <col min="7687" max="7687" width="15.7109375" style="1" customWidth="1"/>
    <col min="7688" max="7688" width="16.7109375" style="1" customWidth="1"/>
    <col min="7689" max="7689" width="17.28515625" style="1" customWidth="1"/>
    <col min="7690" max="7723" width="9.7109375" style="1" customWidth="1"/>
    <col min="7724" max="7726" width="10.85546875" style="1" customWidth="1"/>
    <col min="7727" max="7770" width="0" style="1" hidden="1" customWidth="1"/>
    <col min="7771" max="7771" width="10.85546875" style="1" customWidth="1"/>
    <col min="7772" max="7936" width="11.42578125" style="1"/>
    <col min="7937" max="7937" width="22.42578125" style="1" customWidth="1"/>
    <col min="7938" max="7938" width="30.42578125" style="1" customWidth="1"/>
    <col min="7939" max="7939" width="15.42578125" style="1" customWidth="1"/>
    <col min="7940" max="7941" width="15.7109375" style="1" customWidth="1"/>
    <col min="7942" max="7942" width="18.140625" style="1" customWidth="1"/>
    <col min="7943" max="7943" width="15.7109375" style="1" customWidth="1"/>
    <col min="7944" max="7944" width="16.7109375" style="1" customWidth="1"/>
    <col min="7945" max="7945" width="17.28515625" style="1" customWidth="1"/>
    <col min="7946" max="7979" width="9.7109375" style="1" customWidth="1"/>
    <col min="7980" max="7982" width="10.85546875" style="1" customWidth="1"/>
    <col min="7983" max="8026" width="0" style="1" hidden="1" customWidth="1"/>
    <col min="8027" max="8027" width="10.85546875" style="1" customWidth="1"/>
    <col min="8028" max="8192" width="11.42578125" style="1"/>
    <col min="8193" max="8193" width="22.42578125" style="1" customWidth="1"/>
    <col min="8194" max="8194" width="30.42578125" style="1" customWidth="1"/>
    <col min="8195" max="8195" width="15.42578125" style="1" customWidth="1"/>
    <col min="8196" max="8197" width="15.7109375" style="1" customWidth="1"/>
    <col min="8198" max="8198" width="18.140625" style="1" customWidth="1"/>
    <col min="8199" max="8199" width="15.7109375" style="1" customWidth="1"/>
    <col min="8200" max="8200" width="16.7109375" style="1" customWidth="1"/>
    <col min="8201" max="8201" width="17.28515625" style="1" customWidth="1"/>
    <col min="8202" max="8235" width="9.7109375" style="1" customWidth="1"/>
    <col min="8236" max="8238" width="10.85546875" style="1" customWidth="1"/>
    <col min="8239" max="8282" width="0" style="1" hidden="1" customWidth="1"/>
    <col min="8283" max="8283" width="10.85546875" style="1" customWidth="1"/>
    <col min="8284" max="8448" width="11.42578125" style="1"/>
    <col min="8449" max="8449" width="22.42578125" style="1" customWidth="1"/>
    <col min="8450" max="8450" width="30.42578125" style="1" customWidth="1"/>
    <col min="8451" max="8451" width="15.42578125" style="1" customWidth="1"/>
    <col min="8452" max="8453" width="15.7109375" style="1" customWidth="1"/>
    <col min="8454" max="8454" width="18.140625" style="1" customWidth="1"/>
    <col min="8455" max="8455" width="15.7109375" style="1" customWidth="1"/>
    <col min="8456" max="8456" width="16.7109375" style="1" customWidth="1"/>
    <col min="8457" max="8457" width="17.28515625" style="1" customWidth="1"/>
    <col min="8458" max="8491" width="9.7109375" style="1" customWidth="1"/>
    <col min="8492" max="8494" width="10.85546875" style="1" customWidth="1"/>
    <col min="8495" max="8538" width="0" style="1" hidden="1" customWidth="1"/>
    <col min="8539" max="8539" width="10.85546875" style="1" customWidth="1"/>
    <col min="8540" max="8704" width="11.42578125" style="1"/>
    <col min="8705" max="8705" width="22.42578125" style="1" customWidth="1"/>
    <col min="8706" max="8706" width="30.42578125" style="1" customWidth="1"/>
    <col min="8707" max="8707" width="15.42578125" style="1" customWidth="1"/>
    <col min="8708" max="8709" width="15.7109375" style="1" customWidth="1"/>
    <col min="8710" max="8710" width="18.140625" style="1" customWidth="1"/>
    <col min="8711" max="8711" width="15.7109375" style="1" customWidth="1"/>
    <col min="8712" max="8712" width="16.7109375" style="1" customWidth="1"/>
    <col min="8713" max="8713" width="17.28515625" style="1" customWidth="1"/>
    <col min="8714" max="8747" width="9.7109375" style="1" customWidth="1"/>
    <col min="8748" max="8750" width="10.85546875" style="1" customWidth="1"/>
    <col min="8751" max="8794" width="0" style="1" hidden="1" customWidth="1"/>
    <col min="8795" max="8795" width="10.85546875" style="1" customWidth="1"/>
    <col min="8796" max="8960" width="11.42578125" style="1"/>
    <col min="8961" max="8961" width="22.42578125" style="1" customWidth="1"/>
    <col min="8962" max="8962" width="30.42578125" style="1" customWidth="1"/>
    <col min="8963" max="8963" width="15.42578125" style="1" customWidth="1"/>
    <col min="8964" max="8965" width="15.7109375" style="1" customWidth="1"/>
    <col min="8966" max="8966" width="18.140625" style="1" customWidth="1"/>
    <col min="8967" max="8967" width="15.7109375" style="1" customWidth="1"/>
    <col min="8968" max="8968" width="16.7109375" style="1" customWidth="1"/>
    <col min="8969" max="8969" width="17.28515625" style="1" customWidth="1"/>
    <col min="8970" max="9003" width="9.7109375" style="1" customWidth="1"/>
    <col min="9004" max="9006" width="10.85546875" style="1" customWidth="1"/>
    <col min="9007" max="9050" width="0" style="1" hidden="1" customWidth="1"/>
    <col min="9051" max="9051" width="10.85546875" style="1" customWidth="1"/>
    <col min="9052" max="9216" width="11.42578125" style="1"/>
    <col min="9217" max="9217" width="22.42578125" style="1" customWidth="1"/>
    <col min="9218" max="9218" width="30.42578125" style="1" customWidth="1"/>
    <col min="9219" max="9219" width="15.42578125" style="1" customWidth="1"/>
    <col min="9220" max="9221" width="15.7109375" style="1" customWidth="1"/>
    <col min="9222" max="9222" width="18.140625" style="1" customWidth="1"/>
    <col min="9223" max="9223" width="15.7109375" style="1" customWidth="1"/>
    <col min="9224" max="9224" width="16.7109375" style="1" customWidth="1"/>
    <col min="9225" max="9225" width="17.28515625" style="1" customWidth="1"/>
    <col min="9226" max="9259" width="9.7109375" style="1" customWidth="1"/>
    <col min="9260" max="9262" width="10.85546875" style="1" customWidth="1"/>
    <col min="9263" max="9306" width="0" style="1" hidden="1" customWidth="1"/>
    <col min="9307" max="9307" width="10.85546875" style="1" customWidth="1"/>
    <col min="9308" max="9472" width="11.42578125" style="1"/>
    <col min="9473" max="9473" width="22.42578125" style="1" customWidth="1"/>
    <col min="9474" max="9474" width="30.42578125" style="1" customWidth="1"/>
    <col min="9475" max="9475" width="15.42578125" style="1" customWidth="1"/>
    <col min="9476" max="9477" width="15.7109375" style="1" customWidth="1"/>
    <col min="9478" max="9478" width="18.140625" style="1" customWidth="1"/>
    <col min="9479" max="9479" width="15.7109375" style="1" customWidth="1"/>
    <col min="9480" max="9480" width="16.7109375" style="1" customWidth="1"/>
    <col min="9481" max="9481" width="17.28515625" style="1" customWidth="1"/>
    <col min="9482" max="9515" width="9.7109375" style="1" customWidth="1"/>
    <col min="9516" max="9518" width="10.85546875" style="1" customWidth="1"/>
    <col min="9519" max="9562" width="0" style="1" hidden="1" customWidth="1"/>
    <col min="9563" max="9563" width="10.85546875" style="1" customWidth="1"/>
    <col min="9564" max="9728" width="11.42578125" style="1"/>
    <col min="9729" max="9729" width="22.42578125" style="1" customWidth="1"/>
    <col min="9730" max="9730" width="30.42578125" style="1" customWidth="1"/>
    <col min="9731" max="9731" width="15.42578125" style="1" customWidth="1"/>
    <col min="9732" max="9733" width="15.7109375" style="1" customWidth="1"/>
    <col min="9734" max="9734" width="18.140625" style="1" customWidth="1"/>
    <col min="9735" max="9735" width="15.7109375" style="1" customWidth="1"/>
    <col min="9736" max="9736" width="16.7109375" style="1" customWidth="1"/>
    <col min="9737" max="9737" width="17.28515625" style="1" customWidth="1"/>
    <col min="9738" max="9771" width="9.7109375" style="1" customWidth="1"/>
    <col min="9772" max="9774" width="10.85546875" style="1" customWidth="1"/>
    <col min="9775" max="9818" width="0" style="1" hidden="1" customWidth="1"/>
    <col min="9819" max="9819" width="10.85546875" style="1" customWidth="1"/>
    <col min="9820" max="9984" width="11.42578125" style="1"/>
    <col min="9985" max="9985" width="22.42578125" style="1" customWidth="1"/>
    <col min="9986" max="9986" width="30.42578125" style="1" customWidth="1"/>
    <col min="9987" max="9987" width="15.42578125" style="1" customWidth="1"/>
    <col min="9988" max="9989" width="15.7109375" style="1" customWidth="1"/>
    <col min="9990" max="9990" width="18.140625" style="1" customWidth="1"/>
    <col min="9991" max="9991" width="15.7109375" style="1" customWidth="1"/>
    <col min="9992" max="9992" width="16.7109375" style="1" customWidth="1"/>
    <col min="9993" max="9993" width="17.28515625" style="1" customWidth="1"/>
    <col min="9994" max="10027" width="9.7109375" style="1" customWidth="1"/>
    <col min="10028" max="10030" width="10.85546875" style="1" customWidth="1"/>
    <col min="10031" max="10074" width="0" style="1" hidden="1" customWidth="1"/>
    <col min="10075" max="10075" width="10.85546875" style="1" customWidth="1"/>
    <col min="10076" max="10240" width="11.42578125" style="1"/>
    <col min="10241" max="10241" width="22.42578125" style="1" customWidth="1"/>
    <col min="10242" max="10242" width="30.42578125" style="1" customWidth="1"/>
    <col min="10243" max="10243" width="15.42578125" style="1" customWidth="1"/>
    <col min="10244" max="10245" width="15.7109375" style="1" customWidth="1"/>
    <col min="10246" max="10246" width="18.140625" style="1" customWidth="1"/>
    <col min="10247" max="10247" width="15.7109375" style="1" customWidth="1"/>
    <col min="10248" max="10248" width="16.7109375" style="1" customWidth="1"/>
    <col min="10249" max="10249" width="17.28515625" style="1" customWidth="1"/>
    <col min="10250" max="10283" width="9.7109375" style="1" customWidth="1"/>
    <col min="10284" max="10286" width="10.85546875" style="1" customWidth="1"/>
    <col min="10287" max="10330" width="0" style="1" hidden="1" customWidth="1"/>
    <col min="10331" max="10331" width="10.85546875" style="1" customWidth="1"/>
    <col min="10332" max="10496" width="11.42578125" style="1"/>
    <col min="10497" max="10497" width="22.42578125" style="1" customWidth="1"/>
    <col min="10498" max="10498" width="30.42578125" style="1" customWidth="1"/>
    <col min="10499" max="10499" width="15.42578125" style="1" customWidth="1"/>
    <col min="10500" max="10501" width="15.7109375" style="1" customWidth="1"/>
    <col min="10502" max="10502" width="18.140625" style="1" customWidth="1"/>
    <col min="10503" max="10503" width="15.7109375" style="1" customWidth="1"/>
    <col min="10504" max="10504" width="16.7109375" style="1" customWidth="1"/>
    <col min="10505" max="10505" width="17.28515625" style="1" customWidth="1"/>
    <col min="10506" max="10539" width="9.7109375" style="1" customWidth="1"/>
    <col min="10540" max="10542" width="10.85546875" style="1" customWidth="1"/>
    <col min="10543" max="10586" width="0" style="1" hidden="1" customWidth="1"/>
    <col min="10587" max="10587" width="10.85546875" style="1" customWidth="1"/>
    <col min="10588" max="10752" width="11.42578125" style="1"/>
    <col min="10753" max="10753" width="22.42578125" style="1" customWidth="1"/>
    <col min="10754" max="10754" width="30.42578125" style="1" customWidth="1"/>
    <col min="10755" max="10755" width="15.42578125" style="1" customWidth="1"/>
    <col min="10756" max="10757" width="15.7109375" style="1" customWidth="1"/>
    <col min="10758" max="10758" width="18.140625" style="1" customWidth="1"/>
    <col min="10759" max="10759" width="15.7109375" style="1" customWidth="1"/>
    <col min="10760" max="10760" width="16.7109375" style="1" customWidth="1"/>
    <col min="10761" max="10761" width="17.28515625" style="1" customWidth="1"/>
    <col min="10762" max="10795" width="9.7109375" style="1" customWidth="1"/>
    <col min="10796" max="10798" width="10.85546875" style="1" customWidth="1"/>
    <col min="10799" max="10842" width="0" style="1" hidden="1" customWidth="1"/>
    <col min="10843" max="10843" width="10.85546875" style="1" customWidth="1"/>
    <col min="10844" max="11008" width="11.42578125" style="1"/>
    <col min="11009" max="11009" width="22.42578125" style="1" customWidth="1"/>
    <col min="11010" max="11010" width="30.42578125" style="1" customWidth="1"/>
    <col min="11011" max="11011" width="15.42578125" style="1" customWidth="1"/>
    <col min="11012" max="11013" width="15.7109375" style="1" customWidth="1"/>
    <col min="11014" max="11014" width="18.140625" style="1" customWidth="1"/>
    <col min="11015" max="11015" width="15.7109375" style="1" customWidth="1"/>
    <col min="11016" max="11016" width="16.7109375" style="1" customWidth="1"/>
    <col min="11017" max="11017" width="17.28515625" style="1" customWidth="1"/>
    <col min="11018" max="11051" width="9.7109375" style="1" customWidth="1"/>
    <col min="11052" max="11054" width="10.85546875" style="1" customWidth="1"/>
    <col min="11055" max="11098" width="0" style="1" hidden="1" customWidth="1"/>
    <col min="11099" max="11099" width="10.85546875" style="1" customWidth="1"/>
    <col min="11100" max="11264" width="11.42578125" style="1"/>
    <col min="11265" max="11265" width="22.42578125" style="1" customWidth="1"/>
    <col min="11266" max="11266" width="30.42578125" style="1" customWidth="1"/>
    <col min="11267" max="11267" width="15.42578125" style="1" customWidth="1"/>
    <col min="11268" max="11269" width="15.7109375" style="1" customWidth="1"/>
    <col min="11270" max="11270" width="18.140625" style="1" customWidth="1"/>
    <col min="11271" max="11271" width="15.7109375" style="1" customWidth="1"/>
    <col min="11272" max="11272" width="16.7109375" style="1" customWidth="1"/>
    <col min="11273" max="11273" width="17.28515625" style="1" customWidth="1"/>
    <col min="11274" max="11307" width="9.7109375" style="1" customWidth="1"/>
    <col min="11308" max="11310" width="10.85546875" style="1" customWidth="1"/>
    <col min="11311" max="11354" width="0" style="1" hidden="1" customWidth="1"/>
    <col min="11355" max="11355" width="10.85546875" style="1" customWidth="1"/>
    <col min="11356" max="11520" width="11.42578125" style="1"/>
    <col min="11521" max="11521" width="22.42578125" style="1" customWidth="1"/>
    <col min="11522" max="11522" width="30.42578125" style="1" customWidth="1"/>
    <col min="11523" max="11523" width="15.42578125" style="1" customWidth="1"/>
    <col min="11524" max="11525" width="15.7109375" style="1" customWidth="1"/>
    <col min="11526" max="11526" width="18.140625" style="1" customWidth="1"/>
    <col min="11527" max="11527" width="15.7109375" style="1" customWidth="1"/>
    <col min="11528" max="11528" width="16.7109375" style="1" customWidth="1"/>
    <col min="11529" max="11529" width="17.28515625" style="1" customWidth="1"/>
    <col min="11530" max="11563" width="9.7109375" style="1" customWidth="1"/>
    <col min="11564" max="11566" width="10.85546875" style="1" customWidth="1"/>
    <col min="11567" max="11610" width="0" style="1" hidden="1" customWidth="1"/>
    <col min="11611" max="11611" width="10.85546875" style="1" customWidth="1"/>
    <col min="11612" max="11776" width="11.42578125" style="1"/>
    <col min="11777" max="11777" width="22.42578125" style="1" customWidth="1"/>
    <col min="11778" max="11778" width="30.42578125" style="1" customWidth="1"/>
    <col min="11779" max="11779" width="15.42578125" style="1" customWidth="1"/>
    <col min="11780" max="11781" width="15.7109375" style="1" customWidth="1"/>
    <col min="11782" max="11782" width="18.140625" style="1" customWidth="1"/>
    <col min="11783" max="11783" width="15.7109375" style="1" customWidth="1"/>
    <col min="11784" max="11784" width="16.7109375" style="1" customWidth="1"/>
    <col min="11785" max="11785" width="17.28515625" style="1" customWidth="1"/>
    <col min="11786" max="11819" width="9.7109375" style="1" customWidth="1"/>
    <col min="11820" max="11822" width="10.85546875" style="1" customWidth="1"/>
    <col min="11823" max="11866" width="0" style="1" hidden="1" customWidth="1"/>
    <col min="11867" max="11867" width="10.85546875" style="1" customWidth="1"/>
    <col min="11868" max="12032" width="11.42578125" style="1"/>
    <col min="12033" max="12033" width="22.42578125" style="1" customWidth="1"/>
    <col min="12034" max="12034" width="30.42578125" style="1" customWidth="1"/>
    <col min="12035" max="12035" width="15.42578125" style="1" customWidth="1"/>
    <col min="12036" max="12037" width="15.7109375" style="1" customWidth="1"/>
    <col min="12038" max="12038" width="18.140625" style="1" customWidth="1"/>
    <col min="12039" max="12039" width="15.7109375" style="1" customWidth="1"/>
    <col min="12040" max="12040" width="16.7109375" style="1" customWidth="1"/>
    <col min="12041" max="12041" width="17.28515625" style="1" customWidth="1"/>
    <col min="12042" max="12075" width="9.7109375" style="1" customWidth="1"/>
    <col min="12076" max="12078" width="10.85546875" style="1" customWidth="1"/>
    <col min="12079" max="12122" width="0" style="1" hidden="1" customWidth="1"/>
    <col min="12123" max="12123" width="10.85546875" style="1" customWidth="1"/>
    <col min="12124" max="12288" width="11.42578125" style="1"/>
    <col min="12289" max="12289" width="22.42578125" style="1" customWidth="1"/>
    <col min="12290" max="12290" width="30.42578125" style="1" customWidth="1"/>
    <col min="12291" max="12291" width="15.42578125" style="1" customWidth="1"/>
    <col min="12292" max="12293" width="15.7109375" style="1" customWidth="1"/>
    <col min="12294" max="12294" width="18.140625" style="1" customWidth="1"/>
    <col min="12295" max="12295" width="15.7109375" style="1" customWidth="1"/>
    <col min="12296" max="12296" width="16.7109375" style="1" customWidth="1"/>
    <col min="12297" max="12297" width="17.28515625" style="1" customWidth="1"/>
    <col min="12298" max="12331" width="9.7109375" style="1" customWidth="1"/>
    <col min="12332" max="12334" width="10.85546875" style="1" customWidth="1"/>
    <col min="12335" max="12378" width="0" style="1" hidden="1" customWidth="1"/>
    <col min="12379" max="12379" width="10.85546875" style="1" customWidth="1"/>
    <col min="12380" max="12544" width="11.42578125" style="1"/>
    <col min="12545" max="12545" width="22.42578125" style="1" customWidth="1"/>
    <col min="12546" max="12546" width="30.42578125" style="1" customWidth="1"/>
    <col min="12547" max="12547" width="15.42578125" style="1" customWidth="1"/>
    <col min="12548" max="12549" width="15.7109375" style="1" customWidth="1"/>
    <col min="12550" max="12550" width="18.140625" style="1" customWidth="1"/>
    <col min="12551" max="12551" width="15.7109375" style="1" customWidth="1"/>
    <col min="12552" max="12552" width="16.7109375" style="1" customWidth="1"/>
    <col min="12553" max="12553" width="17.28515625" style="1" customWidth="1"/>
    <col min="12554" max="12587" width="9.7109375" style="1" customWidth="1"/>
    <col min="12588" max="12590" width="10.85546875" style="1" customWidth="1"/>
    <col min="12591" max="12634" width="0" style="1" hidden="1" customWidth="1"/>
    <col min="12635" max="12635" width="10.85546875" style="1" customWidth="1"/>
    <col min="12636" max="12800" width="11.42578125" style="1"/>
    <col min="12801" max="12801" width="22.42578125" style="1" customWidth="1"/>
    <col min="12802" max="12802" width="30.42578125" style="1" customWidth="1"/>
    <col min="12803" max="12803" width="15.42578125" style="1" customWidth="1"/>
    <col min="12804" max="12805" width="15.7109375" style="1" customWidth="1"/>
    <col min="12806" max="12806" width="18.140625" style="1" customWidth="1"/>
    <col min="12807" max="12807" width="15.7109375" style="1" customWidth="1"/>
    <col min="12808" max="12808" width="16.7109375" style="1" customWidth="1"/>
    <col min="12809" max="12809" width="17.28515625" style="1" customWidth="1"/>
    <col min="12810" max="12843" width="9.7109375" style="1" customWidth="1"/>
    <col min="12844" max="12846" width="10.85546875" style="1" customWidth="1"/>
    <col min="12847" max="12890" width="0" style="1" hidden="1" customWidth="1"/>
    <col min="12891" max="12891" width="10.85546875" style="1" customWidth="1"/>
    <col min="12892" max="13056" width="11.42578125" style="1"/>
    <col min="13057" max="13057" width="22.42578125" style="1" customWidth="1"/>
    <col min="13058" max="13058" width="30.42578125" style="1" customWidth="1"/>
    <col min="13059" max="13059" width="15.42578125" style="1" customWidth="1"/>
    <col min="13060" max="13061" width="15.7109375" style="1" customWidth="1"/>
    <col min="13062" max="13062" width="18.140625" style="1" customWidth="1"/>
    <col min="13063" max="13063" width="15.7109375" style="1" customWidth="1"/>
    <col min="13064" max="13064" width="16.7109375" style="1" customWidth="1"/>
    <col min="13065" max="13065" width="17.28515625" style="1" customWidth="1"/>
    <col min="13066" max="13099" width="9.7109375" style="1" customWidth="1"/>
    <col min="13100" max="13102" width="10.85546875" style="1" customWidth="1"/>
    <col min="13103" max="13146" width="0" style="1" hidden="1" customWidth="1"/>
    <col min="13147" max="13147" width="10.85546875" style="1" customWidth="1"/>
    <col min="13148" max="13312" width="11.42578125" style="1"/>
    <col min="13313" max="13313" width="22.42578125" style="1" customWidth="1"/>
    <col min="13314" max="13314" width="30.42578125" style="1" customWidth="1"/>
    <col min="13315" max="13315" width="15.42578125" style="1" customWidth="1"/>
    <col min="13316" max="13317" width="15.7109375" style="1" customWidth="1"/>
    <col min="13318" max="13318" width="18.140625" style="1" customWidth="1"/>
    <col min="13319" max="13319" width="15.7109375" style="1" customWidth="1"/>
    <col min="13320" max="13320" width="16.7109375" style="1" customWidth="1"/>
    <col min="13321" max="13321" width="17.28515625" style="1" customWidth="1"/>
    <col min="13322" max="13355" width="9.7109375" style="1" customWidth="1"/>
    <col min="13356" max="13358" width="10.85546875" style="1" customWidth="1"/>
    <col min="13359" max="13402" width="0" style="1" hidden="1" customWidth="1"/>
    <col min="13403" max="13403" width="10.85546875" style="1" customWidth="1"/>
    <col min="13404" max="13568" width="11.42578125" style="1"/>
    <col min="13569" max="13569" width="22.42578125" style="1" customWidth="1"/>
    <col min="13570" max="13570" width="30.42578125" style="1" customWidth="1"/>
    <col min="13571" max="13571" width="15.42578125" style="1" customWidth="1"/>
    <col min="13572" max="13573" width="15.7109375" style="1" customWidth="1"/>
    <col min="13574" max="13574" width="18.140625" style="1" customWidth="1"/>
    <col min="13575" max="13575" width="15.7109375" style="1" customWidth="1"/>
    <col min="13576" max="13576" width="16.7109375" style="1" customWidth="1"/>
    <col min="13577" max="13577" width="17.28515625" style="1" customWidth="1"/>
    <col min="13578" max="13611" width="9.7109375" style="1" customWidth="1"/>
    <col min="13612" max="13614" width="10.85546875" style="1" customWidth="1"/>
    <col min="13615" max="13658" width="0" style="1" hidden="1" customWidth="1"/>
    <col min="13659" max="13659" width="10.85546875" style="1" customWidth="1"/>
    <col min="13660" max="13824" width="11.42578125" style="1"/>
    <col min="13825" max="13825" width="22.42578125" style="1" customWidth="1"/>
    <col min="13826" max="13826" width="30.42578125" style="1" customWidth="1"/>
    <col min="13827" max="13827" width="15.42578125" style="1" customWidth="1"/>
    <col min="13828" max="13829" width="15.7109375" style="1" customWidth="1"/>
    <col min="13830" max="13830" width="18.140625" style="1" customWidth="1"/>
    <col min="13831" max="13831" width="15.7109375" style="1" customWidth="1"/>
    <col min="13832" max="13832" width="16.7109375" style="1" customWidth="1"/>
    <col min="13833" max="13833" width="17.28515625" style="1" customWidth="1"/>
    <col min="13834" max="13867" width="9.7109375" style="1" customWidth="1"/>
    <col min="13868" max="13870" width="10.85546875" style="1" customWidth="1"/>
    <col min="13871" max="13914" width="0" style="1" hidden="1" customWidth="1"/>
    <col min="13915" max="13915" width="10.85546875" style="1" customWidth="1"/>
    <col min="13916" max="14080" width="11.42578125" style="1"/>
    <col min="14081" max="14081" width="22.42578125" style="1" customWidth="1"/>
    <col min="14082" max="14082" width="30.42578125" style="1" customWidth="1"/>
    <col min="14083" max="14083" width="15.42578125" style="1" customWidth="1"/>
    <col min="14084" max="14085" width="15.7109375" style="1" customWidth="1"/>
    <col min="14086" max="14086" width="18.140625" style="1" customWidth="1"/>
    <col min="14087" max="14087" width="15.7109375" style="1" customWidth="1"/>
    <col min="14088" max="14088" width="16.7109375" style="1" customWidth="1"/>
    <col min="14089" max="14089" width="17.28515625" style="1" customWidth="1"/>
    <col min="14090" max="14123" width="9.7109375" style="1" customWidth="1"/>
    <col min="14124" max="14126" width="10.85546875" style="1" customWidth="1"/>
    <col min="14127" max="14170" width="0" style="1" hidden="1" customWidth="1"/>
    <col min="14171" max="14171" width="10.85546875" style="1" customWidth="1"/>
    <col min="14172" max="14336" width="11.42578125" style="1"/>
    <col min="14337" max="14337" width="22.42578125" style="1" customWidth="1"/>
    <col min="14338" max="14338" width="30.42578125" style="1" customWidth="1"/>
    <col min="14339" max="14339" width="15.42578125" style="1" customWidth="1"/>
    <col min="14340" max="14341" width="15.7109375" style="1" customWidth="1"/>
    <col min="14342" max="14342" width="18.140625" style="1" customWidth="1"/>
    <col min="14343" max="14343" width="15.7109375" style="1" customWidth="1"/>
    <col min="14344" max="14344" width="16.7109375" style="1" customWidth="1"/>
    <col min="14345" max="14345" width="17.28515625" style="1" customWidth="1"/>
    <col min="14346" max="14379" width="9.7109375" style="1" customWidth="1"/>
    <col min="14380" max="14382" width="10.85546875" style="1" customWidth="1"/>
    <col min="14383" max="14426" width="0" style="1" hidden="1" customWidth="1"/>
    <col min="14427" max="14427" width="10.85546875" style="1" customWidth="1"/>
    <col min="14428" max="14592" width="11.42578125" style="1"/>
    <col min="14593" max="14593" width="22.42578125" style="1" customWidth="1"/>
    <col min="14594" max="14594" width="30.42578125" style="1" customWidth="1"/>
    <col min="14595" max="14595" width="15.42578125" style="1" customWidth="1"/>
    <col min="14596" max="14597" width="15.7109375" style="1" customWidth="1"/>
    <col min="14598" max="14598" width="18.140625" style="1" customWidth="1"/>
    <col min="14599" max="14599" width="15.7109375" style="1" customWidth="1"/>
    <col min="14600" max="14600" width="16.7109375" style="1" customWidth="1"/>
    <col min="14601" max="14601" width="17.28515625" style="1" customWidth="1"/>
    <col min="14602" max="14635" width="9.7109375" style="1" customWidth="1"/>
    <col min="14636" max="14638" width="10.85546875" style="1" customWidth="1"/>
    <col min="14639" max="14682" width="0" style="1" hidden="1" customWidth="1"/>
    <col min="14683" max="14683" width="10.85546875" style="1" customWidth="1"/>
    <col min="14684" max="14848" width="11.42578125" style="1"/>
    <col min="14849" max="14849" width="22.42578125" style="1" customWidth="1"/>
    <col min="14850" max="14850" width="30.42578125" style="1" customWidth="1"/>
    <col min="14851" max="14851" width="15.42578125" style="1" customWidth="1"/>
    <col min="14852" max="14853" width="15.7109375" style="1" customWidth="1"/>
    <col min="14854" max="14854" width="18.140625" style="1" customWidth="1"/>
    <col min="14855" max="14855" width="15.7109375" style="1" customWidth="1"/>
    <col min="14856" max="14856" width="16.7109375" style="1" customWidth="1"/>
    <col min="14857" max="14857" width="17.28515625" style="1" customWidth="1"/>
    <col min="14858" max="14891" width="9.7109375" style="1" customWidth="1"/>
    <col min="14892" max="14894" width="10.85546875" style="1" customWidth="1"/>
    <col min="14895" max="14938" width="0" style="1" hidden="1" customWidth="1"/>
    <col min="14939" max="14939" width="10.85546875" style="1" customWidth="1"/>
    <col min="14940" max="15104" width="11.42578125" style="1"/>
    <col min="15105" max="15105" width="22.42578125" style="1" customWidth="1"/>
    <col min="15106" max="15106" width="30.42578125" style="1" customWidth="1"/>
    <col min="15107" max="15107" width="15.42578125" style="1" customWidth="1"/>
    <col min="15108" max="15109" width="15.7109375" style="1" customWidth="1"/>
    <col min="15110" max="15110" width="18.140625" style="1" customWidth="1"/>
    <col min="15111" max="15111" width="15.7109375" style="1" customWidth="1"/>
    <col min="15112" max="15112" width="16.7109375" style="1" customWidth="1"/>
    <col min="15113" max="15113" width="17.28515625" style="1" customWidth="1"/>
    <col min="15114" max="15147" width="9.7109375" style="1" customWidth="1"/>
    <col min="15148" max="15150" width="10.85546875" style="1" customWidth="1"/>
    <col min="15151" max="15194" width="0" style="1" hidden="1" customWidth="1"/>
    <col min="15195" max="15195" width="10.85546875" style="1" customWidth="1"/>
    <col min="15196" max="15360" width="11.42578125" style="1"/>
    <col min="15361" max="15361" width="22.42578125" style="1" customWidth="1"/>
    <col min="15362" max="15362" width="30.42578125" style="1" customWidth="1"/>
    <col min="15363" max="15363" width="15.42578125" style="1" customWidth="1"/>
    <col min="15364" max="15365" width="15.7109375" style="1" customWidth="1"/>
    <col min="15366" max="15366" width="18.140625" style="1" customWidth="1"/>
    <col min="15367" max="15367" width="15.7109375" style="1" customWidth="1"/>
    <col min="15368" max="15368" width="16.7109375" style="1" customWidth="1"/>
    <col min="15369" max="15369" width="17.28515625" style="1" customWidth="1"/>
    <col min="15370" max="15403" width="9.7109375" style="1" customWidth="1"/>
    <col min="15404" max="15406" width="10.85546875" style="1" customWidth="1"/>
    <col min="15407" max="15450" width="0" style="1" hidden="1" customWidth="1"/>
    <col min="15451" max="15451" width="10.85546875" style="1" customWidth="1"/>
    <col min="15452" max="15616" width="11.42578125" style="1"/>
    <col min="15617" max="15617" width="22.42578125" style="1" customWidth="1"/>
    <col min="15618" max="15618" width="30.42578125" style="1" customWidth="1"/>
    <col min="15619" max="15619" width="15.42578125" style="1" customWidth="1"/>
    <col min="15620" max="15621" width="15.7109375" style="1" customWidth="1"/>
    <col min="15622" max="15622" width="18.140625" style="1" customWidth="1"/>
    <col min="15623" max="15623" width="15.7109375" style="1" customWidth="1"/>
    <col min="15624" max="15624" width="16.7109375" style="1" customWidth="1"/>
    <col min="15625" max="15625" width="17.28515625" style="1" customWidth="1"/>
    <col min="15626" max="15659" width="9.7109375" style="1" customWidth="1"/>
    <col min="15660" max="15662" width="10.85546875" style="1" customWidth="1"/>
    <col min="15663" max="15706" width="0" style="1" hidden="1" customWidth="1"/>
    <col min="15707" max="15707" width="10.85546875" style="1" customWidth="1"/>
    <col min="15708" max="15872" width="11.42578125" style="1"/>
    <col min="15873" max="15873" width="22.42578125" style="1" customWidth="1"/>
    <col min="15874" max="15874" width="30.42578125" style="1" customWidth="1"/>
    <col min="15875" max="15875" width="15.42578125" style="1" customWidth="1"/>
    <col min="15876" max="15877" width="15.7109375" style="1" customWidth="1"/>
    <col min="15878" max="15878" width="18.140625" style="1" customWidth="1"/>
    <col min="15879" max="15879" width="15.7109375" style="1" customWidth="1"/>
    <col min="15880" max="15880" width="16.7109375" style="1" customWidth="1"/>
    <col min="15881" max="15881" width="17.28515625" style="1" customWidth="1"/>
    <col min="15882" max="15915" width="9.7109375" style="1" customWidth="1"/>
    <col min="15916" max="15918" width="10.85546875" style="1" customWidth="1"/>
    <col min="15919" max="15962" width="0" style="1" hidden="1" customWidth="1"/>
    <col min="15963" max="15963" width="10.85546875" style="1" customWidth="1"/>
    <col min="15964" max="16128" width="11.42578125" style="1"/>
    <col min="16129" max="16129" width="22.42578125" style="1" customWidth="1"/>
    <col min="16130" max="16130" width="30.42578125" style="1" customWidth="1"/>
    <col min="16131" max="16131" width="15.42578125" style="1" customWidth="1"/>
    <col min="16132" max="16133" width="15.7109375" style="1" customWidth="1"/>
    <col min="16134" max="16134" width="18.140625" style="1" customWidth="1"/>
    <col min="16135" max="16135" width="15.7109375" style="1" customWidth="1"/>
    <col min="16136" max="16136" width="16.7109375" style="1" customWidth="1"/>
    <col min="16137" max="16137" width="17.28515625" style="1" customWidth="1"/>
    <col min="16138" max="16171" width="9.7109375" style="1" customWidth="1"/>
    <col min="16172" max="16174" width="10.85546875" style="1" customWidth="1"/>
    <col min="16175" max="16218" width="0" style="1" hidden="1" customWidth="1"/>
    <col min="16219" max="16219" width="10.85546875" style="1" customWidth="1"/>
    <col min="16220" max="16384" width="11.42578125" style="1"/>
  </cols>
  <sheetData>
    <row r="1" spans="1:56" s="6" customFormat="1" ht="12.75" customHeight="1" x14ac:dyDescent="0.15">
      <c r="A1" s="111" t="s">
        <v>66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56" s="6" customFormat="1" ht="12.75" customHeight="1" x14ac:dyDescent="0.15">
      <c r="A2" s="111" t="str">
        <f>CONCATENATE("COMUNA: ",[1]NOMBRE!B2," - ","( ",[1]NOMBRE!C2,[1]NOMBRE!D2,[1]NOMBRE!E2,[1]NOMBRE!F2,[1]NOMBRE!G2," )")</f>
        <v>COMUNA:  - (  )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56" s="6" customFormat="1" ht="12.75" customHeight="1" x14ac:dyDescent="0.2">
      <c r="A3" s="111" t="str">
        <f>CONCATENATE("ESTABLECIMIENTO/ESTRATEGIA: ",[1]NOMBRE!B3," - ","( ",[1]NOMBRE!C3,[1]NOMBRE!D3,[1]NOMBRE!E3,[1]NOMBRE!F3,[1]NOMBRE!G3,[1]NOMBRE!H3," )")</f>
        <v>ESTABLECIMIENTO/ESTRATEGIA:  - (  )</v>
      </c>
      <c r="B3" s="5"/>
      <c r="C3" s="5"/>
      <c r="D3" s="7"/>
      <c r="E3" s="5"/>
      <c r="F3" s="5"/>
      <c r="G3" s="5"/>
      <c r="H3" s="5"/>
      <c r="I3" s="5"/>
      <c r="J3" s="5"/>
      <c r="K3" s="5"/>
    </row>
    <row r="4" spans="1:56" s="6" customFormat="1" ht="12.75" customHeight="1" x14ac:dyDescent="0.15">
      <c r="A4" s="111" t="str">
        <f>CONCATENATE("MES: ",[1]NOMBRE!B6," - ","( ",[1]NOMBRE!C6,[1]NOMBRE!D6," )")</f>
        <v>MES:  - (  )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56" s="6" customFormat="1" ht="12.75" customHeight="1" x14ac:dyDescent="0.15">
      <c r="A5" s="4" t="str">
        <f>CONCATENATE("AÑO: ",[1]NOMBRE!B7)</f>
        <v>AÑO: 2014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56" s="14" customFormat="1" ht="39.75" customHeight="1" x14ac:dyDescent="0.2">
      <c r="A6" s="155" t="s">
        <v>65</v>
      </c>
      <c r="B6" s="155"/>
      <c r="C6" s="155"/>
      <c r="D6" s="155"/>
      <c r="E6" s="155"/>
      <c r="F6" s="155"/>
      <c r="G6" s="155"/>
      <c r="H6" s="35"/>
      <c r="I6" s="12"/>
      <c r="J6" s="3"/>
      <c r="K6" s="3"/>
      <c r="L6" s="3"/>
      <c r="M6" s="3"/>
      <c r="N6" s="3"/>
      <c r="O6" s="3"/>
    </row>
    <row r="7" spans="1:56" s="14" customFormat="1" ht="30" customHeight="1" x14ac:dyDescent="0.2">
      <c r="A7" s="29" t="s">
        <v>64</v>
      </c>
      <c r="B7" s="36"/>
      <c r="C7" s="25"/>
      <c r="D7" s="36"/>
      <c r="E7" s="21"/>
      <c r="F7" s="21"/>
      <c r="G7" s="22"/>
      <c r="H7" s="21"/>
      <c r="I7" s="24"/>
      <c r="J7" s="3"/>
      <c r="K7" s="3"/>
      <c r="L7" s="3"/>
      <c r="M7" s="3"/>
      <c r="N7" s="3"/>
      <c r="O7" s="3"/>
    </row>
    <row r="8" spans="1:56" s="15" customFormat="1" ht="73.5" customHeight="1" x14ac:dyDescent="0.15">
      <c r="A8" s="156" t="s">
        <v>27</v>
      </c>
      <c r="B8" s="157"/>
      <c r="C8" s="119" t="s">
        <v>13</v>
      </c>
      <c r="D8" s="13" t="s">
        <v>42</v>
      </c>
      <c r="E8" s="10" t="s">
        <v>63</v>
      </c>
      <c r="F8" s="37" t="s">
        <v>62</v>
      </c>
      <c r="G8" s="38" t="s">
        <v>24</v>
      </c>
      <c r="H8" s="120"/>
      <c r="I8" s="24"/>
      <c r="J8" s="3"/>
      <c r="K8" s="3"/>
      <c r="L8" s="3"/>
      <c r="M8" s="3"/>
      <c r="N8" s="3"/>
      <c r="O8" s="14"/>
      <c r="P8" s="14"/>
      <c r="Q8" s="14"/>
      <c r="R8" s="14"/>
      <c r="S8" s="14"/>
      <c r="T8" s="14"/>
    </row>
    <row r="9" spans="1:56" s="15" customFormat="1" ht="15" customHeight="1" x14ac:dyDescent="0.15">
      <c r="A9" s="158" t="s">
        <v>61</v>
      </c>
      <c r="B9" s="159"/>
      <c r="C9" s="77">
        <f>SUM(D9:F9)</f>
        <v>0</v>
      </c>
      <c r="D9" s="118"/>
      <c r="E9" s="78"/>
      <c r="F9" s="79"/>
      <c r="G9" s="80"/>
      <c r="H9" s="121"/>
      <c r="I9" s="122"/>
      <c r="J9" s="123"/>
      <c r="K9" s="123"/>
      <c r="L9" s="123"/>
      <c r="M9" s="123"/>
      <c r="N9" s="123"/>
      <c r="O9" s="123"/>
      <c r="BA9" s="11"/>
      <c r="BD9" s="11"/>
    </row>
    <row r="10" spans="1:56" s="15" customFormat="1" ht="15" customHeight="1" x14ac:dyDescent="0.15">
      <c r="A10" s="160" t="s">
        <v>60</v>
      </c>
      <c r="B10" s="161"/>
      <c r="C10" s="77">
        <f t="shared" ref="C10:C33" si="0">SUM(D10:F10)</f>
        <v>0</v>
      </c>
      <c r="D10" s="81"/>
      <c r="E10" s="82"/>
      <c r="F10" s="83"/>
      <c r="G10" s="84"/>
      <c r="H10" s="121"/>
      <c r="I10" s="122"/>
      <c r="J10" s="123"/>
      <c r="K10" s="123"/>
      <c r="L10" s="123"/>
      <c r="M10" s="123"/>
      <c r="N10" s="123"/>
      <c r="O10" s="123"/>
      <c r="BA10" s="11"/>
      <c r="BD10" s="11"/>
    </row>
    <row r="11" spans="1:56" s="15" customFormat="1" ht="15" customHeight="1" x14ac:dyDescent="0.15">
      <c r="A11" s="160" t="s">
        <v>59</v>
      </c>
      <c r="B11" s="161"/>
      <c r="C11" s="77">
        <f t="shared" si="0"/>
        <v>0</v>
      </c>
      <c r="D11" s="81"/>
      <c r="E11" s="82"/>
      <c r="F11" s="83"/>
      <c r="G11" s="84"/>
      <c r="H11" s="121"/>
      <c r="I11" s="122"/>
      <c r="J11" s="123"/>
      <c r="K11" s="123"/>
      <c r="L11" s="123"/>
      <c r="M11" s="123"/>
      <c r="N11" s="123"/>
      <c r="O11" s="123"/>
      <c r="BA11" s="11"/>
      <c r="BD11" s="11"/>
    </row>
    <row r="12" spans="1:56" s="15" customFormat="1" ht="15" customHeight="1" x14ac:dyDescent="0.15">
      <c r="A12" s="160" t="s">
        <v>58</v>
      </c>
      <c r="B12" s="161"/>
      <c r="C12" s="77">
        <f t="shared" si="0"/>
        <v>0</v>
      </c>
      <c r="D12" s="81"/>
      <c r="E12" s="82"/>
      <c r="F12" s="83"/>
      <c r="G12" s="84"/>
      <c r="H12" s="121"/>
      <c r="I12" s="122"/>
      <c r="J12" s="123"/>
      <c r="K12" s="123"/>
      <c r="L12" s="123"/>
      <c r="M12" s="123"/>
      <c r="N12" s="123"/>
      <c r="O12" s="123"/>
      <c r="BA12" s="11"/>
      <c r="BD12" s="11"/>
    </row>
    <row r="13" spans="1:56" s="15" customFormat="1" ht="24.75" customHeight="1" x14ac:dyDescent="0.15">
      <c r="A13" s="160" t="s">
        <v>67</v>
      </c>
      <c r="B13" s="161"/>
      <c r="C13" s="77">
        <f t="shared" si="0"/>
        <v>0</v>
      </c>
      <c r="D13" s="81"/>
      <c r="E13" s="82"/>
      <c r="F13" s="83"/>
      <c r="G13" s="84"/>
      <c r="H13" s="121"/>
      <c r="I13" s="122"/>
      <c r="J13" s="123"/>
      <c r="K13" s="123"/>
      <c r="L13" s="123"/>
      <c r="M13" s="123"/>
      <c r="N13" s="123"/>
      <c r="O13" s="123"/>
      <c r="BA13" s="11"/>
      <c r="BD13" s="11"/>
    </row>
    <row r="14" spans="1:56" s="15" customFormat="1" ht="26.25" customHeight="1" x14ac:dyDescent="0.15">
      <c r="A14" s="160" t="s">
        <v>68</v>
      </c>
      <c r="B14" s="161"/>
      <c r="C14" s="77">
        <f t="shared" si="0"/>
        <v>0</v>
      </c>
      <c r="D14" s="81"/>
      <c r="E14" s="82"/>
      <c r="F14" s="83"/>
      <c r="G14" s="84"/>
      <c r="H14" s="121"/>
      <c r="I14" s="122"/>
      <c r="J14" s="123"/>
      <c r="K14" s="123"/>
      <c r="L14" s="123"/>
      <c r="M14" s="123"/>
      <c r="N14" s="123"/>
      <c r="O14" s="123"/>
      <c r="BA14" s="11"/>
      <c r="BD14" s="11"/>
    </row>
    <row r="15" spans="1:56" s="15" customFormat="1" ht="18.75" customHeight="1" x14ac:dyDescent="0.15">
      <c r="A15" s="160" t="s">
        <v>69</v>
      </c>
      <c r="B15" s="161"/>
      <c r="C15" s="77">
        <f t="shared" si="0"/>
        <v>0</v>
      </c>
      <c r="D15" s="81"/>
      <c r="E15" s="82"/>
      <c r="F15" s="83"/>
      <c r="G15" s="84"/>
      <c r="H15" s="121"/>
      <c r="I15" s="122"/>
      <c r="J15" s="123"/>
      <c r="K15" s="123"/>
      <c r="L15" s="123"/>
      <c r="M15" s="123"/>
      <c r="N15" s="123"/>
      <c r="O15" s="123"/>
      <c r="BA15" s="11"/>
      <c r="BD15" s="11"/>
    </row>
    <row r="16" spans="1:56" s="15" customFormat="1" ht="15" customHeight="1" x14ac:dyDescent="0.15">
      <c r="A16" s="160" t="s">
        <v>57</v>
      </c>
      <c r="B16" s="161"/>
      <c r="C16" s="77">
        <f t="shared" si="0"/>
        <v>0</v>
      </c>
      <c r="D16" s="81"/>
      <c r="E16" s="82"/>
      <c r="F16" s="83"/>
      <c r="G16" s="84"/>
      <c r="H16" s="121"/>
      <c r="I16" s="122"/>
      <c r="J16" s="123"/>
      <c r="K16" s="123"/>
      <c r="L16" s="123"/>
      <c r="M16" s="123"/>
      <c r="N16" s="123"/>
      <c r="O16" s="123"/>
      <c r="BA16" s="11"/>
      <c r="BD16" s="11"/>
    </row>
    <row r="17" spans="1:58" s="15" customFormat="1" ht="23.25" customHeight="1" x14ac:dyDescent="0.15">
      <c r="A17" s="160" t="s">
        <v>56</v>
      </c>
      <c r="B17" s="162"/>
      <c r="C17" s="77">
        <f t="shared" si="0"/>
        <v>0</v>
      </c>
      <c r="D17" s="81"/>
      <c r="E17" s="82"/>
      <c r="F17" s="83"/>
      <c r="G17" s="84"/>
      <c r="H17" s="121"/>
      <c r="I17" s="122"/>
      <c r="J17" s="123"/>
      <c r="K17" s="123"/>
      <c r="L17" s="123"/>
      <c r="M17" s="123"/>
      <c r="N17" s="123"/>
      <c r="O17" s="123"/>
      <c r="BA17" s="11"/>
      <c r="BD17" s="11"/>
    </row>
    <row r="18" spans="1:58" s="15" customFormat="1" ht="15" customHeight="1" x14ac:dyDescent="0.15">
      <c r="A18" s="160" t="s">
        <v>55</v>
      </c>
      <c r="B18" s="161"/>
      <c r="C18" s="77">
        <f t="shared" si="0"/>
        <v>0</v>
      </c>
      <c r="D18" s="81"/>
      <c r="E18" s="82"/>
      <c r="F18" s="83"/>
      <c r="G18" s="84"/>
      <c r="H18" s="121"/>
      <c r="I18" s="122"/>
      <c r="J18" s="123"/>
      <c r="K18" s="123"/>
      <c r="L18" s="123"/>
      <c r="M18" s="123"/>
      <c r="N18" s="123"/>
      <c r="O18" s="123"/>
      <c r="BA18" s="11"/>
      <c r="BD18" s="11"/>
    </row>
    <row r="19" spans="1:58" s="15" customFormat="1" ht="15" customHeight="1" x14ac:dyDescent="0.15">
      <c r="A19" s="160" t="s">
        <v>54</v>
      </c>
      <c r="B19" s="161"/>
      <c r="C19" s="77">
        <f t="shared" si="0"/>
        <v>0</v>
      </c>
      <c r="D19" s="81"/>
      <c r="E19" s="82"/>
      <c r="F19" s="83"/>
      <c r="G19" s="84"/>
      <c r="H19" s="121"/>
      <c r="I19" s="122"/>
      <c r="J19" s="123"/>
      <c r="K19" s="123"/>
      <c r="L19" s="123"/>
      <c r="M19" s="123"/>
      <c r="N19" s="123"/>
      <c r="O19" s="123"/>
      <c r="BA19" s="11"/>
      <c r="BD19" s="11"/>
    </row>
    <row r="20" spans="1:58" s="15" customFormat="1" ht="23.25" customHeight="1" x14ac:dyDescent="0.15">
      <c r="A20" s="160" t="s">
        <v>53</v>
      </c>
      <c r="B20" s="161"/>
      <c r="C20" s="77">
        <f t="shared" si="0"/>
        <v>0</v>
      </c>
      <c r="D20" s="81"/>
      <c r="E20" s="82"/>
      <c r="F20" s="83"/>
      <c r="G20" s="84"/>
      <c r="H20" s="121"/>
      <c r="I20" s="122"/>
      <c r="J20" s="123"/>
      <c r="K20" s="123"/>
      <c r="L20" s="123"/>
      <c r="M20" s="123"/>
      <c r="N20" s="123"/>
      <c r="O20" s="123"/>
      <c r="BA20" s="11"/>
      <c r="BD20" s="11"/>
    </row>
    <row r="21" spans="1:58" s="15" customFormat="1" ht="15" customHeight="1" x14ac:dyDescent="0.15">
      <c r="A21" s="160" t="s">
        <v>52</v>
      </c>
      <c r="B21" s="161"/>
      <c r="C21" s="77">
        <f>SUM(D21:F21)</f>
        <v>0</v>
      </c>
      <c r="D21" s="81"/>
      <c r="E21" s="82"/>
      <c r="F21" s="83"/>
      <c r="G21" s="85"/>
      <c r="H21" s="112" t="str">
        <f>$BA21&amp;""&amp;$BB21&amp;""&amp;$BC21</f>
        <v/>
      </c>
      <c r="I21" s="24"/>
      <c r="J21" s="3"/>
      <c r="K21" s="124"/>
      <c r="L21" s="3"/>
      <c r="M21" s="3"/>
      <c r="N21" s="3"/>
      <c r="O21" s="3"/>
      <c r="P21" s="14"/>
      <c r="Q21" s="14"/>
      <c r="R21" s="14"/>
      <c r="S21" s="14"/>
      <c r="T21" s="14"/>
      <c r="BA21" s="27" t="str">
        <f>IF($G21&lt;=$C21,"","Programa de atención Domiciliaria a personas con Dependencia severa debe ser MENOR O IGUAL  al Total")</f>
        <v/>
      </c>
      <c r="BB21" s="18" t="str">
        <f>IF($C21=0,"",IF($G21="",IF($C21="",""," No olvide escribir la columna Programa de atención domiciliaria a personas con dependencia severa."),""))</f>
        <v/>
      </c>
      <c r="BC21" s="27"/>
      <c r="BD21" s="114">
        <f>IF($G21&lt;=$C21,0,1)</f>
        <v>0</v>
      </c>
      <c r="BE21" s="114" t="str">
        <f>IF($C21=0,"",IF($G21="",IF($C21="","",1),0))</f>
        <v/>
      </c>
      <c r="BF21" s="114"/>
    </row>
    <row r="22" spans="1:58" s="15" customFormat="1" ht="15" customHeight="1" x14ac:dyDescent="0.15">
      <c r="A22" s="160" t="s">
        <v>51</v>
      </c>
      <c r="B22" s="161"/>
      <c r="C22" s="77">
        <f>SUM(D22:F22)</f>
        <v>0</v>
      </c>
      <c r="D22" s="81"/>
      <c r="E22" s="82"/>
      <c r="F22" s="83"/>
      <c r="G22" s="84"/>
      <c r="H22" s="121"/>
      <c r="I22" s="122"/>
      <c r="J22" s="123"/>
      <c r="K22" s="123"/>
      <c r="L22" s="123"/>
      <c r="M22" s="123"/>
      <c r="N22" s="123"/>
      <c r="O22" s="123"/>
      <c r="BA22" s="11"/>
      <c r="BD22" s="11"/>
    </row>
    <row r="23" spans="1:58" s="15" customFormat="1" ht="15" customHeight="1" x14ac:dyDescent="0.15">
      <c r="A23" s="160" t="s">
        <v>50</v>
      </c>
      <c r="B23" s="161"/>
      <c r="C23" s="77">
        <f t="shared" si="0"/>
        <v>0</v>
      </c>
      <c r="D23" s="81"/>
      <c r="E23" s="82"/>
      <c r="F23" s="83"/>
      <c r="G23" s="84"/>
      <c r="H23" s="121"/>
      <c r="I23" s="122"/>
      <c r="J23" s="123"/>
      <c r="K23" s="123"/>
      <c r="L23" s="123"/>
      <c r="M23" s="123"/>
      <c r="N23" s="123"/>
      <c r="O23" s="123"/>
      <c r="BA23" s="11"/>
      <c r="BD23" s="11"/>
    </row>
    <row r="24" spans="1:58" s="15" customFormat="1" ht="15" customHeight="1" x14ac:dyDescent="0.15">
      <c r="A24" s="160" t="s">
        <v>70</v>
      </c>
      <c r="B24" s="162"/>
      <c r="C24" s="77">
        <f t="shared" si="0"/>
        <v>0</v>
      </c>
      <c r="D24" s="81"/>
      <c r="E24" s="82"/>
      <c r="F24" s="83"/>
      <c r="G24" s="84"/>
      <c r="H24" s="121"/>
      <c r="I24" s="122"/>
      <c r="J24" s="123"/>
      <c r="K24" s="123"/>
      <c r="L24" s="123"/>
      <c r="M24" s="123"/>
      <c r="N24" s="123"/>
      <c r="O24" s="123"/>
      <c r="BA24" s="11"/>
      <c r="BD24" s="11"/>
    </row>
    <row r="25" spans="1:58" s="15" customFormat="1" ht="15" customHeight="1" x14ac:dyDescent="0.15">
      <c r="A25" s="160" t="s">
        <v>71</v>
      </c>
      <c r="B25" s="162"/>
      <c r="C25" s="77">
        <f t="shared" si="0"/>
        <v>0</v>
      </c>
      <c r="D25" s="81"/>
      <c r="E25" s="82"/>
      <c r="F25" s="83"/>
      <c r="G25" s="84"/>
      <c r="H25" s="121"/>
      <c r="I25" s="122"/>
      <c r="J25" s="123"/>
      <c r="K25" s="123"/>
      <c r="L25" s="123"/>
      <c r="M25" s="123"/>
      <c r="N25" s="123"/>
      <c r="O25" s="123"/>
      <c r="BA25" s="11"/>
      <c r="BD25" s="11"/>
    </row>
    <row r="26" spans="1:58" s="15" customFormat="1" ht="27" customHeight="1" x14ac:dyDescent="0.15">
      <c r="A26" s="160" t="s">
        <v>72</v>
      </c>
      <c r="B26" s="161"/>
      <c r="C26" s="77">
        <f t="shared" si="0"/>
        <v>0</v>
      </c>
      <c r="D26" s="81"/>
      <c r="E26" s="82"/>
      <c r="F26" s="83"/>
      <c r="G26" s="84"/>
      <c r="H26" s="121"/>
      <c r="I26" s="122"/>
      <c r="J26" s="123"/>
      <c r="K26" s="123"/>
      <c r="L26" s="123"/>
      <c r="M26" s="123"/>
      <c r="N26" s="123"/>
      <c r="O26" s="123"/>
      <c r="BA26" s="11"/>
      <c r="BD26" s="11"/>
    </row>
    <row r="27" spans="1:58" s="15" customFormat="1" ht="15.75" customHeight="1" x14ac:dyDescent="0.15">
      <c r="A27" s="160" t="s">
        <v>73</v>
      </c>
      <c r="B27" s="162"/>
      <c r="C27" s="77">
        <f t="shared" si="0"/>
        <v>0</v>
      </c>
      <c r="D27" s="81"/>
      <c r="E27" s="82"/>
      <c r="F27" s="83"/>
      <c r="G27" s="84"/>
      <c r="H27" s="121"/>
      <c r="I27" s="122"/>
      <c r="J27" s="123"/>
      <c r="K27" s="123"/>
      <c r="L27" s="123"/>
      <c r="M27" s="123"/>
      <c r="N27" s="123"/>
      <c r="O27" s="123"/>
      <c r="BA27" s="11"/>
      <c r="BD27" s="11"/>
    </row>
    <row r="28" spans="1:58" s="15" customFormat="1" ht="15" customHeight="1" x14ac:dyDescent="0.15">
      <c r="A28" s="158" t="s">
        <v>49</v>
      </c>
      <c r="B28" s="163"/>
      <c r="C28" s="77">
        <f t="shared" si="0"/>
        <v>0</v>
      </c>
      <c r="D28" s="81"/>
      <c r="E28" s="82"/>
      <c r="F28" s="83"/>
      <c r="G28" s="84"/>
      <c r="H28" s="121"/>
      <c r="I28" s="122"/>
      <c r="J28" s="123"/>
      <c r="K28" s="123"/>
      <c r="L28" s="123"/>
      <c r="M28" s="123"/>
      <c r="N28" s="123"/>
      <c r="O28" s="123"/>
      <c r="BA28" s="11"/>
      <c r="BD28" s="11"/>
    </row>
    <row r="29" spans="1:58" s="15" customFormat="1" ht="15" customHeight="1" x14ac:dyDescent="0.15">
      <c r="A29" s="160" t="s">
        <v>48</v>
      </c>
      <c r="B29" s="161"/>
      <c r="C29" s="77">
        <f t="shared" si="0"/>
        <v>0</v>
      </c>
      <c r="D29" s="81"/>
      <c r="E29" s="82"/>
      <c r="F29" s="83"/>
      <c r="G29" s="85"/>
      <c r="H29" s="112" t="str">
        <f>$BA29&amp;""&amp;$BB29&amp;""&amp;$BC29</f>
        <v/>
      </c>
      <c r="I29" s="24"/>
      <c r="J29" s="3"/>
      <c r="K29" s="3"/>
      <c r="L29" s="3"/>
      <c r="M29" s="3"/>
      <c r="N29" s="3"/>
      <c r="O29" s="3"/>
      <c r="P29" s="14"/>
      <c r="Q29" s="14"/>
      <c r="R29" s="14"/>
      <c r="S29" s="14"/>
      <c r="T29" s="14"/>
      <c r="BA29" s="27" t="str">
        <f>IF($G29&lt;=$C29,"","Programa de atención Domiciliaria a personas con Dependencia severa debe ser MENOR O IGUAL  al Total")</f>
        <v/>
      </c>
      <c r="BB29" s="18" t="str">
        <f>IF($C29=0,"",IF($G29="",IF($C29="",""," No olvide escribir la columna Programa de atención domiciliaria a personas con dependencia severa."),""))</f>
        <v/>
      </c>
      <c r="BC29" s="27"/>
      <c r="BD29" s="114">
        <f>IF($G29&lt;=$C29,0,1)</f>
        <v>0</v>
      </c>
      <c r="BE29" s="114" t="str">
        <f>IF($C29=0,"",IF($G29="",IF($C29="","",1),0))</f>
        <v/>
      </c>
      <c r="BF29" s="114"/>
    </row>
    <row r="30" spans="1:58" s="15" customFormat="1" ht="15" customHeight="1" x14ac:dyDescent="0.15">
      <c r="A30" s="160" t="s">
        <v>47</v>
      </c>
      <c r="B30" s="161"/>
      <c r="C30" s="86">
        <f t="shared" si="0"/>
        <v>0</v>
      </c>
      <c r="D30" s="87"/>
      <c r="E30" s="68"/>
      <c r="F30" s="69"/>
      <c r="G30" s="88"/>
      <c r="H30" s="112" t="str">
        <f>$BA30&amp;""&amp;$BB30&amp;""&amp;$BC30</f>
        <v/>
      </c>
      <c r="I30" s="24"/>
      <c r="J30" s="3"/>
      <c r="K30" s="3"/>
      <c r="L30" s="3"/>
      <c r="M30" s="3"/>
      <c r="N30" s="3"/>
      <c r="O30" s="3"/>
      <c r="P30" s="14"/>
      <c r="Q30" s="14"/>
      <c r="R30" s="14"/>
      <c r="S30" s="14"/>
      <c r="T30" s="14"/>
      <c r="BA30" s="27" t="str">
        <f>IF($G30&lt;=$C30,"","Programa de atención Domiciliaria a personas con Dependencia severa debe ser MENOR O IGUAL  al Total")</f>
        <v/>
      </c>
      <c r="BB30" s="18" t="str">
        <f>IF($C30=0,"",IF($G30="",IF($C30="",""," No olvide escribir la columna Programa de atención domiciliaria a personas con dependencia severa."),""))</f>
        <v/>
      </c>
      <c r="BC30" s="27"/>
      <c r="BD30" s="114">
        <f>IF($G30&lt;=$C30,0,1)</f>
        <v>0</v>
      </c>
      <c r="BE30" s="114" t="str">
        <f>IF($C30=0,"",IF($G30="",IF($C30="","",1),0))</f>
        <v/>
      </c>
      <c r="BF30" s="114"/>
    </row>
    <row r="31" spans="1:58" s="15" customFormat="1" ht="15" customHeight="1" x14ac:dyDescent="0.15">
      <c r="A31" s="160" t="s">
        <v>46</v>
      </c>
      <c r="B31" s="161"/>
      <c r="C31" s="89">
        <f t="shared" si="0"/>
        <v>0</v>
      </c>
      <c r="D31" s="57"/>
      <c r="E31" s="82"/>
      <c r="F31" s="83"/>
      <c r="G31" s="85"/>
      <c r="H31" s="112" t="str">
        <f>$BA31&amp;""&amp;$BB31&amp;""&amp;$BC31</f>
        <v/>
      </c>
      <c r="I31" s="24"/>
      <c r="J31" s="3"/>
      <c r="K31" s="3"/>
      <c r="L31" s="3"/>
      <c r="M31" s="3"/>
      <c r="N31" s="3"/>
      <c r="O31" s="3"/>
      <c r="P31" s="14"/>
      <c r="Q31" s="14"/>
      <c r="R31" s="14"/>
      <c r="S31" s="14"/>
      <c r="T31" s="14"/>
      <c r="BA31" s="27" t="str">
        <f>IF($G31&lt;=$C31,"","Programa de atención Domiciliaria a personas con Dependencia severa debe ser MENOR O IGUAL  al Total")</f>
        <v/>
      </c>
      <c r="BB31" s="18" t="str">
        <f>IF($C31=0,"",IF($G31="",IF($C31="",""," No olvide escribir la columna Programa de atención domiciliaria a personas con dependencia severa."),""))</f>
        <v/>
      </c>
      <c r="BC31" s="27"/>
      <c r="BD31" s="114">
        <f>IF($G31&lt;=$C31,0,1)</f>
        <v>0</v>
      </c>
      <c r="BE31" s="114" t="str">
        <f>IF($C31=0,"",IF($G31="",IF($C31="","",1),0))</f>
        <v/>
      </c>
      <c r="BF31" s="114"/>
    </row>
    <row r="32" spans="1:58" s="15" customFormat="1" ht="15" customHeight="1" x14ac:dyDescent="0.15">
      <c r="A32" s="158" t="s">
        <v>45</v>
      </c>
      <c r="B32" s="159"/>
      <c r="C32" s="90">
        <f t="shared" si="0"/>
        <v>0</v>
      </c>
      <c r="D32" s="81"/>
      <c r="E32" s="82"/>
      <c r="F32" s="83"/>
      <c r="G32" s="84"/>
      <c r="H32" s="121"/>
      <c r="I32" s="122"/>
      <c r="J32" s="123"/>
      <c r="K32" s="123"/>
      <c r="L32" s="123"/>
      <c r="M32" s="123"/>
      <c r="N32" s="123"/>
      <c r="O32" s="123"/>
      <c r="BA32" s="11"/>
      <c r="BD32" s="11"/>
    </row>
    <row r="33" spans="1:56" s="15" customFormat="1" ht="15" customHeight="1" x14ac:dyDescent="0.15">
      <c r="A33" s="164" t="s">
        <v>44</v>
      </c>
      <c r="B33" s="165"/>
      <c r="C33" s="91">
        <f t="shared" si="0"/>
        <v>0</v>
      </c>
      <c r="D33" s="92"/>
      <c r="E33" s="93"/>
      <c r="F33" s="94"/>
      <c r="G33" s="95"/>
      <c r="H33" s="121"/>
      <c r="I33" s="122"/>
      <c r="J33" s="123"/>
      <c r="K33" s="123"/>
      <c r="L33" s="123"/>
      <c r="M33" s="123"/>
      <c r="N33" s="123"/>
      <c r="O33" s="123"/>
      <c r="BA33" s="11"/>
      <c r="BD33" s="11"/>
    </row>
    <row r="34" spans="1:56" s="15" customFormat="1" ht="30" customHeight="1" x14ac:dyDescent="0.2">
      <c r="A34" s="50" t="s">
        <v>43</v>
      </c>
      <c r="B34" s="39"/>
      <c r="C34" s="39"/>
      <c r="D34" s="40"/>
      <c r="E34" s="41"/>
      <c r="F34" s="41"/>
      <c r="G34" s="42"/>
      <c r="H34" s="125"/>
      <c r="I34" s="24"/>
      <c r="J34" s="3"/>
      <c r="K34" s="3"/>
      <c r="L34" s="3"/>
      <c r="M34" s="3"/>
      <c r="N34" s="3"/>
      <c r="O34" s="3"/>
      <c r="P34" s="14"/>
      <c r="Q34" s="14"/>
      <c r="R34" s="14"/>
      <c r="S34" s="14"/>
      <c r="T34" s="14"/>
    </row>
    <row r="35" spans="1:56" s="15" customFormat="1" ht="48.75" customHeight="1" x14ac:dyDescent="0.15">
      <c r="A35" s="156" t="s">
        <v>27</v>
      </c>
      <c r="B35" s="166"/>
      <c r="C35" s="43" t="s">
        <v>13</v>
      </c>
      <c r="D35" s="43" t="s">
        <v>42</v>
      </c>
      <c r="E35" s="28" t="s">
        <v>41</v>
      </c>
      <c r="F35" s="10" t="s">
        <v>40</v>
      </c>
      <c r="G35" s="119" t="s">
        <v>11</v>
      </c>
      <c r="H35" s="34"/>
      <c r="I35" s="24"/>
      <c r="J35" s="3"/>
      <c r="K35" s="3"/>
      <c r="L35" s="3"/>
      <c r="M35" s="3"/>
      <c r="N35" s="3"/>
      <c r="O35" s="3"/>
      <c r="P35" s="14"/>
      <c r="Q35" s="14"/>
      <c r="R35" s="14"/>
      <c r="S35" s="14"/>
      <c r="T35" s="14"/>
    </row>
    <row r="36" spans="1:56" s="15" customFormat="1" ht="15" customHeight="1" x14ac:dyDescent="0.15">
      <c r="A36" s="167" t="s">
        <v>39</v>
      </c>
      <c r="B36" s="168"/>
      <c r="C36" s="96">
        <f>SUM(D36:F36)</f>
        <v>0</v>
      </c>
      <c r="D36" s="62"/>
      <c r="E36" s="63"/>
      <c r="F36" s="70"/>
      <c r="G36" s="64"/>
      <c r="H36" s="16"/>
      <c r="I36" s="24"/>
      <c r="J36" s="3"/>
      <c r="K36" s="3"/>
      <c r="L36" s="3"/>
      <c r="M36" s="3"/>
      <c r="N36" s="3"/>
      <c r="O36" s="3"/>
      <c r="P36" s="14"/>
      <c r="Q36" s="14"/>
      <c r="R36" s="14"/>
      <c r="S36" s="14"/>
      <c r="T36" s="14"/>
    </row>
    <row r="37" spans="1:56" s="15" customFormat="1" ht="15" customHeight="1" x14ac:dyDescent="0.15">
      <c r="A37" s="160" t="s">
        <v>38</v>
      </c>
      <c r="B37" s="162"/>
      <c r="C37" s="101">
        <f t="shared" ref="C37:C42" si="1">SUM(D37:F37)</f>
        <v>0</v>
      </c>
      <c r="D37" s="57"/>
      <c r="E37" s="58"/>
      <c r="F37" s="59"/>
      <c r="G37" s="71"/>
      <c r="H37" s="16"/>
      <c r="I37" s="24"/>
      <c r="J37" s="3"/>
      <c r="K37" s="3"/>
      <c r="L37" s="3"/>
      <c r="M37" s="3"/>
      <c r="N37" s="3"/>
      <c r="O37" s="3"/>
      <c r="P37" s="14"/>
      <c r="Q37" s="14"/>
      <c r="R37" s="14"/>
      <c r="S37" s="14"/>
      <c r="T37" s="14"/>
    </row>
    <row r="38" spans="1:56" s="15" customFormat="1" ht="15" customHeight="1" x14ac:dyDescent="0.15">
      <c r="A38" s="160" t="s">
        <v>37</v>
      </c>
      <c r="B38" s="162"/>
      <c r="C38" s="77">
        <f t="shared" si="1"/>
        <v>0</v>
      </c>
      <c r="D38" s="57"/>
      <c r="E38" s="58"/>
      <c r="F38" s="59"/>
      <c r="G38" s="71"/>
      <c r="H38" s="16"/>
      <c r="I38" s="24"/>
      <c r="J38" s="3"/>
      <c r="K38" s="3"/>
      <c r="L38" s="3"/>
      <c r="M38" s="3"/>
      <c r="N38" s="3"/>
      <c r="O38" s="3"/>
      <c r="P38" s="14"/>
      <c r="Q38" s="14"/>
      <c r="R38" s="14"/>
      <c r="S38" s="14"/>
      <c r="T38" s="14"/>
    </row>
    <row r="39" spans="1:56" s="15" customFormat="1" ht="15" customHeight="1" x14ac:dyDescent="0.15">
      <c r="A39" s="160" t="s">
        <v>36</v>
      </c>
      <c r="B39" s="162"/>
      <c r="C39" s="77">
        <f t="shared" si="1"/>
        <v>0</v>
      </c>
      <c r="D39" s="57"/>
      <c r="E39" s="68"/>
      <c r="F39" s="59"/>
      <c r="G39" s="66"/>
      <c r="H39" s="16"/>
      <c r="I39" s="24"/>
      <c r="J39" s="3"/>
      <c r="K39" s="3"/>
      <c r="L39" s="3"/>
      <c r="M39" s="3"/>
      <c r="N39" s="3"/>
      <c r="O39" s="3"/>
      <c r="P39" s="14"/>
      <c r="Q39" s="14"/>
      <c r="R39" s="14"/>
      <c r="S39" s="14"/>
      <c r="T39" s="14"/>
    </row>
    <row r="40" spans="1:56" s="15" customFormat="1" ht="15" customHeight="1" x14ac:dyDescent="0.15">
      <c r="A40" s="185" t="s">
        <v>35</v>
      </c>
      <c r="B40" s="44" t="s">
        <v>34</v>
      </c>
      <c r="C40" s="115">
        <f t="shared" si="1"/>
        <v>0</v>
      </c>
      <c r="D40" s="62"/>
      <c r="E40" s="63"/>
      <c r="F40" s="70"/>
      <c r="G40" s="64"/>
      <c r="H40" s="16"/>
      <c r="I40" s="24"/>
      <c r="J40" s="3"/>
      <c r="K40" s="3"/>
      <c r="L40" s="3"/>
      <c r="M40" s="3"/>
      <c r="N40" s="3"/>
      <c r="O40" s="3"/>
      <c r="P40" s="14"/>
      <c r="Q40" s="14"/>
      <c r="R40" s="14"/>
      <c r="S40" s="14"/>
      <c r="T40" s="14"/>
    </row>
    <row r="41" spans="1:56" s="15" customFormat="1" ht="15" customHeight="1" x14ac:dyDescent="0.15">
      <c r="A41" s="185"/>
      <c r="B41" s="20" t="s">
        <v>33</v>
      </c>
      <c r="C41" s="77">
        <f t="shared" si="1"/>
        <v>0</v>
      </c>
      <c r="D41" s="57"/>
      <c r="E41" s="58"/>
      <c r="F41" s="59"/>
      <c r="G41" s="71"/>
      <c r="H41" s="16"/>
      <c r="I41" s="24"/>
      <c r="J41" s="3"/>
      <c r="K41" s="3"/>
      <c r="L41" s="3"/>
      <c r="M41" s="3"/>
      <c r="N41" s="3"/>
      <c r="O41" s="3"/>
      <c r="P41" s="14"/>
      <c r="Q41" s="14"/>
      <c r="R41" s="14"/>
      <c r="S41" s="14"/>
      <c r="T41" s="14"/>
    </row>
    <row r="42" spans="1:56" s="15" customFormat="1" ht="15" customHeight="1" x14ac:dyDescent="0.15">
      <c r="A42" s="185"/>
      <c r="B42" s="19" t="s">
        <v>32</v>
      </c>
      <c r="C42" s="91">
        <f t="shared" si="1"/>
        <v>0</v>
      </c>
      <c r="D42" s="60"/>
      <c r="E42" s="61"/>
      <c r="F42" s="107"/>
      <c r="G42" s="72"/>
      <c r="H42" s="16"/>
      <c r="I42" s="24"/>
      <c r="J42" s="3"/>
      <c r="K42" s="3"/>
      <c r="L42" s="3"/>
      <c r="M42" s="3"/>
      <c r="N42" s="3"/>
      <c r="O42" s="3"/>
      <c r="P42" s="14"/>
      <c r="Q42" s="14"/>
      <c r="R42" s="14"/>
      <c r="S42" s="14"/>
      <c r="T42" s="14"/>
    </row>
    <row r="43" spans="1:56" s="15" customFormat="1" ht="15" customHeight="1" x14ac:dyDescent="0.15">
      <c r="A43" s="158" t="s">
        <v>31</v>
      </c>
      <c r="B43" s="163"/>
      <c r="C43" s="116">
        <f>SUM(G43)</f>
        <v>0</v>
      </c>
      <c r="D43" s="108"/>
      <c r="E43" s="109"/>
      <c r="F43" s="110"/>
      <c r="G43" s="56"/>
      <c r="H43" s="16"/>
      <c r="I43" s="24"/>
      <c r="J43" s="3"/>
      <c r="K43" s="3"/>
      <c r="L43" s="3"/>
      <c r="M43" s="3"/>
      <c r="N43" s="3"/>
      <c r="O43" s="3"/>
      <c r="P43" s="14"/>
      <c r="Q43" s="14"/>
      <c r="R43" s="14"/>
      <c r="S43" s="14"/>
      <c r="T43" s="14"/>
    </row>
    <row r="44" spans="1:56" s="15" customFormat="1" ht="15" customHeight="1" x14ac:dyDescent="0.15">
      <c r="A44" s="183" t="s">
        <v>30</v>
      </c>
      <c r="B44" s="184"/>
      <c r="C44" s="117">
        <f>SUM(D44:G44)</f>
        <v>0</v>
      </c>
      <c r="D44" s="67"/>
      <c r="E44" s="68"/>
      <c r="F44" s="69"/>
      <c r="G44" s="54"/>
      <c r="H44" s="16"/>
      <c r="I44" s="24"/>
      <c r="J44" s="3"/>
      <c r="K44" s="3"/>
      <c r="L44" s="3"/>
      <c r="M44" s="3"/>
      <c r="N44" s="3"/>
      <c r="O44" s="3"/>
      <c r="P44" s="14"/>
      <c r="Q44" s="14"/>
      <c r="R44" s="14"/>
      <c r="S44" s="14"/>
      <c r="T44" s="14"/>
    </row>
    <row r="45" spans="1:56" s="15" customFormat="1" ht="15" customHeight="1" x14ac:dyDescent="0.15">
      <c r="A45" s="186" t="s">
        <v>13</v>
      </c>
      <c r="B45" s="187"/>
      <c r="C45" s="74">
        <f>SUM(D45:G45)</f>
        <v>0</v>
      </c>
      <c r="D45" s="74">
        <f>SUM(D36:D42,D44)</f>
        <v>0</v>
      </c>
      <c r="E45" s="75">
        <f>SUM(E36:E42,E44)</f>
        <v>0</v>
      </c>
      <c r="F45" s="76">
        <f>SUM(F36:F42,F44)</f>
        <v>0</v>
      </c>
      <c r="G45" s="73">
        <f>SUM(G43:G44)</f>
        <v>0</v>
      </c>
      <c r="H45" s="16"/>
      <c r="I45" s="24"/>
      <c r="J45" s="3"/>
      <c r="K45" s="3"/>
      <c r="L45" s="3"/>
      <c r="M45" s="3"/>
      <c r="N45" s="3"/>
      <c r="O45" s="3"/>
      <c r="P45" s="14"/>
      <c r="Q45" s="14"/>
      <c r="R45" s="14"/>
      <c r="S45" s="14"/>
      <c r="T45" s="14"/>
    </row>
    <row r="46" spans="1:56" s="15" customFormat="1" ht="15" customHeight="1" x14ac:dyDescent="0.15">
      <c r="A46" s="51" t="s">
        <v>29</v>
      </c>
      <c r="B46" s="45"/>
      <c r="C46" s="46"/>
      <c r="D46" s="46"/>
      <c r="E46" s="46"/>
      <c r="F46" s="30"/>
      <c r="G46" s="31"/>
      <c r="H46" s="5"/>
      <c r="I46" s="24"/>
      <c r="J46" s="3"/>
      <c r="K46" s="3"/>
      <c r="L46" s="3"/>
      <c r="M46" s="3"/>
      <c r="N46" s="3"/>
      <c r="O46" s="3"/>
      <c r="P46" s="14"/>
      <c r="Q46" s="14"/>
      <c r="R46" s="14"/>
      <c r="S46" s="14"/>
      <c r="T46" s="14"/>
    </row>
    <row r="47" spans="1:56" s="15" customFormat="1" ht="30" customHeight="1" x14ac:dyDescent="0.2">
      <c r="A47" s="47" t="s">
        <v>28</v>
      </c>
      <c r="B47" s="47"/>
      <c r="C47" s="47"/>
      <c r="D47" s="47"/>
      <c r="E47" s="47"/>
      <c r="F47" s="48"/>
      <c r="G47" s="48"/>
      <c r="H47" s="48"/>
      <c r="I47" s="24"/>
      <c r="J47" s="3"/>
      <c r="K47" s="3"/>
      <c r="L47" s="3"/>
      <c r="M47" s="3"/>
      <c r="N47" s="3"/>
      <c r="O47" s="3"/>
      <c r="P47" s="14"/>
      <c r="Q47" s="14"/>
      <c r="R47" s="14"/>
      <c r="S47" s="14"/>
      <c r="T47" s="14"/>
    </row>
    <row r="48" spans="1:56" s="15" customFormat="1" ht="72.75" customHeight="1" x14ac:dyDescent="0.2">
      <c r="A48" s="156" t="s">
        <v>27</v>
      </c>
      <c r="B48" s="166"/>
      <c r="C48" s="119" t="s">
        <v>13</v>
      </c>
      <c r="D48" s="126" t="s">
        <v>26</v>
      </c>
      <c r="E48" s="37" t="s">
        <v>25</v>
      </c>
      <c r="F48" s="38" t="s">
        <v>24</v>
      </c>
      <c r="G48" s="32"/>
      <c r="H48" s="9"/>
      <c r="I48" s="24"/>
      <c r="J48" s="3"/>
      <c r="K48" s="3"/>
      <c r="L48" s="3"/>
      <c r="M48" s="3"/>
      <c r="N48" s="3"/>
      <c r="O48" s="3"/>
      <c r="P48" s="14"/>
      <c r="Q48" s="14"/>
      <c r="R48" s="14"/>
      <c r="S48" s="14"/>
      <c r="T48" s="14"/>
    </row>
    <row r="49" spans="1:58" s="15" customFormat="1" ht="15" customHeight="1" x14ac:dyDescent="0.2">
      <c r="A49" s="188" t="s">
        <v>23</v>
      </c>
      <c r="B49" s="189"/>
      <c r="C49" s="127">
        <f t="shared" ref="C49:C54" si="2">SUM(D49:E49)</f>
        <v>0</v>
      </c>
      <c r="D49" s="128"/>
      <c r="E49" s="129"/>
      <c r="F49" s="130"/>
      <c r="G49" s="5"/>
      <c r="H49" s="8"/>
      <c r="I49" s="24"/>
      <c r="J49" s="3"/>
      <c r="K49" s="3"/>
      <c r="L49" s="3"/>
      <c r="M49" s="3"/>
      <c r="N49" s="3"/>
      <c r="O49" s="3"/>
      <c r="P49" s="14"/>
      <c r="Q49" s="14"/>
      <c r="R49" s="14"/>
      <c r="S49" s="14"/>
      <c r="T49" s="14"/>
      <c r="BA49" s="27"/>
      <c r="BE49" s="114"/>
    </row>
    <row r="50" spans="1:58" s="15" customFormat="1" ht="15" customHeight="1" x14ac:dyDescent="0.2">
      <c r="A50" s="190" t="s">
        <v>22</v>
      </c>
      <c r="B50" s="191"/>
      <c r="C50" s="131">
        <f t="shared" si="2"/>
        <v>0</v>
      </c>
      <c r="D50" s="132"/>
      <c r="E50" s="133"/>
      <c r="F50" s="134"/>
      <c r="G50" s="5"/>
      <c r="H50" s="8"/>
      <c r="I50" s="24"/>
      <c r="J50" s="3"/>
      <c r="K50" s="3"/>
      <c r="L50" s="3"/>
      <c r="M50" s="3"/>
      <c r="N50" s="3"/>
      <c r="O50" s="3"/>
      <c r="P50" s="14"/>
      <c r="Q50" s="14"/>
      <c r="R50" s="14"/>
      <c r="S50" s="14"/>
      <c r="T50" s="14"/>
      <c r="BA50" s="27"/>
      <c r="BE50" s="114"/>
    </row>
    <row r="51" spans="1:58" s="15" customFormat="1" ht="15" customHeight="1" x14ac:dyDescent="0.2">
      <c r="A51" s="192" t="s">
        <v>21</v>
      </c>
      <c r="B51" s="135" t="s">
        <v>20</v>
      </c>
      <c r="C51" s="127">
        <f t="shared" si="2"/>
        <v>0</v>
      </c>
      <c r="D51" s="128"/>
      <c r="E51" s="129"/>
      <c r="F51" s="136"/>
      <c r="G51" s="112" t="str">
        <f>$BA51&amp;""&amp;$BB51&amp;""&amp;$BC51</f>
        <v/>
      </c>
      <c r="H51" s="8"/>
      <c r="I51" s="24"/>
      <c r="J51" s="3"/>
      <c r="K51" s="3"/>
      <c r="L51" s="3"/>
      <c r="M51" s="3"/>
      <c r="N51" s="3"/>
      <c r="O51" s="3"/>
      <c r="P51" s="14"/>
      <c r="Q51" s="14"/>
      <c r="R51" s="14"/>
      <c r="S51" s="14"/>
      <c r="T51" s="14"/>
      <c r="BA51" s="27" t="str">
        <f>IF($F51&lt;=$C51,"","Programa de atención Domiciliaria a personas con Dependencia severa debe ser MENOR O IGUAL  al Total")</f>
        <v/>
      </c>
      <c r="BB51" s="18" t="str">
        <f>IF($C51=0,"",IF($F51="",IF($C51="",""," No olvide escribir la columna Programa de atención domiciliaria a personas con dependencia severa."),""))</f>
        <v/>
      </c>
      <c r="BC51" s="27" t="str">
        <f>IF(C51&lt;&gt;SUM(D51:E51)," NO ALTERE LAS FÓRMULAS, el Total de Visitas Integrales NO ES IGUAL a la suma de las visitas por profesional. ","")</f>
        <v/>
      </c>
      <c r="BD51" s="114">
        <f>IF($F51&lt;=$C51,0,1)</f>
        <v>0</v>
      </c>
      <c r="BE51" s="114" t="str">
        <f>IF($C51=0,"",IF($F51="",IF($C51="","",1),0))</f>
        <v/>
      </c>
      <c r="BF51" s="114">
        <f>IF(C51&lt;&gt;SUM(D51:E51),1,0)</f>
        <v>0</v>
      </c>
    </row>
    <row r="52" spans="1:58" s="15" customFormat="1" ht="15" customHeight="1" x14ac:dyDescent="0.2">
      <c r="A52" s="193"/>
      <c r="B52" s="137" t="s">
        <v>19</v>
      </c>
      <c r="C52" s="138">
        <f t="shared" si="2"/>
        <v>0</v>
      </c>
      <c r="D52" s="139"/>
      <c r="E52" s="140"/>
      <c r="F52" s="141"/>
      <c r="G52" s="112" t="str">
        <f>$BA52&amp;""&amp;$BB52&amp;""&amp;$BC52</f>
        <v/>
      </c>
      <c r="H52" s="8"/>
      <c r="I52" s="24"/>
      <c r="J52" s="3"/>
      <c r="K52" s="3"/>
      <c r="L52" s="3"/>
      <c r="M52" s="3"/>
      <c r="N52" s="3"/>
      <c r="O52" s="3"/>
      <c r="P52" s="14"/>
      <c r="Q52" s="14"/>
      <c r="R52" s="14"/>
      <c r="S52" s="14"/>
      <c r="T52" s="14"/>
      <c r="BA52" s="27" t="str">
        <f>IF($F52&lt;=$C52,"","Programa de atención Domiciliaria a personas con Dependencia severa debe ser MENOR O IGUAL  al Total")</f>
        <v/>
      </c>
      <c r="BB52" s="18" t="str">
        <f>IF($C52=0,"",IF($F52="",IF($C52="",""," No olvide escribir la columna Programa de atención domiciliaria a personas con dependencia severa."),""))</f>
        <v/>
      </c>
      <c r="BC52" s="27" t="str">
        <f>IF(C52&lt;&gt;SUM(D52:E52)," NO ALTERE LAS FÓRMULAS, el Total de Visitas Integrales NO ES IGUAL a la suma de las visitas por profesional. ","")</f>
        <v/>
      </c>
      <c r="BD52" s="114">
        <f>IF($F52&lt;=$C52,0,1)</f>
        <v>0</v>
      </c>
      <c r="BE52" s="114" t="str">
        <f>IF($C52=0,"",IF($F52="",IF($C52="","",1),0))</f>
        <v/>
      </c>
      <c r="BF52" s="114">
        <f>IF(C52&lt;&gt;SUM(D52:E52),1,0)</f>
        <v>0</v>
      </c>
    </row>
    <row r="53" spans="1:58" s="15" customFormat="1" ht="18.75" customHeight="1" x14ac:dyDescent="0.2">
      <c r="A53" s="167" t="s">
        <v>18</v>
      </c>
      <c r="B53" s="168"/>
      <c r="C53" s="127">
        <f t="shared" si="2"/>
        <v>0</v>
      </c>
      <c r="D53" s="128"/>
      <c r="E53" s="129"/>
      <c r="F53" s="130"/>
      <c r="G53" s="26"/>
      <c r="H53" s="8"/>
      <c r="I53" s="24"/>
      <c r="J53" s="3"/>
      <c r="K53" s="3"/>
      <c r="L53" s="3"/>
      <c r="M53" s="3"/>
      <c r="N53" s="3"/>
      <c r="O53" s="3"/>
      <c r="P53" s="14"/>
      <c r="Q53" s="14"/>
      <c r="R53" s="14"/>
      <c r="S53" s="14"/>
      <c r="T53" s="14"/>
      <c r="BA53" s="27"/>
      <c r="BE53" s="114"/>
    </row>
    <row r="54" spans="1:58" s="15" customFormat="1" ht="18" customHeight="1" x14ac:dyDescent="0.2">
      <c r="A54" s="181" t="s">
        <v>74</v>
      </c>
      <c r="B54" s="182"/>
      <c r="C54" s="131">
        <f t="shared" si="2"/>
        <v>0</v>
      </c>
      <c r="D54" s="132"/>
      <c r="E54" s="133"/>
      <c r="F54" s="142"/>
      <c r="G54" s="112" t="str">
        <f>$BA54&amp;""&amp;$BB54&amp;""&amp;$BC54</f>
        <v/>
      </c>
      <c r="H54" s="8"/>
      <c r="I54" s="24"/>
      <c r="J54" s="3"/>
      <c r="K54" s="3"/>
      <c r="L54" s="3"/>
      <c r="M54" s="3"/>
      <c r="N54" s="3"/>
      <c r="O54" s="3"/>
      <c r="P54" s="14"/>
      <c r="Q54" s="14"/>
      <c r="R54" s="14"/>
      <c r="S54" s="14"/>
      <c r="T54" s="14"/>
      <c r="BA54" s="27" t="str">
        <f>IF($F54&lt;=$C54,"","Programa de atención Domiciliaria a personas con Dependencia severa debe ser MENOR O IGUAL  al Total")</f>
        <v/>
      </c>
      <c r="BB54" s="18" t="str">
        <f>IF($C54=0,"",IF($F54="",IF($C54="",""," No olvide escribir la columna Programa de atención domiciliaria a personas con dependencia severa."),""))</f>
        <v/>
      </c>
      <c r="BC54" s="27" t="str">
        <f>IF(C54&lt;&gt;SUM(D54:E54)," NO ALTERE LAS FÓRMULAS, el Total de Visitas Integrales NO ES IGUAL a la suma de las visitas por profesional. ","")</f>
        <v/>
      </c>
      <c r="BD54" s="114">
        <f>IF($F54&lt;=$C54,0,1)</f>
        <v>0</v>
      </c>
      <c r="BE54" s="114" t="str">
        <f>IF($C54=0,"",IF($F54="",IF($C54="","",1),0))</f>
        <v/>
      </c>
      <c r="BF54" s="114">
        <f>IF(C54&lt;&gt;SUM(D54:E54),1,0)</f>
        <v>0</v>
      </c>
    </row>
    <row r="55" spans="1:58" s="15" customFormat="1" ht="30" customHeight="1" x14ac:dyDescent="0.2">
      <c r="A55" s="47" t="s">
        <v>17</v>
      </c>
      <c r="B55" s="47"/>
      <c r="C55" s="47"/>
      <c r="D55" s="47"/>
      <c r="E55" s="47"/>
      <c r="F55" s="47"/>
      <c r="G55" s="143"/>
      <c r="H55" s="23"/>
      <c r="I55" s="24"/>
      <c r="J55" s="3"/>
      <c r="K55" s="3"/>
      <c r="L55" s="3"/>
      <c r="M55" s="3"/>
      <c r="N55" s="3"/>
      <c r="O55" s="3"/>
      <c r="P55" s="14"/>
      <c r="Q55" s="14"/>
      <c r="R55" s="14"/>
      <c r="S55" s="14"/>
      <c r="T55" s="14"/>
    </row>
    <row r="56" spans="1:58" s="15" customFormat="1" ht="15" customHeight="1" x14ac:dyDescent="0.15">
      <c r="A56" s="169" t="s">
        <v>16</v>
      </c>
      <c r="B56" s="170"/>
      <c r="C56" s="175" t="s">
        <v>15</v>
      </c>
      <c r="D56" s="175"/>
      <c r="E56" s="175"/>
      <c r="F56" s="175"/>
      <c r="G56" s="176"/>
      <c r="H56" s="177" t="s">
        <v>14</v>
      </c>
      <c r="I56" s="178"/>
      <c r="J56" s="3"/>
      <c r="K56" s="3"/>
      <c r="L56" s="3"/>
      <c r="M56" s="3"/>
      <c r="N56" s="3"/>
      <c r="O56" s="3"/>
      <c r="P56" s="14"/>
      <c r="Q56" s="14"/>
      <c r="R56" s="14"/>
      <c r="S56" s="14"/>
      <c r="T56" s="14"/>
    </row>
    <row r="57" spans="1:58" s="15" customFormat="1" ht="15" customHeight="1" x14ac:dyDescent="0.15">
      <c r="A57" s="171"/>
      <c r="B57" s="172"/>
      <c r="C57" s="169" t="s">
        <v>13</v>
      </c>
      <c r="D57" s="156" t="s">
        <v>12</v>
      </c>
      <c r="E57" s="157"/>
      <c r="F57" s="166"/>
      <c r="G57" s="179" t="s">
        <v>7</v>
      </c>
      <c r="H57" s="177"/>
      <c r="I57" s="178"/>
      <c r="J57" s="3"/>
      <c r="K57" s="3"/>
      <c r="L57" s="3"/>
      <c r="M57" s="3"/>
      <c r="N57" s="3"/>
      <c r="O57" s="3"/>
      <c r="P57" s="14"/>
      <c r="Q57" s="14"/>
      <c r="R57" s="14"/>
      <c r="S57" s="14"/>
      <c r="T57" s="14"/>
    </row>
    <row r="58" spans="1:58" s="15" customFormat="1" ht="23.25" customHeight="1" x14ac:dyDescent="0.15">
      <c r="A58" s="173"/>
      <c r="B58" s="174"/>
      <c r="C58" s="173"/>
      <c r="D58" s="119" t="s">
        <v>11</v>
      </c>
      <c r="E58" s="119" t="s">
        <v>10</v>
      </c>
      <c r="F58" s="119" t="s">
        <v>9</v>
      </c>
      <c r="G58" s="180"/>
      <c r="H58" s="33" t="s">
        <v>8</v>
      </c>
      <c r="I58" s="119" t="s">
        <v>7</v>
      </c>
      <c r="J58" s="3"/>
      <c r="K58" s="3"/>
      <c r="L58" s="3"/>
      <c r="M58" s="3"/>
      <c r="N58" s="3"/>
      <c r="O58" s="3"/>
      <c r="P58" s="3"/>
      <c r="Q58" s="14"/>
      <c r="R58" s="14"/>
      <c r="S58" s="14"/>
      <c r="T58" s="14"/>
      <c r="U58" s="14"/>
    </row>
    <row r="59" spans="1:58" s="15" customFormat="1" ht="15.75" customHeight="1" x14ac:dyDescent="0.15">
      <c r="A59" s="196" t="s">
        <v>6</v>
      </c>
      <c r="B59" s="197"/>
      <c r="C59" s="96">
        <f t="shared" ref="C59:C64" si="3">SUM(D59:F59)+H59</f>
        <v>0</v>
      </c>
      <c r="D59" s="52"/>
      <c r="E59" s="52"/>
      <c r="F59" s="52"/>
      <c r="G59" s="98"/>
      <c r="H59" s="99"/>
      <c r="I59" s="100"/>
      <c r="J59" s="123"/>
      <c r="K59" s="123"/>
      <c r="L59" s="123"/>
      <c r="M59" s="123"/>
      <c r="N59" s="123"/>
      <c r="O59" s="123"/>
      <c r="P59" s="123"/>
      <c r="BA59" s="11"/>
      <c r="BD59" s="11"/>
    </row>
    <row r="60" spans="1:58" s="15" customFormat="1" ht="15.75" customHeight="1" x14ac:dyDescent="0.15">
      <c r="A60" s="198" t="s">
        <v>5</v>
      </c>
      <c r="B60" s="199"/>
      <c r="C60" s="101">
        <f t="shared" si="3"/>
        <v>0</v>
      </c>
      <c r="D60" s="53"/>
      <c r="E60" s="53"/>
      <c r="F60" s="53"/>
      <c r="G60" s="102"/>
      <c r="H60" s="65"/>
      <c r="I60" s="103"/>
      <c r="J60" s="123"/>
      <c r="K60" s="123"/>
      <c r="L60" s="123"/>
      <c r="M60" s="123"/>
      <c r="N60" s="123"/>
      <c r="O60" s="123"/>
      <c r="P60" s="123"/>
      <c r="BA60" s="11"/>
      <c r="BD60" s="11"/>
    </row>
    <row r="61" spans="1:58" s="15" customFormat="1" ht="15.75" customHeight="1" x14ac:dyDescent="0.15">
      <c r="A61" s="198" t="s">
        <v>4</v>
      </c>
      <c r="B61" s="199"/>
      <c r="C61" s="101">
        <f t="shared" si="3"/>
        <v>0</v>
      </c>
      <c r="D61" s="53"/>
      <c r="E61" s="53"/>
      <c r="F61" s="53"/>
      <c r="G61" s="102"/>
      <c r="H61" s="65"/>
      <c r="I61" s="103"/>
      <c r="J61" s="123"/>
      <c r="K61" s="123"/>
      <c r="L61" s="123"/>
      <c r="M61" s="123"/>
      <c r="N61" s="123"/>
      <c r="O61" s="123"/>
      <c r="P61" s="123"/>
      <c r="BA61" s="11"/>
      <c r="BD61" s="11"/>
    </row>
    <row r="62" spans="1:58" s="15" customFormat="1" ht="15.75" customHeight="1" x14ac:dyDescent="0.15">
      <c r="A62" s="198" t="s">
        <v>3</v>
      </c>
      <c r="B62" s="199"/>
      <c r="C62" s="101">
        <f t="shared" si="3"/>
        <v>0</v>
      </c>
      <c r="D62" s="53"/>
      <c r="E62" s="53"/>
      <c r="F62" s="53"/>
      <c r="G62" s="102"/>
      <c r="H62" s="65"/>
      <c r="I62" s="103"/>
      <c r="J62" s="123"/>
      <c r="K62" s="123"/>
      <c r="L62" s="123"/>
      <c r="M62" s="123"/>
      <c r="N62" s="123"/>
      <c r="O62" s="123"/>
      <c r="P62" s="123"/>
      <c r="BA62" s="11"/>
      <c r="BD62" s="11"/>
    </row>
    <row r="63" spans="1:58" s="15" customFormat="1" ht="15" customHeight="1" x14ac:dyDescent="0.15">
      <c r="A63" s="198" t="s">
        <v>2</v>
      </c>
      <c r="B63" s="199"/>
      <c r="C63" s="101">
        <f t="shared" si="3"/>
        <v>0</v>
      </c>
      <c r="D63" s="53"/>
      <c r="E63" s="53"/>
      <c r="F63" s="53"/>
      <c r="G63" s="102"/>
      <c r="H63" s="65"/>
      <c r="I63" s="103"/>
      <c r="J63" s="123"/>
      <c r="K63" s="123"/>
      <c r="L63" s="123"/>
      <c r="M63" s="123"/>
      <c r="N63" s="123"/>
      <c r="O63" s="123"/>
      <c r="P63" s="123"/>
      <c r="BA63" s="11"/>
      <c r="BD63" s="11"/>
    </row>
    <row r="64" spans="1:58" s="15" customFormat="1" ht="15" customHeight="1" x14ac:dyDescent="0.15">
      <c r="A64" s="194" t="s">
        <v>1</v>
      </c>
      <c r="B64" s="195"/>
      <c r="C64" s="97">
        <f t="shared" si="3"/>
        <v>0</v>
      </c>
      <c r="D64" s="55"/>
      <c r="E64" s="55"/>
      <c r="F64" s="55"/>
      <c r="G64" s="104"/>
      <c r="H64" s="105"/>
      <c r="I64" s="106"/>
      <c r="J64" s="123"/>
      <c r="K64" s="123"/>
      <c r="L64" s="123"/>
      <c r="M64" s="123"/>
      <c r="N64" s="123"/>
      <c r="O64" s="123"/>
      <c r="P64" s="123"/>
      <c r="BA64" s="11"/>
      <c r="BD64" s="11"/>
    </row>
    <row r="65" spans="1:20" s="15" customFormat="1" ht="20.25" customHeight="1" x14ac:dyDescent="0.15">
      <c r="A65" s="49" t="s">
        <v>0</v>
      </c>
      <c r="B65" s="3"/>
      <c r="C65" s="3"/>
      <c r="D65" s="3"/>
      <c r="E65" s="3"/>
      <c r="F65" s="3"/>
      <c r="G65" s="3"/>
      <c r="H65" s="3"/>
      <c r="I65" s="24"/>
      <c r="J65" s="3"/>
      <c r="K65" s="3"/>
      <c r="L65" s="3"/>
      <c r="M65" s="3"/>
      <c r="N65" s="3"/>
      <c r="O65" s="3"/>
      <c r="P65" s="14"/>
      <c r="Q65" s="14"/>
      <c r="R65" s="14"/>
      <c r="S65" s="14"/>
      <c r="T65" s="14"/>
    </row>
    <row r="66" spans="1:20" ht="15.75" customHeight="1" x14ac:dyDescent="0.15">
      <c r="A66" s="17"/>
      <c r="B66" s="17"/>
      <c r="C66" s="17"/>
      <c r="D66" s="17"/>
      <c r="E66" s="17"/>
      <c r="F66" s="17"/>
      <c r="G66" s="17"/>
      <c r="H66" s="17"/>
    </row>
    <row r="198" spans="1:56" hidden="1" x14ac:dyDescent="0.15"/>
    <row r="199" spans="1:56" hidden="1" x14ac:dyDescent="0.15"/>
    <row r="200" spans="1:56" hidden="1" x14ac:dyDescent="0.15">
      <c r="A200" s="144">
        <f>SUM(C9:I64)</f>
        <v>0</v>
      </c>
      <c r="BD200" s="113">
        <v>0</v>
      </c>
    </row>
    <row r="201" spans="1:56" hidden="1" x14ac:dyDescent="0.15">
      <c r="A201" s="2" t="s">
        <v>75</v>
      </c>
    </row>
    <row r="202" spans="1:56" hidden="1" x14ac:dyDescent="0.15"/>
    <row r="206" spans="1:56" ht="15" customHeight="1" x14ac:dyDescent="0.15"/>
    <row r="207" spans="1:56" ht="15" customHeight="1" x14ac:dyDescent="0.15"/>
    <row r="208" spans="1:56" ht="15" customHeight="1" x14ac:dyDescent="0.15"/>
    <row r="221" ht="11.25" customHeight="1" x14ac:dyDescent="0.15"/>
    <row r="222" ht="11.25" customHeight="1" x14ac:dyDescent="0.15"/>
    <row r="223" ht="11.25" customHeight="1" x14ac:dyDescent="0.15"/>
    <row r="224" ht="11.25" customHeight="1" x14ac:dyDescent="0.15"/>
    <row r="225" ht="11.25" customHeight="1" x14ac:dyDescent="0.15"/>
    <row r="226" ht="11.25" customHeight="1" x14ac:dyDescent="0.15"/>
  </sheetData>
  <mergeCells count="54">
    <mergeCell ref="A64:B64"/>
    <mergeCell ref="A59:B59"/>
    <mergeCell ref="A60:B60"/>
    <mergeCell ref="A61:B61"/>
    <mergeCell ref="A62:B62"/>
    <mergeCell ref="A63:B63"/>
    <mergeCell ref="A43:B43"/>
    <mergeCell ref="A54:B54"/>
    <mergeCell ref="A44:B44"/>
    <mergeCell ref="A40:A42"/>
    <mergeCell ref="A45:B45"/>
    <mergeCell ref="A48:B48"/>
    <mergeCell ref="A49:B49"/>
    <mergeCell ref="A50:B50"/>
    <mergeCell ref="A51:A52"/>
    <mergeCell ref="A56:B58"/>
    <mergeCell ref="A53:B53"/>
    <mergeCell ref="C56:G56"/>
    <mergeCell ref="H56:I57"/>
    <mergeCell ref="C57:C58"/>
    <mergeCell ref="D57:F57"/>
    <mergeCell ref="G57:G58"/>
    <mergeCell ref="A39:B39"/>
    <mergeCell ref="A32:B32"/>
    <mergeCell ref="A33:B33"/>
    <mergeCell ref="A37:B37"/>
    <mergeCell ref="A35:B35"/>
    <mergeCell ref="A36:B36"/>
    <mergeCell ref="A27:B27"/>
    <mergeCell ref="A29:B29"/>
    <mergeCell ref="A30:B30"/>
    <mergeCell ref="A31:B31"/>
    <mergeCell ref="A38:B38"/>
    <mergeCell ref="A28:B28"/>
    <mergeCell ref="A26:B2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6:G6"/>
    <mergeCell ref="A8:B8"/>
    <mergeCell ref="A9:B9"/>
    <mergeCell ref="A10:B10"/>
    <mergeCell ref="A25:B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6"/>
  <sheetViews>
    <sheetView workbookViewId="0">
      <selection sqref="A1:XFD1048576"/>
    </sheetView>
  </sheetViews>
  <sheetFormatPr baseColWidth="10" defaultRowHeight="11.25" x14ac:dyDescent="0.15"/>
  <cols>
    <col min="1" max="1" width="22.42578125" style="2" customWidth="1"/>
    <col min="2" max="2" width="30.42578125" style="2" customWidth="1"/>
    <col min="3" max="3" width="15.42578125" style="2" customWidth="1"/>
    <col min="4" max="5" width="15.7109375" style="2" customWidth="1"/>
    <col min="6" max="6" width="18.140625" style="2" customWidth="1"/>
    <col min="7" max="7" width="15.7109375" style="2" customWidth="1"/>
    <col min="8" max="8" width="16.7109375" style="2" customWidth="1"/>
    <col min="9" max="9" width="17.28515625" style="2" customWidth="1"/>
    <col min="10" max="15" width="9.7109375" style="17" customWidth="1"/>
    <col min="16" max="43" width="9.7109375" style="1" customWidth="1"/>
    <col min="44" max="46" width="10.85546875" style="1" customWidth="1"/>
    <col min="47" max="90" width="12" style="1" hidden="1" customWidth="1"/>
    <col min="91" max="91" width="10.85546875" style="1" customWidth="1"/>
    <col min="92" max="256" width="11.42578125" style="1"/>
    <col min="257" max="257" width="22.42578125" style="1" customWidth="1"/>
    <col min="258" max="258" width="30.42578125" style="1" customWidth="1"/>
    <col min="259" max="259" width="15.42578125" style="1" customWidth="1"/>
    <col min="260" max="261" width="15.7109375" style="1" customWidth="1"/>
    <col min="262" max="262" width="18.140625" style="1" customWidth="1"/>
    <col min="263" max="263" width="15.7109375" style="1" customWidth="1"/>
    <col min="264" max="264" width="16.7109375" style="1" customWidth="1"/>
    <col min="265" max="265" width="17.28515625" style="1" customWidth="1"/>
    <col min="266" max="299" width="9.7109375" style="1" customWidth="1"/>
    <col min="300" max="302" width="10.85546875" style="1" customWidth="1"/>
    <col min="303" max="346" width="0" style="1" hidden="1" customWidth="1"/>
    <col min="347" max="347" width="10.85546875" style="1" customWidth="1"/>
    <col min="348" max="512" width="11.42578125" style="1"/>
    <col min="513" max="513" width="22.42578125" style="1" customWidth="1"/>
    <col min="514" max="514" width="30.42578125" style="1" customWidth="1"/>
    <col min="515" max="515" width="15.42578125" style="1" customWidth="1"/>
    <col min="516" max="517" width="15.7109375" style="1" customWidth="1"/>
    <col min="518" max="518" width="18.140625" style="1" customWidth="1"/>
    <col min="519" max="519" width="15.7109375" style="1" customWidth="1"/>
    <col min="520" max="520" width="16.7109375" style="1" customWidth="1"/>
    <col min="521" max="521" width="17.28515625" style="1" customWidth="1"/>
    <col min="522" max="555" width="9.7109375" style="1" customWidth="1"/>
    <col min="556" max="558" width="10.85546875" style="1" customWidth="1"/>
    <col min="559" max="602" width="0" style="1" hidden="1" customWidth="1"/>
    <col min="603" max="603" width="10.85546875" style="1" customWidth="1"/>
    <col min="604" max="768" width="11.42578125" style="1"/>
    <col min="769" max="769" width="22.42578125" style="1" customWidth="1"/>
    <col min="770" max="770" width="30.42578125" style="1" customWidth="1"/>
    <col min="771" max="771" width="15.42578125" style="1" customWidth="1"/>
    <col min="772" max="773" width="15.7109375" style="1" customWidth="1"/>
    <col min="774" max="774" width="18.140625" style="1" customWidth="1"/>
    <col min="775" max="775" width="15.7109375" style="1" customWidth="1"/>
    <col min="776" max="776" width="16.7109375" style="1" customWidth="1"/>
    <col min="777" max="777" width="17.28515625" style="1" customWidth="1"/>
    <col min="778" max="811" width="9.7109375" style="1" customWidth="1"/>
    <col min="812" max="814" width="10.85546875" style="1" customWidth="1"/>
    <col min="815" max="858" width="0" style="1" hidden="1" customWidth="1"/>
    <col min="859" max="859" width="10.85546875" style="1" customWidth="1"/>
    <col min="860" max="1024" width="11.42578125" style="1"/>
    <col min="1025" max="1025" width="22.42578125" style="1" customWidth="1"/>
    <col min="1026" max="1026" width="30.42578125" style="1" customWidth="1"/>
    <col min="1027" max="1027" width="15.42578125" style="1" customWidth="1"/>
    <col min="1028" max="1029" width="15.7109375" style="1" customWidth="1"/>
    <col min="1030" max="1030" width="18.140625" style="1" customWidth="1"/>
    <col min="1031" max="1031" width="15.7109375" style="1" customWidth="1"/>
    <col min="1032" max="1032" width="16.7109375" style="1" customWidth="1"/>
    <col min="1033" max="1033" width="17.28515625" style="1" customWidth="1"/>
    <col min="1034" max="1067" width="9.7109375" style="1" customWidth="1"/>
    <col min="1068" max="1070" width="10.85546875" style="1" customWidth="1"/>
    <col min="1071" max="1114" width="0" style="1" hidden="1" customWidth="1"/>
    <col min="1115" max="1115" width="10.85546875" style="1" customWidth="1"/>
    <col min="1116" max="1280" width="11.42578125" style="1"/>
    <col min="1281" max="1281" width="22.42578125" style="1" customWidth="1"/>
    <col min="1282" max="1282" width="30.42578125" style="1" customWidth="1"/>
    <col min="1283" max="1283" width="15.42578125" style="1" customWidth="1"/>
    <col min="1284" max="1285" width="15.7109375" style="1" customWidth="1"/>
    <col min="1286" max="1286" width="18.140625" style="1" customWidth="1"/>
    <col min="1287" max="1287" width="15.7109375" style="1" customWidth="1"/>
    <col min="1288" max="1288" width="16.7109375" style="1" customWidth="1"/>
    <col min="1289" max="1289" width="17.28515625" style="1" customWidth="1"/>
    <col min="1290" max="1323" width="9.7109375" style="1" customWidth="1"/>
    <col min="1324" max="1326" width="10.85546875" style="1" customWidth="1"/>
    <col min="1327" max="1370" width="0" style="1" hidden="1" customWidth="1"/>
    <col min="1371" max="1371" width="10.85546875" style="1" customWidth="1"/>
    <col min="1372" max="1536" width="11.42578125" style="1"/>
    <col min="1537" max="1537" width="22.42578125" style="1" customWidth="1"/>
    <col min="1538" max="1538" width="30.42578125" style="1" customWidth="1"/>
    <col min="1539" max="1539" width="15.42578125" style="1" customWidth="1"/>
    <col min="1540" max="1541" width="15.7109375" style="1" customWidth="1"/>
    <col min="1542" max="1542" width="18.140625" style="1" customWidth="1"/>
    <col min="1543" max="1543" width="15.7109375" style="1" customWidth="1"/>
    <col min="1544" max="1544" width="16.7109375" style="1" customWidth="1"/>
    <col min="1545" max="1545" width="17.28515625" style="1" customWidth="1"/>
    <col min="1546" max="1579" width="9.7109375" style="1" customWidth="1"/>
    <col min="1580" max="1582" width="10.85546875" style="1" customWidth="1"/>
    <col min="1583" max="1626" width="0" style="1" hidden="1" customWidth="1"/>
    <col min="1627" max="1627" width="10.85546875" style="1" customWidth="1"/>
    <col min="1628" max="1792" width="11.42578125" style="1"/>
    <col min="1793" max="1793" width="22.42578125" style="1" customWidth="1"/>
    <col min="1794" max="1794" width="30.42578125" style="1" customWidth="1"/>
    <col min="1795" max="1795" width="15.42578125" style="1" customWidth="1"/>
    <col min="1796" max="1797" width="15.7109375" style="1" customWidth="1"/>
    <col min="1798" max="1798" width="18.140625" style="1" customWidth="1"/>
    <col min="1799" max="1799" width="15.7109375" style="1" customWidth="1"/>
    <col min="1800" max="1800" width="16.7109375" style="1" customWidth="1"/>
    <col min="1801" max="1801" width="17.28515625" style="1" customWidth="1"/>
    <col min="1802" max="1835" width="9.7109375" style="1" customWidth="1"/>
    <col min="1836" max="1838" width="10.85546875" style="1" customWidth="1"/>
    <col min="1839" max="1882" width="0" style="1" hidden="1" customWidth="1"/>
    <col min="1883" max="1883" width="10.85546875" style="1" customWidth="1"/>
    <col min="1884" max="2048" width="11.42578125" style="1"/>
    <col min="2049" max="2049" width="22.42578125" style="1" customWidth="1"/>
    <col min="2050" max="2050" width="30.42578125" style="1" customWidth="1"/>
    <col min="2051" max="2051" width="15.42578125" style="1" customWidth="1"/>
    <col min="2052" max="2053" width="15.7109375" style="1" customWidth="1"/>
    <col min="2054" max="2054" width="18.140625" style="1" customWidth="1"/>
    <col min="2055" max="2055" width="15.7109375" style="1" customWidth="1"/>
    <col min="2056" max="2056" width="16.7109375" style="1" customWidth="1"/>
    <col min="2057" max="2057" width="17.28515625" style="1" customWidth="1"/>
    <col min="2058" max="2091" width="9.7109375" style="1" customWidth="1"/>
    <col min="2092" max="2094" width="10.85546875" style="1" customWidth="1"/>
    <col min="2095" max="2138" width="0" style="1" hidden="1" customWidth="1"/>
    <col min="2139" max="2139" width="10.85546875" style="1" customWidth="1"/>
    <col min="2140" max="2304" width="11.42578125" style="1"/>
    <col min="2305" max="2305" width="22.42578125" style="1" customWidth="1"/>
    <col min="2306" max="2306" width="30.42578125" style="1" customWidth="1"/>
    <col min="2307" max="2307" width="15.42578125" style="1" customWidth="1"/>
    <col min="2308" max="2309" width="15.7109375" style="1" customWidth="1"/>
    <col min="2310" max="2310" width="18.140625" style="1" customWidth="1"/>
    <col min="2311" max="2311" width="15.7109375" style="1" customWidth="1"/>
    <col min="2312" max="2312" width="16.7109375" style="1" customWidth="1"/>
    <col min="2313" max="2313" width="17.28515625" style="1" customWidth="1"/>
    <col min="2314" max="2347" width="9.7109375" style="1" customWidth="1"/>
    <col min="2348" max="2350" width="10.85546875" style="1" customWidth="1"/>
    <col min="2351" max="2394" width="0" style="1" hidden="1" customWidth="1"/>
    <col min="2395" max="2395" width="10.85546875" style="1" customWidth="1"/>
    <col min="2396" max="2560" width="11.42578125" style="1"/>
    <col min="2561" max="2561" width="22.42578125" style="1" customWidth="1"/>
    <col min="2562" max="2562" width="30.42578125" style="1" customWidth="1"/>
    <col min="2563" max="2563" width="15.42578125" style="1" customWidth="1"/>
    <col min="2564" max="2565" width="15.7109375" style="1" customWidth="1"/>
    <col min="2566" max="2566" width="18.140625" style="1" customWidth="1"/>
    <col min="2567" max="2567" width="15.7109375" style="1" customWidth="1"/>
    <col min="2568" max="2568" width="16.7109375" style="1" customWidth="1"/>
    <col min="2569" max="2569" width="17.28515625" style="1" customWidth="1"/>
    <col min="2570" max="2603" width="9.7109375" style="1" customWidth="1"/>
    <col min="2604" max="2606" width="10.85546875" style="1" customWidth="1"/>
    <col min="2607" max="2650" width="0" style="1" hidden="1" customWidth="1"/>
    <col min="2651" max="2651" width="10.85546875" style="1" customWidth="1"/>
    <col min="2652" max="2816" width="11.42578125" style="1"/>
    <col min="2817" max="2817" width="22.42578125" style="1" customWidth="1"/>
    <col min="2818" max="2818" width="30.42578125" style="1" customWidth="1"/>
    <col min="2819" max="2819" width="15.42578125" style="1" customWidth="1"/>
    <col min="2820" max="2821" width="15.7109375" style="1" customWidth="1"/>
    <col min="2822" max="2822" width="18.140625" style="1" customWidth="1"/>
    <col min="2823" max="2823" width="15.7109375" style="1" customWidth="1"/>
    <col min="2824" max="2824" width="16.7109375" style="1" customWidth="1"/>
    <col min="2825" max="2825" width="17.28515625" style="1" customWidth="1"/>
    <col min="2826" max="2859" width="9.7109375" style="1" customWidth="1"/>
    <col min="2860" max="2862" width="10.85546875" style="1" customWidth="1"/>
    <col min="2863" max="2906" width="0" style="1" hidden="1" customWidth="1"/>
    <col min="2907" max="2907" width="10.85546875" style="1" customWidth="1"/>
    <col min="2908" max="3072" width="11.42578125" style="1"/>
    <col min="3073" max="3073" width="22.42578125" style="1" customWidth="1"/>
    <col min="3074" max="3074" width="30.42578125" style="1" customWidth="1"/>
    <col min="3075" max="3075" width="15.42578125" style="1" customWidth="1"/>
    <col min="3076" max="3077" width="15.7109375" style="1" customWidth="1"/>
    <col min="3078" max="3078" width="18.140625" style="1" customWidth="1"/>
    <col min="3079" max="3079" width="15.7109375" style="1" customWidth="1"/>
    <col min="3080" max="3080" width="16.7109375" style="1" customWidth="1"/>
    <col min="3081" max="3081" width="17.28515625" style="1" customWidth="1"/>
    <col min="3082" max="3115" width="9.7109375" style="1" customWidth="1"/>
    <col min="3116" max="3118" width="10.85546875" style="1" customWidth="1"/>
    <col min="3119" max="3162" width="0" style="1" hidden="1" customWidth="1"/>
    <col min="3163" max="3163" width="10.85546875" style="1" customWidth="1"/>
    <col min="3164" max="3328" width="11.42578125" style="1"/>
    <col min="3329" max="3329" width="22.42578125" style="1" customWidth="1"/>
    <col min="3330" max="3330" width="30.42578125" style="1" customWidth="1"/>
    <col min="3331" max="3331" width="15.42578125" style="1" customWidth="1"/>
    <col min="3332" max="3333" width="15.7109375" style="1" customWidth="1"/>
    <col min="3334" max="3334" width="18.140625" style="1" customWidth="1"/>
    <col min="3335" max="3335" width="15.7109375" style="1" customWidth="1"/>
    <col min="3336" max="3336" width="16.7109375" style="1" customWidth="1"/>
    <col min="3337" max="3337" width="17.28515625" style="1" customWidth="1"/>
    <col min="3338" max="3371" width="9.7109375" style="1" customWidth="1"/>
    <col min="3372" max="3374" width="10.85546875" style="1" customWidth="1"/>
    <col min="3375" max="3418" width="0" style="1" hidden="1" customWidth="1"/>
    <col min="3419" max="3419" width="10.85546875" style="1" customWidth="1"/>
    <col min="3420" max="3584" width="11.42578125" style="1"/>
    <col min="3585" max="3585" width="22.42578125" style="1" customWidth="1"/>
    <col min="3586" max="3586" width="30.42578125" style="1" customWidth="1"/>
    <col min="3587" max="3587" width="15.42578125" style="1" customWidth="1"/>
    <col min="3588" max="3589" width="15.7109375" style="1" customWidth="1"/>
    <col min="3590" max="3590" width="18.140625" style="1" customWidth="1"/>
    <col min="3591" max="3591" width="15.7109375" style="1" customWidth="1"/>
    <col min="3592" max="3592" width="16.7109375" style="1" customWidth="1"/>
    <col min="3593" max="3593" width="17.28515625" style="1" customWidth="1"/>
    <col min="3594" max="3627" width="9.7109375" style="1" customWidth="1"/>
    <col min="3628" max="3630" width="10.85546875" style="1" customWidth="1"/>
    <col min="3631" max="3674" width="0" style="1" hidden="1" customWidth="1"/>
    <col min="3675" max="3675" width="10.85546875" style="1" customWidth="1"/>
    <col min="3676" max="3840" width="11.42578125" style="1"/>
    <col min="3841" max="3841" width="22.42578125" style="1" customWidth="1"/>
    <col min="3842" max="3842" width="30.42578125" style="1" customWidth="1"/>
    <col min="3843" max="3843" width="15.42578125" style="1" customWidth="1"/>
    <col min="3844" max="3845" width="15.7109375" style="1" customWidth="1"/>
    <col min="3846" max="3846" width="18.140625" style="1" customWidth="1"/>
    <col min="3847" max="3847" width="15.7109375" style="1" customWidth="1"/>
    <col min="3848" max="3848" width="16.7109375" style="1" customWidth="1"/>
    <col min="3849" max="3849" width="17.28515625" style="1" customWidth="1"/>
    <col min="3850" max="3883" width="9.7109375" style="1" customWidth="1"/>
    <col min="3884" max="3886" width="10.85546875" style="1" customWidth="1"/>
    <col min="3887" max="3930" width="0" style="1" hidden="1" customWidth="1"/>
    <col min="3931" max="3931" width="10.85546875" style="1" customWidth="1"/>
    <col min="3932" max="4096" width="11.42578125" style="1"/>
    <col min="4097" max="4097" width="22.42578125" style="1" customWidth="1"/>
    <col min="4098" max="4098" width="30.42578125" style="1" customWidth="1"/>
    <col min="4099" max="4099" width="15.42578125" style="1" customWidth="1"/>
    <col min="4100" max="4101" width="15.7109375" style="1" customWidth="1"/>
    <col min="4102" max="4102" width="18.140625" style="1" customWidth="1"/>
    <col min="4103" max="4103" width="15.7109375" style="1" customWidth="1"/>
    <col min="4104" max="4104" width="16.7109375" style="1" customWidth="1"/>
    <col min="4105" max="4105" width="17.28515625" style="1" customWidth="1"/>
    <col min="4106" max="4139" width="9.7109375" style="1" customWidth="1"/>
    <col min="4140" max="4142" width="10.85546875" style="1" customWidth="1"/>
    <col min="4143" max="4186" width="0" style="1" hidden="1" customWidth="1"/>
    <col min="4187" max="4187" width="10.85546875" style="1" customWidth="1"/>
    <col min="4188" max="4352" width="11.42578125" style="1"/>
    <col min="4353" max="4353" width="22.42578125" style="1" customWidth="1"/>
    <col min="4354" max="4354" width="30.42578125" style="1" customWidth="1"/>
    <col min="4355" max="4355" width="15.42578125" style="1" customWidth="1"/>
    <col min="4356" max="4357" width="15.7109375" style="1" customWidth="1"/>
    <col min="4358" max="4358" width="18.140625" style="1" customWidth="1"/>
    <col min="4359" max="4359" width="15.7109375" style="1" customWidth="1"/>
    <col min="4360" max="4360" width="16.7109375" style="1" customWidth="1"/>
    <col min="4361" max="4361" width="17.28515625" style="1" customWidth="1"/>
    <col min="4362" max="4395" width="9.7109375" style="1" customWidth="1"/>
    <col min="4396" max="4398" width="10.85546875" style="1" customWidth="1"/>
    <col min="4399" max="4442" width="0" style="1" hidden="1" customWidth="1"/>
    <col min="4443" max="4443" width="10.85546875" style="1" customWidth="1"/>
    <col min="4444" max="4608" width="11.42578125" style="1"/>
    <col min="4609" max="4609" width="22.42578125" style="1" customWidth="1"/>
    <col min="4610" max="4610" width="30.42578125" style="1" customWidth="1"/>
    <col min="4611" max="4611" width="15.42578125" style="1" customWidth="1"/>
    <col min="4612" max="4613" width="15.7109375" style="1" customWidth="1"/>
    <col min="4614" max="4614" width="18.140625" style="1" customWidth="1"/>
    <col min="4615" max="4615" width="15.7109375" style="1" customWidth="1"/>
    <col min="4616" max="4616" width="16.7109375" style="1" customWidth="1"/>
    <col min="4617" max="4617" width="17.28515625" style="1" customWidth="1"/>
    <col min="4618" max="4651" width="9.7109375" style="1" customWidth="1"/>
    <col min="4652" max="4654" width="10.85546875" style="1" customWidth="1"/>
    <col min="4655" max="4698" width="0" style="1" hidden="1" customWidth="1"/>
    <col min="4699" max="4699" width="10.85546875" style="1" customWidth="1"/>
    <col min="4700" max="4864" width="11.42578125" style="1"/>
    <col min="4865" max="4865" width="22.42578125" style="1" customWidth="1"/>
    <col min="4866" max="4866" width="30.42578125" style="1" customWidth="1"/>
    <col min="4867" max="4867" width="15.42578125" style="1" customWidth="1"/>
    <col min="4868" max="4869" width="15.7109375" style="1" customWidth="1"/>
    <col min="4870" max="4870" width="18.140625" style="1" customWidth="1"/>
    <col min="4871" max="4871" width="15.7109375" style="1" customWidth="1"/>
    <col min="4872" max="4872" width="16.7109375" style="1" customWidth="1"/>
    <col min="4873" max="4873" width="17.28515625" style="1" customWidth="1"/>
    <col min="4874" max="4907" width="9.7109375" style="1" customWidth="1"/>
    <col min="4908" max="4910" width="10.85546875" style="1" customWidth="1"/>
    <col min="4911" max="4954" width="0" style="1" hidden="1" customWidth="1"/>
    <col min="4955" max="4955" width="10.85546875" style="1" customWidth="1"/>
    <col min="4956" max="5120" width="11.42578125" style="1"/>
    <col min="5121" max="5121" width="22.42578125" style="1" customWidth="1"/>
    <col min="5122" max="5122" width="30.42578125" style="1" customWidth="1"/>
    <col min="5123" max="5123" width="15.42578125" style="1" customWidth="1"/>
    <col min="5124" max="5125" width="15.7109375" style="1" customWidth="1"/>
    <col min="5126" max="5126" width="18.140625" style="1" customWidth="1"/>
    <col min="5127" max="5127" width="15.7109375" style="1" customWidth="1"/>
    <col min="5128" max="5128" width="16.7109375" style="1" customWidth="1"/>
    <col min="5129" max="5129" width="17.28515625" style="1" customWidth="1"/>
    <col min="5130" max="5163" width="9.7109375" style="1" customWidth="1"/>
    <col min="5164" max="5166" width="10.85546875" style="1" customWidth="1"/>
    <col min="5167" max="5210" width="0" style="1" hidden="1" customWidth="1"/>
    <col min="5211" max="5211" width="10.85546875" style="1" customWidth="1"/>
    <col min="5212" max="5376" width="11.42578125" style="1"/>
    <col min="5377" max="5377" width="22.42578125" style="1" customWidth="1"/>
    <col min="5378" max="5378" width="30.42578125" style="1" customWidth="1"/>
    <col min="5379" max="5379" width="15.42578125" style="1" customWidth="1"/>
    <col min="5380" max="5381" width="15.7109375" style="1" customWidth="1"/>
    <col min="5382" max="5382" width="18.140625" style="1" customWidth="1"/>
    <col min="5383" max="5383" width="15.7109375" style="1" customWidth="1"/>
    <col min="5384" max="5384" width="16.7109375" style="1" customWidth="1"/>
    <col min="5385" max="5385" width="17.28515625" style="1" customWidth="1"/>
    <col min="5386" max="5419" width="9.7109375" style="1" customWidth="1"/>
    <col min="5420" max="5422" width="10.85546875" style="1" customWidth="1"/>
    <col min="5423" max="5466" width="0" style="1" hidden="1" customWidth="1"/>
    <col min="5467" max="5467" width="10.85546875" style="1" customWidth="1"/>
    <col min="5468" max="5632" width="11.42578125" style="1"/>
    <col min="5633" max="5633" width="22.42578125" style="1" customWidth="1"/>
    <col min="5634" max="5634" width="30.42578125" style="1" customWidth="1"/>
    <col min="5635" max="5635" width="15.42578125" style="1" customWidth="1"/>
    <col min="5636" max="5637" width="15.7109375" style="1" customWidth="1"/>
    <col min="5638" max="5638" width="18.140625" style="1" customWidth="1"/>
    <col min="5639" max="5639" width="15.7109375" style="1" customWidth="1"/>
    <col min="5640" max="5640" width="16.7109375" style="1" customWidth="1"/>
    <col min="5641" max="5641" width="17.28515625" style="1" customWidth="1"/>
    <col min="5642" max="5675" width="9.7109375" style="1" customWidth="1"/>
    <col min="5676" max="5678" width="10.85546875" style="1" customWidth="1"/>
    <col min="5679" max="5722" width="0" style="1" hidden="1" customWidth="1"/>
    <col min="5723" max="5723" width="10.85546875" style="1" customWidth="1"/>
    <col min="5724" max="5888" width="11.42578125" style="1"/>
    <col min="5889" max="5889" width="22.42578125" style="1" customWidth="1"/>
    <col min="5890" max="5890" width="30.42578125" style="1" customWidth="1"/>
    <col min="5891" max="5891" width="15.42578125" style="1" customWidth="1"/>
    <col min="5892" max="5893" width="15.7109375" style="1" customWidth="1"/>
    <col min="5894" max="5894" width="18.140625" style="1" customWidth="1"/>
    <col min="5895" max="5895" width="15.7109375" style="1" customWidth="1"/>
    <col min="5896" max="5896" width="16.7109375" style="1" customWidth="1"/>
    <col min="5897" max="5897" width="17.28515625" style="1" customWidth="1"/>
    <col min="5898" max="5931" width="9.7109375" style="1" customWidth="1"/>
    <col min="5932" max="5934" width="10.85546875" style="1" customWidth="1"/>
    <col min="5935" max="5978" width="0" style="1" hidden="1" customWidth="1"/>
    <col min="5979" max="5979" width="10.85546875" style="1" customWidth="1"/>
    <col min="5980" max="6144" width="11.42578125" style="1"/>
    <col min="6145" max="6145" width="22.42578125" style="1" customWidth="1"/>
    <col min="6146" max="6146" width="30.42578125" style="1" customWidth="1"/>
    <col min="6147" max="6147" width="15.42578125" style="1" customWidth="1"/>
    <col min="6148" max="6149" width="15.7109375" style="1" customWidth="1"/>
    <col min="6150" max="6150" width="18.140625" style="1" customWidth="1"/>
    <col min="6151" max="6151" width="15.7109375" style="1" customWidth="1"/>
    <col min="6152" max="6152" width="16.7109375" style="1" customWidth="1"/>
    <col min="6153" max="6153" width="17.28515625" style="1" customWidth="1"/>
    <col min="6154" max="6187" width="9.7109375" style="1" customWidth="1"/>
    <col min="6188" max="6190" width="10.85546875" style="1" customWidth="1"/>
    <col min="6191" max="6234" width="0" style="1" hidden="1" customWidth="1"/>
    <col min="6235" max="6235" width="10.85546875" style="1" customWidth="1"/>
    <col min="6236" max="6400" width="11.42578125" style="1"/>
    <col min="6401" max="6401" width="22.42578125" style="1" customWidth="1"/>
    <col min="6402" max="6402" width="30.42578125" style="1" customWidth="1"/>
    <col min="6403" max="6403" width="15.42578125" style="1" customWidth="1"/>
    <col min="6404" max="6405" width="15.7109375" style="1" customWidth="1"/>
    <col min="6406" max="6406" width="18.140625" style="1" customWidth="1"/>
    <col min="6407" max="6407" width="15.7109375" style="1" customWidth="1"/>
    <col min="6408" max="6408" width="16.7109375" style="1" customWidth="1"/>
    <col min="6409" max="6409" width="17.28515625" style="1" customWidth="1"/>
    <col min="6410" max="6443" width="9.7109375" style="1" customWidth="1"/>
    <col min="6444" max="6446" width="10.85546875" style="1" customWidth="1"/>
    <col min="6447" max="6490" width="0" style="1" hidden="1" customWidth="1"/>
    <col min="6491" max="6491" width="10.85546875" style="1" customWidth="1"/>
    <col min="6492" max="6656" width="11.42578125" style="1"/>
    <col min="6657" max="6657" width="22.42578125" style="1" customWidth="1"/>
    <col min="6658" max="6658" width="30.42578125" style="1" customWidth="1"/>
    <col min="6659" max="6659" width="15.42578125" style="1" customWidth="1"/>
    <col min="6660" max="6661" width="15.7109375" style="1" customWidth="1"/>
    <col min="6662" max="6662" width="18.140625" style="1" customWidth="1"/>
    <col min="6663" max="6663" width="15.7109375" style="1" customWidth="1"/>
    <col min="6664" max="6664" width="16.7109375" style="1" customWidth="1"/>
    <col min="6665" max="6665" width="17.28515625" style="1" customWidth="1"/>
    <col min="6666" max="6699" width="9.7109375" style="1" customWidth="1"/>
    <col min="6700" max="6702" width="10.85546875" style="1" customWidth="1"/>
    <col min="6703" max="6746" width="0" style="1" hidden="1" customWidth="1"/>
    <col min="6747" max="6747" width="10.85546875" style="1" customWidth="1"/>
    <col min="6748" max="6912" width="11.42578125" style="1"/>
    <col min="6913" max="6913" width="22.42578125" style="1" customWidth="1"/>
    <col min="6914" max="6914" width="30.42578125" style="1" customWidth="1"/>
    <col min="6915" max="6915" width="15.42578125" style="1" customWidth="1"/>
    <col min="6916" max="6917" width="15.7109375" style="1" customWidth="1"/>
    <col min="6918" max="6918" width="18.140625" style="1" customWidth="1"/>
    <col min="6919" max="6919" width="15.7109375" style="1" customWidth="1"/>
    <col min="6920" max="6920" width="16.7109375" style="1" customWidth="1"/>
    <col min="6921" max="6921" width="17.28515625" style="1" customWidth="1"/>
    <col min="6922" max="6955" width="9.7109375" style="1" customWidth="1"/>
    <col min="6956" max="6958" width="10.85546875" style="1" customWidth="1"/>
    <col min="6959" max="7002" width="0" style="1" hidden="1" customWidth="1"/>
    <col min="7003" max="7003" width="10.85546875" style="1" customWidth="1"/>
    <col min="7004" max="7168" width="11.42578125" style="1"/>
    <col min="7169" max="7169" width="22.42578125" style="1" customWidth="1"/>
    <col min="7170" max="7170" width="30.42578125" style="1" customWidth="1"/>
    <col min="7171" max="7171" width="15.42578125" style="1" customWidth="1"/>
    <col min="7172" max="7173" width="15.7109375" style="1" customWidth="1"/>
    <col min="7174" max="7174" width="18.140625" style="1" customWidth="1"/>
    <col min="7175" max="7175" width="15.7109375" style="1" customWidth="1"/>
    <col min="7176" max="7176" width="16.7109375" style="1" customWidth="1"/>
    <col min="7177" max="7177" width="17.28515625" style="1" customWidth="1"/>
    <col min="7178" max="7211" width="9.7109375" style="1" customWidth="1"/>
    <col min="7212" max="7214" width="10.85546875" style="1" customWidth="1"/>
    <col min="7215" max="7258" width="0" style="1" hidden="1" customWidth="1"/>
    <col min="7259" max="7259" width="10.85546875" style="1" customWidth="1"/>
    <col min="7260" max="7424" width="11.42578125" style="1"/>
    <col min="7425" max="7425" width="22.42578125" style="1" customWidth="1"/>
    <col min="7426" max="7426" width="30.42578125" style="1" customWidth="1"/>
    <col min="7427" max="7427" width="15.42578125" style="1" customWidth="1"/>
    <col min="7428" max="7429" width="15.7109375" style="1" customWidth="1"/>
    <col min="7430" max="7430" width="18.140625" style="1" customWidth="1"/>
    <col min="7431" max="7431" width="15.7109375" style="1" customWidth="1"/>
    <col min="7432" max="7432" width="16.7109375" style="1" customWidth="1"/>
    <col min="7433" max="7433" width="17.28515625" style="1" customWidth="1"/>
    <col min="7434" max="7467" width="9.7109375" style="1" customWidth="1"/>
    <col min="7468" max="7470" width="10.85546875" style="1" customWidth="1"/>
    <col min="7471" max="7514" width="0" style="1" hidden="1" customWidth="1"/>
    <col min="7515" max="7515" width="10.85546875" style="1" customWidth="1"/>
    <col min="7516" max="7680" width="11.42578125" style="1"/>
    <col min="7681" max="7681" width="22.42578125" style="1" customWidth="1"/>
    <col min="7682" max="7682" width="30.42578125" style="1" customWidth="1"/>
    <col min="7683" max="7683" width="15.42578125" style="1" customWidth="1"/>
    <col min="7684" max="7685" width="15.7109375" style="1" customWidth="1"/>
    <col min="7686" max="7686" width="18.140625" style="1" customWidth="1"/>
    <col min="7687" max="7687" width="15.7109375" style="1" customWidth="1"/>
    <col min="7688" max="7688" width="16.7109375" style="1" customWidth="1"/>
    <col min="7689" max="7689" width="17.28515625" style="1" customWidth="1"/>
    <col min="7690" max="7723" width="9.7109375" style="1" customWidth="1"/>
    <col min="7724" max="7726" width="10.85546875" style="1" customWidth="1"/>
    <col min="7727" max="7770" width="0" style="1" hidden="1" customWidth="1"/>
    <col min="7771" max="7771" width="10.85546875" style="1" customWidth="1"/>
    <col min="7772" max="7936" width="11.42578125" style="1"/>
    <col min="7937" max="7937" width="22.42578125" style="1" customWidth="1"/>
    <col min="7938" max="7938" width="30.42578125" style="1" customWidth="1"/>
    <col min="7939" max="7939" width="15.42578125" style="1" customWidth="1"/>
    <col min="7940" max="7941" width="15.7109375" style="1" customWidth="1"/>
    <col min="7942" max="7942" width="18.140625" style="1" customWidth="1"/>
    <col min="7943" max="7943" width="15.7109375" style="1" customWidth="1"/>
    <col min="7944" max="7944" width="16.7109375" style="1" customWidth="1"/>
    <col min="7945" max="7945" width="17.28515625" style="1" customWidth="1"/>
    <col min="7946" max="7979" width="9.7109375" style="1" customWidth="1"/>
    <col min="7980" max="7982" width="10.85546875" style="1" customWidth="1"/>
    <col min="7983" max="8026" width="0" style="1" hidden="1" customWidth="1"/>
    <col min="8027" max="8027" width="10.85546875" style="1" customWidth="1"/>
    <col min="8028" max="8192" width="11.42578125" style="1"/>
    <col min="8193" max="8193" width="22.42578125" style="1" customWidth="1"/>
    <col min="8194" max="8194" width="30.42578125" style="1" customWidth="1"/>
    <col min="8195" max="8195" width="15.42578125" style="1" customWidth="1"/>
    <col min="8196" max="8197" width="15.7109375" style="1" customWidth="1"/>
    <col min="8198" max="8198" width="18.140625" style="1" customWidth="1"/>
    <col min="8199" max="8199" width="15.7109375" style="1" customWidth="1"/>
    <col min="8200" max="8200" width="16.7109375" style="1" customWidth="1"/>
    <col min="8201" max="8201" width="17.28515625" style="1" customWidth="1"/>
    <col min="8202" max="8235" width="9.7109375" style="1" customWidth="1"/>
    <col min="8236" max="8238" width="10.85546875" style="1" customWidth="1"/>
    <col min="8239" max="8282" width="0" style="1" hidden="1" customWidth="1"/>
    <col min="8283" max="8283" width="10.85546875" style="1" customWidth="1"/>
    <col min="8284" max="8448" width="11.42578125" style="1"/>
    <col min="8449" max="8449" width="22.42578125" style="1" customWidth="1"/>
    <col min="8450" max="8450" width="30.42578125" style="1" customWidth="1"/>
    <col min="8451" max="8451" width="15.42578125" style="1" customWidth="1"/>
    <col min="8452" max="8453" width="15.7109375" style="1" customWidth="1"/>
    <col min="8454" max="8454" width="18.140625" style="1" customWidth="1"/>
    <col min="8455" max="8455" width="15.7109375" style="1" customWidth="1"/>
    <col min="8456" max="8456" width="16.7109375" style="1" customWidth="1"/>
    <col min="8457" max="8457" width="17.28515625" style="1" customWidth="1"/>
    <col min="8458" max="8491" width="9.7109375" style="1" customWidth="1"/>
    <col min="8492" max="8494" width="10.85546875" style="1" customWidth="1"/>
    <col min="8495" max="8538" width="0" style="1" hidden="1" customWidth="1"/>
    <col min="8539" max="8539" width="10.85546875" style="1" customWidth="1"/>
    <col min="8540" max="8704" width="11.42578125" style="1"/>
    <col min="8705" max="8705" width="22.42578125" style="1" customWidth="1"/>
    <col min="8706" max="8706" width="30.42578125" style="1" customWidth="1"/>
    <col min="8707" max="8707" width="15.42578125" style="1" customWidth="1"/>
    <col min="8708" max="8709" width="15.7109375" style="1" customWidth="1"/>
    <col min="8710" max="8710" width="18.140625" style="1" customWidth="1"/>
    <col min="8711" max="8711" width="15.7109375" style="1" customWidth="1"/>
    <col min="8712" max="8712" width="16.7109375" style="1" customWidth="1"/>
    <col min="8713" max="8713" width="17.28515625" style="1" customWidth="1"/>
    <col min="8714" max="8747" width="9.7109375" style="1" customWidth="1"/>
    <col min="8748" max="8750" width="10.85546875" style="1" customWidth="1"/>
    <col min="8751" max="8794" width="0" style="1" hidden="1" customWidth="1"/>
    <col min="8795" max="8795" width="10.85546875" style="1" customWidth="1"/>
    <col min="8796" max="8960" width="11.42578125" style="1"/>
    <col min="8961" max="8961" width="22.42578125" style="1" customWidth="1"/>
    <col min="8962" max="8962" width="30.42578125" style="1" customWidth="1"/>
    <col min="8963" max="8963" width="15.42578125" style="1" customWidth="1"/>
    <col min="8964" max="8965" width="15.7109375" style="1" customWidth="1"/>
    <col min="8966" max="8966" width="18.140625" style="1" customWidth="1"/>
    <col min="8967" max="8967" width="15.7109375" style="1" customWidth="1"/>
    <col min="8968" max="8968" width="16.7109375" style="1" customWidth="1"/>
    <col min="8969" max="8969" width="17.28515625" style="1" customWidth="1"/>
    <col min="8970" max="9003" width="9.7109375" style="1" customWidth="1"/>
    <col min="9004" max="9006" width="10.85546875" style="1" customWidth="1"/>
    <col min="9007" max="9050" width="0" style="1" hidden="1" customWidth="1"/>
    <col min="9051" max="9051" width="10.85546875" style="1" customWidth="1"/>
    <col min="9052" max="9216" width="11.42578125" style="1"/>
    <col min="9217" max="9217" width="22.42578125" style="1" customWidth="1"/>
    <col min="9218" max="9218" width="30.42578125" style="1" customWidth="1"/>
    <col min="9219" max="9219" width="15.42578125" style="1" customWidth="1"/>
    <col min="9220" max="9221" width="15.7109375" style="1" customWidth="1"/>
    <col min="9222" max="9222" width="18.140625" style="1" customWidth="1"/>
    <col min="9223" max="9223" width="15.7109375" style="1" customWidth="1"/>
    <col min="9224" max="9224" width="16.7109375" style="1" customWidth="1"/>
    <col min="9225" max="9225" width="17.28515625" style="1" customWidth="1"/>
    <col min="9226" max="9259" width="9.7109375" style="1" customWidth="1"/>
    <col min="9260" max="9262" width="10.85546875" style="1" customWidth="1"/>
    <col min="9263" max="9306" width="0" style="1" hidden="1" customWidth="1"/>
    <col min="9307" max="9307" width="10.85546875" style="1" customWidth="1"/>
    <col min="9308" max="9472" width="11.42578125" style="1"/>
    <col min="9473" max="9473" width="22.42578125" style="1" customWidth="1"/>
    <col min="9474" max="9474" width="30.42578125" style="1" customWidth="1"/>
    <col min="9475" max="9475" width="15.42578125" style="1" customWidth="1"/>
    <col min="9476" max="9477" width="15.7109375" style="1" customWidth="1"/>
    <col min="9478" max="9478" width="18.140625" style="1" customWidth="1"/>
    <col min="9479" max="9479" width="15.7109375" style="1" customWidth="1"/>
    <col min="9480" max="9480" width="16.7109375" style="1" customWidth="1"/>
    <col min="9481" max="9481" width="17.28515625" style="1" customWidth="1"/>
    <col min="9482" max="9515" width="9.7109375" style="1" customWidth="1"/>
    <col min="9516" max="9518" width="10.85546875" style="1" customWidth="1"/>
    <col min="9519" max="9562" width="0" style="1" hidden="1" customWidth="1"/>
    <col min="9563" max="9563" width="10.85546875" style="1" customWidth="1"/>
    <col min="9564" max="9728" width="11.42578125" style="1"/>
    <col min="9729" max="9729" width="22.42578125" style="1" customWidth="1"/>
    <col min="9730" max="9730" width="30.42578125" style="1" customWidth="1"/>
    <col min="9731" max="9731" width="15.42578125" style="1" customWidth="1"/>
    <col min="9732" max="9733" width="15.7109375" style="1" customWidth="1"/>
    <col min="9734" max="9734" width="18.140625" style="1" customWidth="1"/>
    <col min="9735" max="9735" width="15.7109375" style="1" customWidth="1"/>
    <col min="9736" max="9736" width="16.7109375" style="1" customWidth="1"/>
    <col min="9737" max="9737" width="17.28515625" style="1" customWidth="1"/>
    <col min="9738" max="9771" width="9.7109375" style="1" customWidth="1"/>
    <col min="9772" max="9774" width="10.85546875" style="1" customWidth="1"/>
    <col min="9775" max="9818" width="0" style="1" hidden="1" customWidth="1"/>
    <col min="9819" max="9819" width="10.85546875" style="1" customWidth="1"/>
    <col min="9820" max="9984" width="11.42578125" style="1"/>
    <col min="9985" max="9985" width="22.42578125" style="1" customWidth="1"/>
    <col min="9986" max="9986" width="30.42578125" style="1" customWidth="1"/>
    <col min="9987" max="9987" width="15.42578125" style="1" customWidth="1"/>
    <col min="9988" max="9989" width="15.7109375" style="1" customWidth="1"/>
    <col min="9990" max="9990" width="18.140625" style="1" customWidth="1"/>
    <col min="9991" max="9991" width="15.7109375" style="1" customWidth="1"/>
    <col min="9992" max="9992" width="16.7109375" style="1" customWidth="1"/>
    <col min="9993" max="9993" width="17.28515625" style="1" customWidth="1"/>
    <col min="9994" max="10027" width="9.7109375" style="1" customWidth="1"/>
    <col min="10028" max="10030" width="10.85546875" style="1" customWidth="1"/>
    <col min="10031" max="10074" width="0" style="1" hidden="1" customWidth="1"/>
    <col min="10075" max="10075" width="10.85546875" style="1" customWidth="1"/>
    <col min="10076" max="10240" width="11.42578125" style="1"/>
    <col min="10241" max="10241" width="22.42578125" style="1" customWidth="1"/>
    <col min="10242" max="10242" width="30.42578125" style="1" customWidth="1"/>
    <col min="10243" max="10243" width="15.42578125" style="1" customWidth="1"/>
    <col min="10244" max="10245" width="15.7109375" style="1" customWidth="1"/>
    <col min="10246" max="10246" width="18.140625" style="1" customWidth="1"/>
    <col min="10247" max="10247" width="15.7109375" style="1" customWidth="1"/>
    <col min="10248" max="10248" width="16.7109375" style="1" customWidth="1"/>
    <col min="10249" max="10249" width="17.28515625" style="1" customWidth="1"/>
    <col min="10250" max="10283" width="9.7109375" style="1" customWidth="1"/>
    <col min="10284" max="10286" width="10.85546875" style="1" customWidth="1"/>
    <col min="10287" max="10330" width="0" style="1" hidden="1" customWidth="1"/>
    <col min="10331" max="10331" width="10.85546875" style="1" customWidth="1"/>
    <col min="10332" max="10496" width="11.42578125" style="1"/>
    <col min="10497" max="10497" width="22.42578125" style="1" customWidth="1"/>
    <col min="10498" max="10498" width="30.42578125" style="1" customWidth="1"/>
    <col min="10499" max="10499" width="15.42578125" style="1" customWidth="1"/>
    <col min="10500" max="10501" width="15.7109375" style="1" customWidth="1"/>
    <col min="10502" max="10502" width="18.140625" style="1" customWidth="1"/>
    <col min="10503" max="10503" width="15.7109375" style="1" customWidth="1"/>
    <col min="10504" max="10504" width="16.7109375" style="1" customWidth="1"/>
    <col min="10505" max="10505" width="17.28515625" style="1" customWidth="1"/>
    <col min="10506" max="10539" width="9.7109375" style="1" customWidth="1"/>
    <col min="10540" max="10542" width="10.85546875" style="1" customWidth="1"/>
    <col min="10543" max="10586" width="0" style="1" hidden="1" customWidth="1"/>
    <col min="10587" max="10587" width="10.85546875" style="1" customWidth="1"/>
    <col min="10588" max="10752" width="11.42578125" style="1"/>
    <col min="10753" max="10753" width="22.42578125" style="1" customWidth="1"/>
    <col min="10754" max="10754" width="30.42578125" style="1" customWidth="1"/>
    <col min="10755" max="10755" width="15.42578125" style="1" customWidth="1"/>
    <col min="10756" max="10757" width="15.7109375" style="1" customWidth="1"/>
    <col min="10758" max="10758" width="18.140625" style="1" customWidth="1"/>
    <col min="10759" max="10759" width="15.7109375" style="1" customWidth="1"/>
    <col min="10760" max="10760" width="16.7109375" style="1" customWidth="1"/>
    <col min="10761" max="10761" width="17.28515625" style="1" customWidth="1"/>
    <col min="10762" max="10795" width="9.7109375" style="1" customWidth="1"/>
    <col min="10796" max="10798" width="10.85546875" style="1" customWidth="1"/>
    <col min="10799" max="10842" width="0" style="1" hidden="1" customWidth="1"/>
    <col min="10843" max="10843" width="10.85546875" style="1" customWidth="1"/>
    <col min="10844" max="11008" width="11.42578125" style="1"/>
    <col min="11009" max="11009" width="22.42578125" style="1" customWidth="1"/>
    <col min="11010" max="11010" width="30.42578125" style="1" customWidth="1"/>
    <col min="11011" max="11011" width="15.42578125" style="1" customWidth="1"/>
    <col min="11012" max="11013" width="15.7109375" style="1" customWidth="1"/>
    <col min="11014" max="11014" width="18.140625" style="1" customWidth="1"/>
    <col min="11015" max="11015" width="15.7109375" style="1" customWidth="1"/>
    <col min="11016" max="11016" width="16.7109375" style="1" customWidth="1"/>
    <col min="11017" max="11017" width="17.28515625" style="1" customWidth="1"/>
    <col min="11018" max="11051" width="9.7109375" style="1" customWidth="1"/>
    <col min="11052" max="11054" width="10.85546875" style="1" customWidth="1"/>
    <col min="11055" max="11098" width="0" style="1" hidden="1" customWidth="1"/>
    <col min="11099" max="11099" width="10.85546875" style="1" customWidth="1"/>
    <col min="11100" max="11264" width="11.42578125" style="1"/>
    <col min="11265" max="11265" width="22.42578125" style="1" customWidth="1"/>
    <col min="11266" max="11266" width="30.42578125" style="1" customWidth="1"/>
    <col min="11267" max="11267" width="15.42578125" style="1" customWidth="1"/>
    <col min="11268" max="11269" width="15.7109375" style="1" customWidth="1"/>
    <col min="11270" max="11270" width="18.140625" style="1" customWidth="1"/>
    <col min="11271" max="11271" width="15.7109375" style="1" customWidth="1"/>
    <col min="11272" max="11272" width="16.7109375" style="1" customWidth="1"/>
    <col min="11273" max="11273" width="17.28515625" style="1" customWidth="1"/>
    <col min="11274" max="11307" width="9.7109375" style="1" customWidth="1"/>
    <col min="11308" max="11310" width="10.85546875" style="1" customWidth="1"/>
    <col min="11311" max="11354" width="0" style="1" hidden="1" customWidth="1"/>
    <col min="11355" max="11355" width="10.85546875" style="1" customWidth="1"/>
    <col min="11356" max="11520" width="11.42578125" style="1"/>
    <col min="11521" max="11521" width="22.42578125" style="1" customWidth="1"/>
    <col min="11522" max="11522" width="30.42578125" style="1" customWidth="1"/>
    <col min="11523" max="11523" width="15.42578125" style="1" customWidth="1"/>
    <col min="11524" max="11525" width="15.7109375" style="1" customWidth="1"/>
    <col min="11526" max="11526" width="18.140625" style="1" customWidth="1"/>
    <col min="11527" max="11527" width="15.7109375" style="1" customWidth="1"/>
    <col min="11528" max="11528" width="16.7109375" style="1" customWidth="1"/>
    <col min="11529" max="11529" width="17.28515625" style="1" customWidth="1"/>
    <col min="11530" max="11563" width="9.7109375" style="1" customWidth="1"/>
    <col min="11564" max="11566" width="10.85546875" style="1" customWidth="1"/>
    <col min="11567" max="11610" width="0" style="1" hidden="1" customWidth="1"/>
    <col min="11611" max="11611" width="10.85546875" style="1" customWidth="1"/>
    <col min="11612" max="11776" width="11.42578125" style="1"/>
    <col min="11777" max="11777" width="22.42578125" style="1" customWidth="1"/>
    <col min="11778" max="11778" width="30.42578125" style="1" customWidth="1"/>
    <col min="11779" max="11779" width="15.42578125" style="1" customWidth="1"/>
    <col min="11780" max="11781" width="15.7109375" style="1" customWidth="1"/>
    <col min="11782" max="11782" width="18.140625" style="1" customWidth="1"/>
    <col min="11783" max="11783" width="15.7109375" style="1" customWidth="1"/>
    <col min="11784" max="11784" width="16.7109375" style="1" customWidth="1"/>
    <col min="11785" max="11785" width="17.28515625" style="1" customWidth="1"/>
    <col min="11786" max="11819" width="9.7109375" style="1" customWidth="1"/>
    <col min="11820" max="11822" width="10.85546875" style="1" customWidth="1"/>
    <col min="11823" max="11866" width="0" style="1" hidden="1" customWidth="1"/>
    <col min="11867" max="11867" width="10.85546875" style="1" customWidth="1"/>
    <col min="11868" max="12032" width="11.42578125" style="1"/>
    <col min="12033" max="12033" width="22.42578125" style="1" customWidth="1"/>
    <col min="12034" max="12034" width="30.42578125" style="1" customWidth="1"/>
    <col min="12035" max="12035" width="15.42578125" style="1" customWidth="1"/>
    <col min="12036" max="12037" width="15.7109375" style="1" customWidth="1"/>
    <col min="12038" max="12038" width="18.140625" style="1" customWidth="1"/>
    <col min="12039" max="12039" width="15.7109375" style="1" customWidth="1"/>
    <col min="12040" max="12040" width="16.7109375" style="1" customWidth="1"/>
    <col min="12041" max="12041" width="17.28515625" style="1" customWidth="1"/>
    <col min="12042" max="12075" width="9.7109375" style="1" customWidth="1"/>
    <col min="12076" max="12078" width="10.85546875" style="1" customWidth="1"/>
    <col min="12079" max="12122" width="0" style="1" hidden="1" customWidth="1"/>
    <col min="12123" max="12123" width="10.85546875" style="1" customWidth="1"/>
    <col min="12124" max="12288" width="11.42578125" style="1"/>
    <col min="12289" max="12289" width="22.42578125" style="1" customWidth="1"/>
    <col min="12290" max="12290" width="30.42578125" style="1" customWidth="1"/>
    <col min="12291" max="12291" width="15.42578125" style="1" customWidth="1"/>
    <col min="12292" max="12293" width="15.7109375" style="1" customWidth="1"/>
    <col min="12294" max="12294" width="18.140625" style="1" customWidth="1"/>
    <col min="12295" max="12295" width="15.7109375" style="1" customWidth="1"/>
    <col min="12296" max="12296" width="16.7109375" style="1" customWidth="1"/>
    <col min="12297" max="12297" width="17.28515625" style="1" customWidth="1"/>
    <col min="12298" max="12331" width="9.7109375" style="1" customWidth="1"/>
    <col min="12332" max="12334" width="10.85546875" style="1" customWidth="1"/>
    <col min="12335" max="12378" width="0" style="1" hidden="1" customWidth="1"/>
    <col min="12379" max="12379" width="10.85546875" style="1" customWidth="1"/>
    <col min="12380" max="12544" width="11.42578125" style="1"/>
    <col min="12545" max="12545" width="22.42578125" style="1" customWidth="1"/>
    <col min="12546" max="12546" width="30.42578125" style="1" customWidth="1"/>
    <col min="12547" max="12547" width="15.42578125" style="1" customWidth="1"/>
    <col min="12548" max="12549" width="15.7109375" style="1" customWidth="1"/>
    <col min="12550" max="12550" width="18.140625" style="1" customWidth="1"/>
    <col min="12551" max="12551" width="15.7109375" style="1" customWidth="1"/>
    <col min="12552" max="12552" width="16.7109375" style="1" customWidth="1"/>
    <col min="12553" max="12553" width="17.28515625" style="1" customWidth="1"/>
    <col min="12554" max="12587" width="9.7109375" style="1" customWidth="1"/>
    <col min="12588" max="12590" width="10.85546875" style="1" customWidth="1"/>
    <col min="12591" max="12634" width="0" style="1" hidden="1" customWidth="1"/>
    <col min="12635" max="12635" width="10.85546875" style="1" customWidth="1"/>
    <col min="12636" max="12800" width="11.42578125" style="1"/>
    <col min="12801" max="12801" width="22.42578125" style="1" customWidth="1"/>
    <col min="12802" max="12802" width="30.42578125" style="1" customWidth="1"/>
    <col min="12803" max="12803" width="15.42578125" style="1" customWidth="1"/>
    <col min="12804" max="12805" width="15.7109375" style="1" customWidth="1"/>
    <col min="12806" max="12806" width="18.140625" style="1" customWidth="1"/>
    <col min="12807" max="12807" width="15.7109375" style="1" customWidth="1"/>
    <col min="12808" max="12808" width="16.7109375" style="1" customWidth="1"/>
    <col min="12809" max="12809" width="17.28515625" style="1" customWidth="1"/>
    <col min="12810" max="12843" width="9.7109375" style="1" customWidth="1"/>
    <col min="12844" max="12846" width="10.85546875" style="1" customWidth="1"/>
    <col min="12847" max="12890" width="0" style="1" hidden="1" customWidth="1"/>
    <col min="12891" max="12891" width="10.85546875" style="1" customWidth="1"/>
    <col min="12892" max="13056" width="11.42578125" style="1"/>
    <col min="13057" max="13057" width="22.42578125" style="1" customWidth="1"/>
    <col min="13058" max="13058" width="30.42578125" style="1" customWidth="1"/>
    <col min="13059" max="13059" width="15.42578125" style="1" customWidth="1"/>
    <col min="13060" max="13061" width="15.7109375" style="1" customWidth="1"/>
    <col min="13062" max="13062" width="18.140625" style="1" customWidth="1"/>
    <col min="13063" max="13063" width="15.7109375" style="1" customWidth="1"/>
    <col min="13064" max="13064" width="16.7109375" style="1" customWidth="1"/>
    <col min="13065" max="13065" width="17.28515625" style="1" customWidth="1"/>
    <col min="13066" max="13099" width="9.7109375" style="1" customWidth="1"/>
    <col min="13100" max="13102" width="10.85546875" style="1" customWidth="1"/>
    <col min="13103" max="13146" width="0" style="1" hidden="1" customWidth="1"/>
    <col min="13147" max="13147" width="10.85546875" style="1" customWidth="1"/>
    <col min="13148" max="13312" width="11.42578125" style="1"/>
    <col min="13313" max="13313" width="22.42578125" style="1" customWidth="1"/>
    <col min="13314" max="13314" width="30.42578125" style="1" customWidth="1"/>
    <col min="13315" max="13315" width="15.42578125" style="1" customWidth="1"/>
    <col min="13316" max="13317" width="15.7109375" style="1" customWidth="1"/>
    <col min="13318" max="13318" width="18.140625" style="1" customWidth="1"/>
    <col min="13319" max="13319" width="15.7109375" style="1" customWidth="1"/>
    <col min="13320" max="13320" width="16.7109375" style="1" customWidth="1"/>
    <col min="13321" max="13321" width="17.28515625" style="1" customWidth="1"/>
    <col min="13322" max="13355" width="9.7109375" style="1" customWidth="1"/>
    <col min="13356" max="13358" width="10.85546875" style="1" customWidth="1"/>
    <col min="13359" max="13402" width="0" style="1" hidden="1" customWidth="1"/>
    <col min="13403" max="13403" width="10.85546875" style="1" customWidth="1"/>
    <col min="13404" max="13568" width="11.42578125" style="1"/>
    <col min="13569" max="13569" width="22.42578125" style="1" customWidth="1"/>
    <col min="13570" max="13570" width="30.42578125" style="1" customWidth="1"/>
    <col min="13571" max="13571" width="15.42578125" style="1" customWidth="1"/>
    <col min="13572" max="13573" width="15.7109375" style="1" customWidth="1"/>
    <col min="13574" max="13574" width="18.140625" style="1" customWidth="1"/>
    <col min="13575" max="13575" width="15.7109375" style="1" customWidth="1"/>
    <col min="13576" max="13576" width="16.7109375" style="1" customWidth="1"/>
    <col min="13577" max="13577" width="17.28515625" style="1" customWidth="1"/>
    <col min="13578" max="13611" width="9.7109375" style="1" customWidth="1"/>
    <col min="13612" max="13614" width="10.85546875" style="1" customWidth="1"/>
    <col min="13615" max="13658" width="0" style="1" hidden="1" customWidth="1"/>
    <col min="13659" max="13659" width="10.85546875" style="1" customWidth="1"/>
    <col min="13660" max="13824" width="11.42578125" style="1"/>
    <col min="13825" max="13825" width="22.42578125" style="1" customWidth="1"/>
    <col min="13826" max="13826" width="30.42578125" style="1" customWidth="1"/>
    <col min="13827" max="13827" width="15.42578125" style="1" customWidth="1"/>
    <col min="13828" max="13829" width="15.7109375" style="1" customWidth="1"/>
    <col min="13830" max="13830" width="18.140625" style="1" customWidth="1"/>
    <col min="13831" max="13831" width="15.7109375" style="1" customWidth="1"/>
    <col min="13832" max="13832" width="16.7109375" style="1" customWidth="1"/>
    <col min="13833" max="13833" width="17.28515625" style="1" customWidth="1"/>
    <col min="13834" max="13867" width="9.7109375" style="1" customWidth="1"/>
    <col min="13868" max="13870" width="10.85546875" style="1" customWidth="1"/>
    <col min="13871" max="13914" width="0" style="1" hidden="1" customWidth="1"/>
    <col min="13915" max="13915" width="10.85546875" style="1" customWidth="1"/>
    <col min="13916" max="14080" width="11.42578125" style="1"/>
    <col min="14081" max="14081" width="22.42578125" style="1" customWidth="1"/>
    <col min="14082" max="14082" width="30.42578125" style="1" customWidth="1"/>
    <col min="14083" max="14083" width="15.42578125" style="1" customWidth="1"/>
    <col min="14084" max="14085" width="15.7109375" style="1" customWidth="1"/>
    <col min="14086" max="14086" width="18.140625" style="1" customWidth="1"/>
    <col min="14087" max="14087" width="15.7109375" style="1" customWidth="1"/>
    <col min="14088" max="14088" width="16.7109375" style="1" customWidth="1"/>
    <col min="14089" max="14089" width="17.28515625" style="1" customWidth="1"/>
    <col min="14090" max="14123" width="9.7109375" style="1" customWidth="1"/>
    <col min="14124" max="14126" width="10.85546875" style="1" customWidth="1"/>
    <col min="14127" max="14170" width="0" style="1" hidden="1" customWidth="1"/>
    <col min="14171" max="14171" width="10.85546875" style="1" customWidth="1"/>
    <col min="14172" max="14336" width="11.42578125" style="1"/>
    <col min="14337" max="14337" width="22.42578125" style="1" customWidth="1"/>
    <col min="14338" max="14338" width="30.42578125" style="1" customWidth="1"/>
    <col min="14339" max="14339" width="15.42578125" style="1" customWidth="1"/>
    <col min="14340" max="14341" width="15.7109375" style="1" customWidth="1"/>
    <col min="14342" max="14342" width="18.140625" style="1" customWidth="1"/>
    <col min="14343" max="14343" width="15.7109375" style="1" customWidth="1"/>
    <col min="14344" max="14344" width="16.7109375" style="1" customWidth="1"/>
    <col min="14345" max="14345" width="17.28515625" style="1" customWidth="1"/>
    <col min="14346" max="14379" width="9.7109375" style="1" customWidth="1"/>
    <col min="14380" max="14382" width="10.85546875" style="1" customWidth="1"/>
    <col min="14383" max="14426" width="0" style="1" hidden="1" customWidth="1"/>
    <col min="14427" max="14427" width="10.85546875" style="1" customWidth="1"/>
    <col min="14428" max="14592" width="11.42578125" style="1"/>
    <col min="14593" max="14593" width="22.42578125" style="1" customWidth="1"/>
    <col min="14594" max="14594" width="30.42578125" style="1" customWidth="1"/>
    <col min="14595" max="14595" width="15.42578125" style="1" customWidth="1"/>
    <col min="14596" max="14597" width="15.7109375" style="1" customWidth="1"/>
    <col min="14598" max="14598" width="18.140625" style="1" customWidth="1"/>
    <col min="14599" max="14599" width="15.7109375" style="1" customWidth="1"/>
    <col min="14600" max="14600" width="16.7109375" style="1" customWidth="1"/>
    <col min="14601" max="14601" width="17.28515625" style="1" customWidth="1"/>
    <col min="14602" max="14635" width="9.7109375" style="1" customWidth="1"/>
    <col min="14636" max="14638" width="10.85546875" style="1" customWidth="1"/>
    <col min="14639" max="14682" width="0" style="1" hidden="1" customWidth="1"/>
    <col min="14683" max="14683" width="10.85546875" style="1" customWidth="1"/>
    <col min="14684" max="14848" width="11.42578125" style="1"/>
    <col min="14849" max="14849" width="22.42578125" style="1" customWidth="1"/>
    <col min="14850" max="14850" width="30.42578125" style="1" customWidth="1"/>
    <col min="14851" max="14851" width="15.42578125" style="1" customWidth="1"/>
    <col min="14852" max="14853" width="15.7109375" style="1" customWidth="1"/>
    <col min="14854" max="14854" width="18.140625" style="1" customWidth="1"/>
    <col min="14855" max="14855" width="15.7109375" style="1" customWidth="1"/>
    <col min="14856" max="14856" width="16.7109375" style="1" customWidth="1"/>
    <col min="14857" max="14857" width="17.28515625" style="1" customWidth="1"/>
    <col min="14858" max="14891" width="9.7109375" style="1" customWidth="1"/>
    <col min="14892" max="14894" width="10.85546875" style="1" customWidth="1"/>
    <col min="14895" max="14938" width="0" style="1" hidden="1" customWidth="1"/>
    <col min="14939" max="14939" width="10.85546875" style="1" customWidth="1"/>
    <col min="14940" max="15104" width="11.42578125" style="1"/>
    <col min="15105" max="15105" width="22.42578125" style="1" customWidth="1"/>
    <col min="15106" max="15106" width="30.42578125" style="1" customWidth="1"/>
    <col min="15107" max="15107" width="15.42578125" style="1" customWidth="1"/>
    <col min="15108" max="15109" width="15.7109375" style="1" customWidth="1"/>
    <col min="15110" max="15110" width="18.140625" style="1" customWidth="1"/>
    <col min="15111" max="15111" width="15.7109375" style="1" customWidth="1"/>
    <col min="15112" max="15112" width="16.7109375" style="1" customWidth="1"/>
    <col min="15113" max="15113" width="17.28515625" style="1" customWidth="1"/>
    <col min="15114" max="15147" width="9.7109375" style="1" customWidth="1"/>
    <col min="15148" max="15150" width="10.85546875" style="1" customWidth="1"/>
    <col min="15151" max="15194" width="0" style="1" hidden="1" customWidth="1"/>
    <col min="15195" max="15195" width="10.85546875" style="1" customWidth="1"/>
    <col min="15196" max="15360" width="11.42578125" style="1"/>
    <col min="15361" max="15361" width="22.42578125" style="1" customWidth="1"/>
    <col min="15362" max="15362" width="30.42578125" style="1" customWidth="1"/>
    <col min="15363" max="15363" width="15.42578125" style="1" customWidth="1"/>
    <col min="15364" max="15365" width="15.7109375" style="1" customWidth="1"/>
    <col min="15366" max="15366" width="18.140625" style="1" customWidth="1"/>
    <col min="15367" max="15367" width="15.7109375" style="1" customWidth="1"/>
    <col min="15368" max="15368" width="16.7109375" style="1" customWidth="1"/>
    <col min="15369" max="15369" width="17.28515625" style="1" customWidth="1"/>
    <col min="15370" max="15403" width="9.7109375" style="1" customWidth="1"/>
    <col min="15404" max="15406" width="10.85546875" style="1" customWidth="1"/>
    <col min="15407" max="15450" width="0" style="1" hidden="1" customWidth="1"/>
    <col min="15451" max="15451" width="10.85546875" style="1" customWidth="1"/>
    <col min="15452" max="15616" width="11.42578125" style="1"/>
    <col min="15617" max="15617" width="22.42578125" style="1" customWidth="1"/>
    <col min="15618" max="15618" width="30.42578125" style="1" customWidth="1"/>
    <col min="15619" max="15619" width="15.42578125" style="1" customWidth="1"/>
    <col min="15620" max="15621" width="15.7109375" style="1" customWidth="1"/>
    <col min="15622" max="15622" width="18.140625" style="1" customWidth="1"/>
    <col min="15623" max="15623" width="15.7109375" style="1" customWidth="1"/>
    <col min="15624" max="15624" width="16.7109375" style="1" customWidth="1"/>
    <col min="15625" max="15625" width="17.28515625" style="1" customWidth="1"/>
    <col min="15626" max="15659" width="9.7109375" style="1" customWidth="1"/>
    <col min="15660" max="15662" width="10.85546875" style="1" customWidth="1"/>
    <col min="15663" max="15706" width="0" style="1" hidden="1" customWidth="1"/>
    <col min="15707" max="15707" width="10.85546875" style="1" customWidth="1"/>
    <col min="15708" max="15872" width="11.42578125" style="1"/>
    <col min="15873" max="15873" width="22.42578125" style="1" customWidth="1"/>
    <col min="15874" max="15874" width="30.42578125" style="1" customWidth="1"/>
    <col min="15875" max="15875" width="15.42578125" style="1" customWidth="1"/>
    <col min="15876" max="15877" width="15.7109375" style="1" customWidth="1"/>
    <col min="15878" max="15878" width="18.140625" style="1" customWidth="1"/>
    <col min="15879" max="15879" width="15.7109375" style="1" customWidth="1"/>
    <col min="15880" max="15880" width="16.7109375" style="1" customWidth="1"/>
    <col min="15881" max="15881" width="17.28515625" style="1" customWidth="1"/>
    <col min="15882" max="15915" width="9.7109375" style="1" customWidth="1"/>
    <col min="15916" max="15918" width="10.85546875" style="1" customWidth="1"/>
    <col min="15919" max="15962" width="0" style="1" hidden="1" customWidth="1"/>
    <col min="15963" max="15963" width="10.85546875" style="1" customWidth="1"/>
    <col min="15964" max="16128" width="11.42578125" style="1"/>
    <col min="16129" max="16129" width="22.42578125" style="1" customWidth="1"/>
    <col min="16130" max="16130" width="30.42578125" style="1" customWidth="1"/>
    <col min="16131" max="16131" width="15.42578125" style="1" customWidth="1"/>
    <col min="16132" max="16133" width="15.7109375" style="1" customWidth="1"/>
    <col min="16134" max="16134" width="18.140625" style="1" customWidth="1"/>
    <col min="16135" max="16135" width="15.7109375" style="1" customWidth="1"/>
    <col min="16136" max="16136" width="16.7109375" style="1" customWidth="1"/>
    <col min="16137" max="16137" width="17.28515625" style="1" customWidth="1"/>
    <col min="16138" max="16171" width="9.7109375" style="1" customWidth="1"/>
    <col min="16172" max="16174" width="10.85546875" style="1" customWidth="1"/>
    <col min="16175" max="16218" width="0" style="1" hidden="1" customWidth="1"/>
    <col min="16219" max="16219" width="10.85546875" style="1" customWidth="1"/>
    <col min="16220" max="16384" width="11.42578125" style="1"/>
  </cols>
  <sheetData>
    <row r="1" spans="1:56" s="6" customFormat="1" ht="12.75" customHeight="1" x14ac:dyDescent="0.15">
      <c r="A1" s="111" t="s">
        <v>66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56" s="6" customFormat="1" ht="12.75" customHeight="1" x14ac:dyDescent="0.15">
      <c r="A2" s="111" t="str">
        <f>CONCATENATE("COMUNA: ",[1]NOMBRE!B2," - ","( ",[1]NOMBRE!C2,[1]NOMBRE!D2,[1]NOMBRE!E2,[1]NOMBRE!F2,[1]NOMBRE!G2," )")</f>
        <v>COMUNA:  - (  )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56" s="6" customFormat="1" ht="12.75" customHeight="1" x14ac:dyDescent="0.2">
      <c r="A3" s="111" t="str">
        <f>CONCATENATE("ESTABLECIMIENTO/ESTRATEGIA: ",[1]NOMBRE!B3," - ","( ",[1]NOMBRE!C3,[1]NOMBRE!D3,[1]NOMBRE!E3,[1]NOMBRE!F3,[1]NOMBRE!G3,[1]NOMBRE!H3," )")</f>
        <v>ESTABLECIMIENTO/ESTRATEGIA:  - (  )</v>
      </c>
      <c r="B3" s="5"/>
      <c r="C3" s="5"/>
      <c r="D3" s="7"/>
      <c r="E3" s="5"/>
      <c r="F3" s="5"/>
      <c r="G3" s="5"/>
      <c r="H3" s="5"/>
      <c r="I3" s="5"/>
      <c r="J3" s="5"/>
      <c r="K3" s="5"/>
    </row>
    <row r="4" spans="1:56" s="6" customFormat="1" ht="12.75" customHeight="1" x14ac:dyDescent="0.15">
      <c r="A4" s="111" t="str">
        <f>CONCATENATE("MES: ",[1]NOMBRE!B6," - ","( ",[1]NOMBRE!C6,[1]NOMBRE!D6," )")</f>
        <v>MES:  - (  )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56" s="6" customFormat="1" ht="12.75" customHeight="1" x14ac:dyDescent="0.15">
      <c r="A5" s="4" t="str">
        <f>CONCATENATE("AÑO: ",[1]NOMBRE!B7)</f>
        <v>AÑO: 2014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56" s="14" customFormat="1" ht="39.75" customHeight="1" x14ac:dyDescent="0.2">
      <c r="A6" s="155" t="s">
        <v>65</v>
      </c>
      <c r="B6" s="155"/>
      <c r="C6" s="155"/>
      <c r="D6" s="155"/>
      <c r="E6" s="155"/>
      <c r="F6" s="155"/>
      <c r="G6" s="155"/>
      <c r="H6" s="35"/>
      <c r="I6" s="12"/>
      <c r="J6" s="3"/>
      <c r="K6" s="3"/>
      <c r="L6" s="3"/>
      <c r="M6" s="3"/>
      <c r="N6" s="3"/>
      <c r="O6" s="3"/>
    </row>
    <row r="7" spans="1:56" s="14" customFormat="1" ht="30" customHeight="1" x14ac:dyDescent="0.2">
      <c r="A7" s="29" t="s">
        <v>64</v>
      </c>
      <c r="B7" s="36"/>
      <c r="C7" s="25"/>
      <c r="D7" s="36"/>
      <c r="E7" s="21"/>
      <c r="F7" s="21"/>
      <c r="G7" s="22"/>
      <c r="H7" s="21"/>
      <c r="I7" s="24"/>
      <c r="J7" s="3"/>
      <c r="K7" s="3"/>
      <c r="L7" s="3"/>
      <c r="M7" s="3"/>
      <c r="N7" s="3"/>
      <c r="O7" s="3"/>
    </row>
    <row r="8" spans="1:56" s="15" customFormat="1" ht="73.5" customHeight="1" x14ac:dyDescent="0.15">
      <c r="A8" s="156" t="s">
        <v>27</v>
      </c>
      <c r="B8" s="157"/>
      <c r="C8" s="119" t="s">
        <v>13</v>
      </c>
      <c r="D8" s="13" t="s">
        <v>42</v>
      </c>
      <c r="E8" s="10" t="s">
        <v>63</v>
      </c>
      <c r="F8" s="37" t="s">
        <v>62</v>
      </c>
      <c r="G8" s="38" t="s">
        <v>24</v>
      </c>
      <c r="H8" s="120"/>
      <c r="I8" s="24"/>
      <c r="J8" s="3"/>
      <c r="K8" s="3"/>
      <c r="L8" s="3"/>
      <c r="M8" s="3"/>
      <c r="N8" s="3"/>
      <c r="O8" s="14"/>
      <c r="P8" s="14"/>
      <c r="Q8" s="14"/>
      <c r="R8" s="14"/>
      <c r="S8" s="14"/>
      <c r="T8" s="14"/>
    </row>
    <row r="9" spans="1:56" s="15" customFormat="1" ht="15" customHeight="1" x14ac:dyDescent="0.15">
      <c r="A9" s="158" t="s">
        <v>61</v>
      </c>
      <c r="B9" s="159"/>
      <c r="C9" s="77">
        <f>SUM(D9:F9)</f>
        <v>0</v>
      </c>
      <c r="D9" s="118"/>
      <c r="E9" s="78"/>
      <c r="F9" s="79"/>
      <c r="G9" s="80"/>
      <c r="H9" s="121"/>
      <c r="I9" s="122"/>
      <c r="J9" s="123"/>
      <c r="K9" s="123"/>
      <c r="L9" s="123"/>
      <c r="M9" s="123"/>
      <c r="N9" s="123"/>
      <c r="O9" s="123"/>
      <c r="BA9" s="11"/>
      <c r="BD9" s="11"/>
    </row>
    <row r="10" spans="1:56" s="15" customFormat="1" ht="15" customHeight="1" x14ac:dyDescent="0.15">
      <c r="A10" s="160" t="s">
        <v>60</v>
      </c>
      <c r="B10" s="161"/>
      <c r="C10" s="77">
        <f t="shared" ref="C10:C33" si="0">SUM(D10:F10)</f>
        <v>0</v>
      </c>
      <c r="D10" s="81"/>
      <c r="E10" s="82"/>
      <c r="F10" s="83"/>
      <c r="G10" s="84"/>
      <c r="H10" s="121"/>
      <c r="I10" s="122"/>
      <c r="J10" s="123"/>
      <c r="K10" s="123"/>
      <c r="L10" s="123"/>
      <c r="M10" s="123"/>
      <c r="N10" s="123"/>
      <c r="O10" s="123"/>
      <c r="BA10" s="11"/>
      <c r="BD10" s="11"/>
    </row>
    <row r="11" spans="1:56" s="15" customFormat="1" ht="15" customHeight="1" x14ac:dyDescent="0.15">
      <c r="A11" s="160" t="s">
        <v>59</v>
      </c>
      <c r="B11" s="161"/>
      <c r="C11" s="77">
        <f t="shared" si="0"/>
        <v>0</v>
      </c>
      <c r="D11" s="81"/>
      <c r="E11" s="82"/>
      <c r="F11" s="83"/>
      <c r="G11" s="84"/>
      <c r="H11" s="121"/>
      <c r="I11" s="122"/>
      <c r="J11" s="123"/>
      <c r="K11" s="123"/>
      <c r="L11" s="123"/>
      <c r="M11" s="123"/>
      <c r="N11" s="123"/>
      <c r="O11" s="123"/>
      <c r="BA11" s="11"/>
      <c r="BD11" s="11"/>
    </row>
    <row r="12" spans="1:56" s="15" customFormat="1" ht="15" customHeight="1" x14ac:dyDescent="0.15">
      <c r="A12" s="160" t="s">
        <v>58</v>
      </c>
      <c r="B12" s="161"/>
      <c r="C12" s="77">
        <f t="shared" si="0"/>
        <v>0</v>
      </c>
      <c r="D12" s="81"/>
      <c r="E12" s="82"/>
      <c r="F12" s="83"/>
      <c r="G12" s="84"/>
      <c r="H12" s="121"/>
      <c r="I12" s="122"/>
      <c r="J12" s="123"/>
      <c r="K12" s="123"/>
      <c r="L12" s="123"/>
      <c r="M12" s="123"/>
      <c r="N12" s="123"/>
      <c r="O12" s="123"/>
      <c r="BA12" s="11"/>
      <c r="BD12" s="11"/>
    </row>
    <row r="13" spans="1:56" s="15" customFormat="1" ht="24.75" customHeight="1" x14ac:dyDescent="0.15">
      <c r="A13" s="160" t="s">
        <v>67</v>
      </c>
      <c r="B13" s="161"/>
      <c r="C13" s="77">
        <f t="shared" si="0"/>
        <v>0</v>
      </c>
      <c r="D13" s="81"/>
      <c r="E13" s="82"/>
      <c r="F13" s="83"/>
      <c r="G13" s="84"/>
      <c r="H13" s="121"/>
      <c r="I13" s="122"/>
      <c r="J13" s="123"/>
      <c r="K13" s="123"/>
      <c r="L13" s="123"/>
      <c r="M13" s="123"/>
      <c r="N13" s="123"/>
      <c r="O13" s="123"/>
      <c r="BA13" s="11"/>
      <c r="BD13" s="11"/>
    </row>
    <row r="14" spans="1:56" s="15" customFormat="1" ht="26.25" customHeight="1" x14ac:dyDescent="0.15">
      <c r="A14" s="160" t="s">
        <v>68</v>
      </c>
      <c r="B14" s="161"/>
      <c r="C14" s="77">
        <f t="shared" si="0"/>
        <v>0</v>
      </c>
      <c r="D14" s="81"/>
      <c r="E14" s="82"/>
      <c r="F14" s="83"/>
      <c r="G14" s="84"/>
      <c r="H14" s="121"/>
      <c r="I14" s="122"/>
      <c r="J14" s="123"/>
      <c r="K14" s="123"/>
      <c r="L14" s="123"/>
      <c r="M14" s="123"/>
      <c r="N14" s="123"/>
      <c r="O14" s="123"/>
      <c r="BA14" s="11"/>
      <c r="BD14" s="11"/>
    </row>
    <row r="15" spans="1:56" s="15" customFormat="1" ht="18.75" customHeight="1" x14ac:dyDescent="0.15">
      <c r="A15" s="160" t="s">
        <v>69</v>
      </c>
      <c r="B15" s="161"/>
      <c r="C15" s="77">
        <f t="shared" si="0"/>
        <v>0</v>
      </c>
      <c r="D15" s="81"/>
      <c r="E15" s="82"/>
      <c r="F15" s="83"/>
      <c r="G15" s="84"/>
      <c r="H15" s="121"/>
      <c r="I15" s="122"/>
      <c r="J15" s="123"/>
      <c r="K15" s="123"/>
      <c r="L15" s="123"/>
      <c r="M15" s="123"/>
      <c r="N15" s="123"/>
      <c r="O15" s="123"/>
      <c r="BA15" s="11"/>
      <c r="BD15" s="11"/>
    </row>
    <row r="16" spans="1:56" s="15" customFormat="1" ht="15" customHeight="1" x14ac:dyDescent="0.15">
      <c r="A16" s="160" t="s">
        <v>57</v>
      </c>
      <c r="B16" s="161"/>
      <c r="C16" s="77">
        <f t="shared" si="0"/>
        <v>0</v>
      </c>
      <c r="D16" s="81"/>
      <c r="E16" s="82"/>
      <c r="F16" s="83"/>
      <c r="G16" s="84"/>
      <c r="H16" s="121"/>
      <c r="I16" s="122"/>
      <c r="J16" s="123"/>
      <c r="K16" s="123"/>
      <c r="L16" s="123"/>
      <c r="M16" s="123"/>
      <c r="N16" s="123"/>
      <c r="O16" s="123"/>
      <c r="BA16" s="11"/>
      <c r="BD16" s="11"/>
    </row>
    <row r="17" spans="1:58" s="15" customFormat="1" ht="23.25" customHeight="1" x14ac:dyDescent="0.15">
      <c r="A17" s="160" t="s">
        <v>56</v>
      </c>
      <c r="B17" s="162"/>
      <c r="C17" s="77">
        <f t="shared" si="0"/>
        <v>0</v>
      </c>
      <c r="D17" s="81"/>
      <c r="E17" s="82"/>
      <c r="F17" s="83"/>
      <c r="G17" s="84"/>
      <c r="H17" s="121"/>
      <c r="I17" s="122"/>
      <c r="J17" s="123"/>
      <c r="K17" s="123"/>
      <c r="L17" s="123"/>
      <c r="M17" s="123"/>
      <c r="N17" s="123"/>
      <c r="O17" s="123"/>
      <c r="BA17" s="11"/>
      <c r="BD17" s="11"/>
    </row>
    <row r="18" spans="1:58" s="15" customFormat="1" ht="15" customHeight="1" x14ac:dyDescent="0.15">
      <c r="A18" s="160" t="s">
        <v>55</v>
      </c>
      <c r="B18" s="161"/>
      <c r="C18" s="77">
        <f t="shared" si="0"/>
        <v>0</v>
      </c>
      <c r="D18" s="81"/>
      <c r="E18" s="82"/>
      <c r="F18" s="83"/>
      <c r="G18" s="84"/>
      <c r="H18" s="121"/>
      <c r="I18" s="122"/>
      <c r="J18" s="123"/>
      <c r="K18" s="123"/>
      <c r="L18" s="123"/>
      <c r="M18" s="123"/>
      <c r="N18" s="123"/>
      <c r="O18" s="123"/>
      <c r="BA18" s="11"/>
      <c r="BD18" s="11"/>
    </row>
    <row r="19" spans="1:58" s="15" customFormat="1" ht="15" customHeight="1" x14ac:dyDescent="0.15">
      <c r="A19" s="160" t="s">
        <v>54</v>
      </c>
      <c r="B19" s="161"/>
      <c r="C19" s="77">
        <f t="shared" si="0"/>
        <v>0</v>
      </c>
      <c r="D19" s="81"/>
      <c r="E19" s="82"/>
      <c r="F19" s="83"/>
      <c r="G19" s="84"/>
      <c r="H19" s="121"/>
      <c r="I19" s="122"/>
      <c r="J19" s="123"/>
      <c r="K19" s="123"/>
      <c r="L19" s="123"/>
      <c r="M19" s="123"/>
      <c r="N19" s="123"/>
      <c r="O19" s="123"/>
      <c r="BA19" s="11"/>
      <c r="BD19" s="11"/>
    </row>
    <row r="20" spans="1:58" s="15" customFormat="1" ht="23.25" customHeight="1" x14ac:dyDescent="0.15">
      <c r="A20" s="160" t="s">
        <v>53</v>
      </c>
      <c r="B20" s="161"/>
      <c r="C20" s="77">
        <f t="shared" si="0"/>
        <v>0</v>
      </c>
      <c r="D20" s="81"/>
      <c r="E20" s="82"/>
      <c r="F20" s="83"/>
      <c r="G20" s="84"/>
      <c r="H20" s="121"/>
      <c r="I20" s="122"/>
      <c r="J20" s="123"/>
      <c r="K20" s="123"/>
      <c r="L20" s="123"/>
      <c r="M20" s="123"/>
      <c r="N20" s="123"/>
      <c r="O20" s="123"/>
      <c r="BA20" s="11"/>
      <c r="BD20" s="11"/>
    </row>
    <row r="21" spans="1:58" s="15" customFormat="1" ht="15" customHeight="1" x14ac:dyDescent="0.15">
      <c r="A21" s="160" t="s">
        <v>52</v>
      </c>
      <c r="B21" s="161"/>
      <c r="C21" s="77">
        <f>SUM(D21:F21)</f>
        <v>0</v>
      </c>
      <c r="D21" s="81"/>
      <c r="E21" s="82"/>
      <c r="F21" s="83"/>
      <c r="G21" s="85"/>
      <c r="H21" s="112" t="str">
        <f>$BA21&amp;""&amp;$BB21&amp;""&amp;$BC21</f>
        <v/>
      </c>
      <c r="I21" s="24"/>
      <c r="J21" s="3"/>
      <c r="K21" s="124"/>
      <c r="L21" s="3"/>
      <c r="M21" s="3"/>
      <c r="N21" s="3"/>
      <c r="O21" s="3"/>
      <c r="P21" s="14"/>
      <c r="Q21" s="14"/>
      <c r="R21" s="14"/>
      <c r="S21" s="14"/>
      <c r="T21" s="14"/>
      <c r="BA21" s="27" t="str">
        <f>IF($G21&lt;=$C21,"","Programa de atención Domiciliaria a personas con Dependencia severa debe ser MENOR O IGUAL  al Total")</f>
        <v/>
      </c>
      <c r="BB21" s="18" t="str">
        <f>IF($C21=0,"",IF($G21="",IF($C21="",""," No olvide escribir la columna Programa de atención domiciliaria a personas con dependencia severa."),""))</f>
        <v/>
      </c>
      <c r="BC21" s="27"/>
      <c r="BD21" s="114">
        <f>IF($G21&lt;=$C21,0,1)</f>
        <v>0</v>
      </c>
      <c r="BE21" s="114" t="str">
        <f>IF($C21=0,"",IF($G21="",IF($C21="","",1),0))</f>
        <v/>
      </c>
      <c r="BF21" s="114"/>
    </row>
    <row r="22" spans="1:58" s="15" customFormat="1" ht="15" customHeight="1" x14ac:dyDescent="0.15">
      <c r="A22" s="160" t="s">
        <v>51</v>
      </c>
      <c r="B22" s="161"/>
      <c r="C22" s="77">
        <f>SUM(D22:F22)</f>
        <v>0</v>
      </c>
      <c r="D22" s="81"/>
      <c r="E22" s="82"/>
      <c r="F22" s="83"/>
      <c r="G22" s="84"/>
      <c r="H22" s="121"/>
      <c r="I22" s="122"/>
      <c r="J22" s="123"/>
      <c r="K22" s="123"/>
      <c r="L22" s="123"/>
      <c r="M22" s="123"/>
      <c r="N22" s="123"/>
      <c r="O22" s="123"/>
      <c r="BA22" s="11"/>
      <c r="BD22" s="11"/>
    </row>
    <row r="23" spans="1:58" s="15" customFormat="1" ht="15" customHeight="1" x14ac:dyDescent="0.15">
      <c r="A23" s="160" t="s">
        <v>50</v>
      </c>
      <c r="B23" s="161"/>
      <c r="C23" s="77">
        <f t="shared" si="0"/>
        <v>0</v>
      </c>
      <c r="D23" s="81"/>
      <c r="E23" s="82"/>
      <c r="F23" s="83"/>
      <c r="G23" s="84"/>
      <c r="H23" s="121"/>
      <c r="I23" s="122"/>
      <c r="J23" s="123"/>
      <c r="K23" s="123"/>
      <c r="L23" s="123"/>
      <c r="M23" s="123"/>
      <c r="N23" s="123"/>
      <c r="O23" s="123"/>
      <c r="BA23" s="11"/>
      <c r="BD23" s="11"/>
    </row>
    <row r="24" spans="1:58" s="15" customFormat="1" ht="15" customHeight="1" x14ac:dyDescent="0.15">
      <c r="A24" s="160" t="s">
        <v>70</v>
      </c>
      <c r="B24" s="162"/>
      <c r="C24" s="77">
        <f t="shared" si="0"/>
        <v>0</v>
      </c>
      <c r="D24" s="81"/>
      <c r="E24" s="82"/>
      <c r="F24" s="83"/>
      <c r="G24" s="84"/>
      <c r="H24" s="121"/>
      <c r="I24" s="122"/>
      <c r="J24" s="123"/>
      <c r="K24" s="123"/>
      <c r="L24" s="123"/>
      <c r="M24" s="123"/>
      <c r="N24" s="123"/>
      <c r="O24" s="123"/>
      <c r="BA24" s="11"/>
      <c r="BD24" s="11"/>
    </row>
    <row r="25" spans="1:58" s="15" customFormat="1" ht="15" customHeight="1" x14ac:dyDescent="0.15">
      <c r="A25" s="160" t="s">
        <v>71</v>
      </c>
      <c r="B25" s="162"/>
      <c r="C25" s="77">
        <f t="shared" si="0"/>
        <v>0</v>
      </c>
      <c r="D25" s="81"/>
      <c r="E25" s="82"/>
      <c r="F25" s="83"/>
      <c r="G25" s="84"/>
      <c r="H25" s="121"/>
      <c r="I25" s="122"/>
      <c r="J25" s="123"/>
      <c r="K25" s="123"/>
      <c r="L25" s="123"/>
      <c r="M25" s="123"/>
      <c r="N25" s="123"/>
      <c r="O25" s="123"/>
      <c r="BA25" s="11"/>
      <c r="BD25" s="11"/>
    </row>
    <row r="26" spans="1:58" s="15" customFormat="1" ht="27" customHeight="1" x14ac:dyDescent="0.15">
      <c r="A26" s="160" t="s">
        <v>72</v>
      </c>
      <c r="B26" s="161"/>
      <c r="C26" s="77">
        <f t="shared" si="0"/>
        <v>0</v>
      </c>
      <c r="D26" s="81"/>
      <c r="E26" s="82"/>
      <c r="F26" s="83"/>
      <c r="G26" s="84"/>
      <c r="H26" s="121"/>
      <c r="I26" s="122"/>
      <c r="J26" s="123"/>
      <c r="K26" s="123"/>
      <c r="L26" s="123"/>
      <c r="M26" s="123"/>
      <c r="N26" s="123"/>
      <c r="O26" s="123"/>
      <c r="BA26" s="11"/>
      <c r="BD26" s="11"/>
    </row>
    <row r="27" spans="1:58" s="15" customFormat="1" ht="15.75" customHeight="1" x14ac:dyDescent="0.15">
      <c r="A27" s="160" t="s">
        <v>73</v>
      </c>
      <c r="B27" s="162"/>
      <c r="C27" s="77">
        <f t="shared" si="0"/>
        <v>0</v>
      </c>
      <c r="D27" s="81"/>
      <c r="E27" s="82"/>
      <c r="F27" s="83"/>
      <c r="G27" s="84"/>
      <c r="H27" s="121"/>
      <c r="I27" s="122"/>
      <c r="J27" s="123"/>
      <c r="K27" s="123"/>
      <c r="L27" s="123"/>
      <c r="M27" s="123"/>
      <c r="N27" s="123"/>
      <c r="O27" s="123"/>
      <c r="BA27" s="11"/>
      <c r="BD27" s="11"/>
    </row>
    <row r="28" spans="1:58" s="15" customFormat="1" ht="15" customHeight="1" x14ac:dyDescent="0.15">
      <c r="A28" s="158" t="s">
        <v>49</v>
      </c>
      <c r="B28" s="163"/>
      <c r="C28" s="77">
        <f t="shared" si="0"/>
        <v>0</v>
      </c>
      <c r="D28" s="81"/>
      <c r="E28" s="82"/>
      <c r="F28" s="83"/>
      <c r="G28" s="84"/>
      <c r="H28" s="121"/>
      <c r="I28" s="122"/>
      <c r="J28" s="123"/>
      <c r="K28" s="123"/>
      <c r="L28" s="123"/>
      <c r="M28" s="123"/>
      <c r="N28" s="123"/>
      <c r="O28" s="123"/>
      <c r="BA28" s="11"/>
      <c r="BD28" s="11"/>
    </row>
    <row r="29" spans="1:58" s="15" customFormat="1" ht="15" customHeight="1" x14ac:dyDescent="0.15">
      <c r="A29" s="160" t="s">
        <v>48</v>
      </c>
      <c r="B29" s="161"/>
      <c r="C29" s="77">
        <f t="shared" si="0"/>
        <v>0</v>
      </c>
      <c r="D29" s="81"/>
      <c r="E29" s="82"/>
      <c r="F29" s="83"/>
      <c r="G29" s="85"/>
      <c r="H29" s="112" t="str">
        <f>$BA29&amp;""&amp;$BB29&amp;""&amp;$BC29</f>
        <v/>
      </c>
      <c r="I29" s="24"/>
      <c r="J29" s="3"/>
      <c r="K29" s="3"/>
      <c r="L29" s="3"/>
      <c r="M29" s="3"/>
      <c r="N29" s="3"/>
      <c r="O29" s="3"/>
      <c r="P29" s="14"/>
      <c r="Q29" s="14"/>
      <c r="R29" s="14"/>
      <c r="S29" s="14"/>
      <c r="T29" s="14"/>
      <c r="BA29" s="27" t="str">
        <f>IF($G29&lt;=$C29,"","Programa de atención Domiciliaria a personas con Dependencia severa debe ser MENOR O IGUAL  al Total")</f>
        <v/>
      </c>
      <c r="BB29" s="18" t="str">
        <f>IF($C29=0,"",IF($G29="",IF($C29="",""," No olvide escribir la columna Programa de atención domiciliaria a personas con dependencia severa."),""))</f>
        <v/>
      </c>
      <c r="BC29" s="27"/>
      <c r="BD29" s="114">
        <f>IF($G29&lt;=$C29,0,1)</f>
        <v>0</v>
      </c>
      <c r="BE29" s="114" t="str">
        <f>IF($C29=0,"",IF($G29="",IF($C29="","",1),0))</f>
        <v/>
      </c>
      <c r="BF29" s="114"/>
    </row>
    <row r="30" spans="1:58" s="15" customFormat="1" ht="15" customHeight="1" x14ac:dyDescent="0.15">
      <c r="A30" s="160" t="s">
        <v>47</v>
      </c>
      <c r="B30" s="161"/>
      <c r="C30" s="86">
        <f t="shared" si="0"/>
        <v>0</v>
      </c>
      <c r="D30" s="87"/>
      <c r="E30" s="68"/>
      <c r="F30" s="69"/>
      <c r="G30" s="88"/>
      <c r="H30" s="112" t="str">
        <f>$BA30&amp;""&amp;$BB30&amp;""&amp;$BC30</f>
        <v/>
      </c>
      <c r="I30" s="24"/>
      <c r="J30" s="3"/>
      <c r="K30" s="3"/>
      <c r="L30" s="3"/>
      <c r="M30" s="3"/>
      <c r="N30" s="3"/>
      <c r="O30" s="3"/>
      <c r="P30" s="14"/>
      <c r="Q30" s="14"/>
      <c r="R30" s="14"/>
      <c r="S30" s="14"/>
      <c r="T30" s="14"/>
      <c r="BA30" s="27" t="str">
        <f>IF($G30&lt;=$C30,"","Programa de atención Domiciliaria a personas con Dependencia severa debe ser MENOR O IGUAL  al Total")</f>
        <v/>
      </c>
      <c r="BB30" s="18" t="str">
        <f>IF($C30=0,"",IF($G30="",IF($C30="",""," No olvide escribir la columna Programa de atención domiciliaria a personas con dependencia severa."),""))</f>
        <v/>
      </c>
      <c r="BC30" s="27"/>
      <c r="BD30" s="114">
        <f>IF($G30&lt;=$C30,0,1)</f>
        <v>0</v>
      </c>
      <c r="BE30" s="114" t="str">
        <f>IF($C30=0,"",IF($G30="",IF($C30="","",1),0))</f>
        <v/>
      </c>
      <c r="BF30" s="114"/>
    </row>
    <row r="31" spans="1:58" s="15" customFormat="1" ht="15" customHeight="1" x14ac:dyDescent="0.15">
      <c r="A31" s="160" t="s">
        <v>46</v>
      </c>
      <c r="B31" s="161"/>
      <c r="C31" s="89">
        <f t="shared" si="0"/>
        <v>0</v>
      </c>
      <c r="D31" s="57"/>
      <c r="E31" s="82"/>
      <c r="F31" s="83"/>
      <c r="G31" s="85"/>
      <c r="H31" s="112" t="str">
        <f>$BA31&amp;""&amp;$BB31&amp;""&amp;$BC31</f>
        <v/>
      </c>
      <c r="I31" s="24"/>
      <c r="J31" s="3"/>
      <c r="K31" s="3"/>
      <c r="L31" s="3"/>
      <c r="M31" s="3"/>
      <c r="N31" s="3"/>
      <c r="O31" s="3"/>
      <c r="P31" s="14"/>
      <c r="Q31" s="14"/>
      <c r="R31" s="14"/>
      <c r="S31" s="14"/>
      <c r="T31" s="14"/>
      <c r="BA31" s="27" t="str">
        <f>IF($G31&lt;=$C31,"","Programa de atención Domiciliaria a personas con Dependencia severa debe ser MENOR O IGUAL  al Total")</f>
        <v/>
      </c>
      <c r="BB31" s="18" t="str">
        <f>IF($C31=0,"",IF($G31="",IF($C31="",""," No olvide escribir la columna Programa de atención domiciliaria a personas con dependencia severa."),""))</f>
        <v/>
      </c>
      <c r="BC31" s="27"/>
      <c r="BD31" s="114">
        <f>IF($G31&lt;=$C31,0,1)</f>
        <v>0</v>
      </c>
      <c r="BE31" s="114" t="str">
        <f>IF($C31=0,"",IF($G31="",IF($C31="","",1),0))</f>
        <v/>
      </c>
      <c r="BF31" s="114"/>
    </row>
    <row r="32" spans="1:58" s="15" customFormat="1" ht="15" customHeight="1" x14ac:dyDescent="0.15">
      <c r="A32" s="158" t="s">
        <v>45</v>
      </c>
      <c r="B32" s="159"/>
      <c r="C32" s="90">
        <f t="shared" si="0"/>
        <v>0</v>
      </c>
      <c r="D32" s="81"/>
      <c r="E32" s="82"/>
      <c r="F32" s="83"/>
      <c r="G32" s="84"/>
      <c r="H32" s="121"/>
      <c r="I32" s="122"/>
      <c r="J32" s="123"/>
      <c r="K32" s="123"/>
      <c r="L32" s="123"/>
      <c r="M32" s="123"/>
      <c r="N32" s="123"/>
      <c r="O32" s="123"/>
      <c r="BA32" s="11"/>
      <c r="BD32" s="11"/>
    </row>
    <row r="33" spans="1:56" s="15" customFormat="1" ht="15" customHeight="1" x14ac:dyDescent="0.15">
      <c r="A33" s="164" t="s">
        <v>44</v>
      </c>
      <c r="B33" s="165"/>
      <c r="C33" s="91">
        <f t="shared" si="0"/>
        <v>0</v>
      </c>
      <c r="D33" s="92"/>
      <c r="E33" s="93"/>
      <c r="F33" s="94"/>
      <c r="G33" s="95"/>
      <c r="H33" s="121"/>
      <c r="I33" s="122"/>
      <c r="J33" s="123"/>
      <c r="K33" s="123"/>
      <c r="L33" s="123"/>
      <c r="M33" s="123"/>
      <c r="N33" s="123"/>
      <c r="O33" s="123"/>
      <c r="BA33" s="11"/>
      <c r="BD33" s="11"/>
    </row>
    <row r="34" spans="1:56" s="15" customFormat="1" ht="30" customHeight="1" x14ac:dyDescent="0.2">
      <c r="A34" s="50" t="s">
        <v>43</v>
      </c>
      <c r="B34" s="39"/>
      <c r="C34" s="39"/>
      <c r="D34" s="40"/>
      <c r="E34" s="41"/>
      <c r="F34" s="41"/>
      <c r="G34" s="42"/>
      <c r="H34" s="125"/>
      <c r="I34" s="24"/>
      <c r="J34" s="3"/>
      <c r="K34" s="3"/>
      <c r="L34" s="3"/>
      <c r="M34" s="3"/>
      <c r="N34" s="3"/>
      <c r="O34" s="3"/>
      <c r="P34" s="14"/>
      <c r="Q34" s="14"/>
      <c r="R34" s="14"/>
      <c r="S34" s="14"/>
      <c r="T34" s="14"/>
    </row>
    <row r="35" spans="1:56" s="15" customFormat="1" ht="48.75" customHeight="1" x14ac:dyDescent="0.15">
      <c r="A35" s="156" t="s">
        <v>27</v>
      </c>
      <c r="B35" s="166"/>
      <c r="C35" s="43" t="s">
        <v>13</v>
      </c>
      <c r="D35" s="43" t="s">
        <v>42</v>
      </c>
      <c r="E35" s="28" t="s">
        <v>41</v>
      </c>
      <c r="F35" s="10" t="s">
        <v>40</v>
      </c>
      <c r="G35" s="119" t="s">
        <v>11</v>
      </c>
      <c r="H35" s="34"/>
      <c r="I35" s="24"/>
      <c r="J35" s="3"/>
      <c r="K35" s="3"/>
      <c r="L35" s="3"/>
      <c r="M35" s="3"/>
      <c r="N35" s="3"/>
      <c r="O35" s="3"/>
      <c r="P35" s="14"/>
      <c r="Q35" s="14"/>
      <c r="R35" s="14"/>
      <c r="S35" s="14"/>
      <c r="T35" s="14"/>
    </row>
    <row r="36" spans="1:56" s="15" customFormat="1" ht="15" customHeight="1" x14ac:dyDescent="0.15">
      <c r="A36" s="167" t="s">
        <v>39</v>
      </c>
      <c r="B36" s="168"/>
      <c r="C36" s="96">
        <f>SUM(D36:F36)</f>
        <v>0</v>
      </c>
      <c r="D36" s="62"/>
      <c r="E36" s="63"/>
      <c r="F36" s="70"/>
      <c r="G36" s="64"/>
      <c r="H36" s="16"/>
      <c r="I36" s="24"/>
      <c r="J36" s="3"/>
      <c r="K36" s="3"/>
      <c r="L36" s="3"/>
      <c r="M36" s="3"/>
      <c r="N36" s="3"/>
      <c r="O36" s="3"/>
      <c r="P36" s="14"/>
      <c r="Q36" s="14"/>
      <c r="R36" s="14"/>
      <c r="S36" s="14"/>
      <c r="T36" s="14"/>
    </row>
    <row r="37" spans="1:56" s="15" customFormat="1" ht="15" customHeight="1" x14ac:dyDescent="0.15">
      <c r="A37" s="160" t="s">
        <v>38</v>
      </c>
      <c r="B37" s="162"/>
      <c r="C37" s="101">
        <f t="shared" ref="C37:C42" si="1">SUM(D37:F37)</f>
        <v>0</v>
      </c>
      <c r="D37" s="57"/>
      <c r="E37" s="58"/>
      <c r="F37" s="59"/>
      <c r="G37" s="71"/>
      <c r="H37" s="16"/>
      <c r="I37" s="24"/>
      <c r="J37" s="3"/>
      <c r="K37" s="3"/>
      <c r="L37" s="3"/>
      <c r="M37" s="3"/>
      <c r="N37" s="3"/>
      <c r="O37" s="3"/>
      <c r="P37" s="14"/>
      <c r="Q37" s="14"/>
      <c r="R37" s="14"/>
      <c r="S37" s="14"/>
      <c r="T37" s="14"/>
    </row>
    <row r="38" spans="1:56" s="15" customFormat="1" ht="15" customHeight="1" x14ac:dyDescent="0.15">
      <c r="A38" s="160" t="s">
        <v>37</v>
      </c>
      <c r="B38" s="162"/>
      <c r="C38" s="77">
        <f t="shared" si="1"/>
        <v>0</v>
      </c>
      <c r="D38" s="57"/>
      <c r="E38" s="58"/>
      <c r="F38" s="59"/>
      <c r="G38" s="71"/>
      <c r="H38" s="16"/>
      <c r="I38" s="24"/>
      <c r="J38" s="3"/>
      <c r="K38" s="3"/>
      <c r="L38" s="3"/>
      <c r="M38" s="3"/>
      <c r="N38" s="3"/>
      <c r="O38" s="3"/>
      <c r="P38" s="14"/>
      <c r="Q38" s="14"/>
      <c r="R38" s="14"/>
      <c r="S38" s="14"/>
      <c r="T38" s="14"/>
    </row>
    <row r="39" spans="1:56" s="15" customFormat="1" ht="15" customHeight="1" x14ac:dyDescent="0.15">
      <c r="A39" s="160" t="s">
        <v>36</v>
      </c>
      <c r="B39" s="162"/>
      <c r="C39" s="77">
        <f t="shared" si="1"/>
        <v>0</v>
      </c>
      <c r="D39" s="57"/>
      <c r="E39" s="68"/>
      <c r="F39" s="59"/>
      <c r="G39" s="66"/>
      <c r="H39" s="16"/>
      <c r="I39" s="24"/>
      <c r="J39" s="3"/>
      <c r="K39" s="3"/>
      <c r="L39" s="3"/>
      <c r="M39" s="3"/>
      <c r="N39" s="3"/>
      <c r="O39" s="3"/>
      <c r="P39" s="14"/>
      <c r="Q39" s="14"/>
      <c r="R39" s="14"/>
      <c r="S39" s="14"/>
      <c r="T39" s="14"/>
    </row>
    <row r="40" spans="1:56" s="15" customFormat="1" ht="15" customHeight="1" x14ac:dyDescent="0.15">
      <c r="A40" s="185" t="s">
        <v>35</v>
      </c>
      <c r="B40" s="44" t="s">
        <v>34</v>
      </c>
      <c r="C40" s="115">
        <f t="shared" si="1"/>
        <v>0</v>
      </c>
      <c r="D40" s="62"/>
      <c r="E40" s="63"/>
      <c r="F40" s="70"/>
      <c r="G40" s="64"/>
      <c r="H40" s="16"/>
      <c r="I40" s="24"/>
      <c r="J40" s="3"/>
      <c r="K40" s="3"/>
      <c r="L40" s="3"/>
      <c r="M40" s="3"/>
      <c r="N40" s="3"/>
      <c r="O40" s="3"/>
      <c r="P40" s="14"/>
      <c r="Q40" s="14"/>
      <c r="R40" s="14"/>
      <c r="S40" s="14"/>
      <c r="T40" s="14"/>
    </row>
    <row r="41" spans="1:56" s="15" customFormat="1" ht="15" customHeight="1" x14ac:dyDescent="0.15">
      <c r="A41" s="185"/>
      <c r="B41" s="20" t="s">
        <v>33</v>
      </c>
      <c r="C41" s="77">
        <f t="shared" si="1"/>
        <v>0</v>
      </c>
      <c r="D41" s="57"/>
      <c r="E41" s="58"/>
      <c r="F41" s="59"/>
      <c r="G41" s="71"/>
      <c r="H41" s="16"/>
      <c r="I41" s="24"/>
      <c r="J41" s="3"/>
      <c r="K41" s="3"/>
      <c r="L41" s="3"/>
      <c r="M41" s="3"/>
      <c r="N41" s="3"/>
      <c r="O41" s="3"/>
      <c r="P41" s="14"/>
      <c r="Q41" s="14"/>
      <c r="R41" s="14"/>
      <c r="S41" s="14"/>
      <c r="T41" s="14"/>
    </row>
    <row r="42" spans="1:56" s="15" customFormat="1" ht="15" customHeight="1" x14ac:dyDescent="0.15">
      <c r="A42" s="185"/>
      <c r="B42" s="19" t="s">
        <v>32</v>
      </c>
      <c r="C42" s="91">
        <f t="shared" si="1"/>
        <v>0</v>
      </c>
      <c r="D42" s="60"/>
      <c r="E42" s="61"/>
      <c r="F42" s="107"/>
      <c r="G42" s="72"/>
      <c r="H42" s="16"/>
      <c r="I42" s="24"/>
      <c r="J42" s="3"/>
      <c r="K42" s="3"/>
      <c r="L42" s="3"/>
      <c r="M42" s="3"/>
      <c r="N42" s="3"/>
      <c r="O42" s="3"/>
      <c r="P42" s="14"/>
      <c r="Q42" s="14"/>
      <c r="R42" s="14"/>
      <c r="S42" s="14"/>
      <c r="T42" s="14"/>
    </row>
    <row r="43" spans="1:56" s="15" customFormat="1" ht="15" customHeight="1" x14ac:dyDescent="0.15">
      <c r="A43" s="158" t="s">
        <v>31</v>
      </c>
      <c r="B43" s="163"/>
      <c r="C43" s="116">
        <f>SUM(G43)</f>
        <v>0</v>
      </c>
      <c r="D43" s="108"/>
      <c r="E43" s="109"/>
      <c r="F43" s="110"/>
      <c r="G43" s="56"/>
      <c r="H43" s="16"/>
      <c r="I43" s="24"/>
      <c r="J43" s="3"/>
      <c r="K43" s="3"/>
      <c r="L43" s="3"/>
      <c r="M43" s="3"/>
      <c r="N43" s="3"/>
      <c r="O43" s="3"/>
      <c r="P43" s="14"/>
      <c r="Q43" s="14"/>
      <c r="R43" s="14"/>
      <c r="S43" s="14"/>
      <c r="T43" s="14"/>
    </row>
    <row r="44" spans="1:56" s="15" customFormat="1" ht="15" customHeight="1" x14ac:dyDescent="0.15">
      <c r="A44" s="183" t="s">
        <v>30</v>
      </c>
      <c r="B44" s="184"/>
      <c r="C44" s="117">
        <f>SUM(D44:G44)</f>
        <v>0</v>
      </c>
      <c r="D44" s="67"/>
      <c r="E44" s="68"/>
      <c r="F44" s="69"/>
      <c r="G44" s="54"/>
      <c r="H44" s="16"/>
      <c r="I44" s="24"/>
      <c r="J44" s="3"/>
      <c r="K44" s="3"/>
      <c r="L44" s="3"/>
      <c r="M44" s="3"/>
      <c r="N44" s="3"/>
      <c r="O44" s="3"/>
      <c r="P44" s="14"/>
      <c r="Q44" s="14"/>
      <c r="R44" s="14"/>
      <c r="S44" s="14"/>
      <c r="T44" s="14"/>
    </row>
    <row r="45" spans="1:56" s="15" customFormat="1" ht="15" customHeight="1" x14ac:dyDescent="0.15">
      <c r="A45" s="186" t="s">
        <v>13</v>
      </c>
      <c r="B45" s="187"/>
      <c r="C45" s="74">
        <f>SUM(D45:G45)</f>
        <v>0</v>
      </c>
      <c r="D45" s="74">
        <f>SUM(D36:D42,D44)</f>
        <v>0</v>
      </c>
      <c r="E45" s="75">
        <f>SUM(E36:E42,E44)</f>
        <v>0</v>
      </c>
      <c r="F45" s="76">
        <f>SUM(F36:F42,F44)</f>
        <v>0</v>
      </c>
      <c r="G45" s="73">
        <f>SUM(G43:G44)</f>
        <v>0</v>
      </c>
      <c r="H45" s="16"/>
      <c r="I45" s="24"/>
      <c r="J45" s="3"/>
      <c r="K45" s="3"/>
      <c r="L45" s="3"/>
      <c r="M45" s="3"/>
      <c r="N45" s="3"/>
      <c r="O45" s="3"/>
      <c r="P45" s="14"/>
      <c r="Q45" s="14"/>
      <c r="R45" s="14"/>
      <c r="S45" s="14"/>
      <c r="T45" s="14"/>
    </row>
    <row r="46" spans="1:56" s="15" customFormat="1" ht="15" customHeight="1" x14ac:dyDescent="0.15">
      <c r="A46" s="51" t="s">
        <v>29</v>
      </c>
      <c r="B46" s="45"/>
      <c r="C46" s="46"/>
      <c r="D46" s="46"/>
      <c r="E46" s="46"/>
      <c r="F46" s="30"/>
      <c r="G46" s="31"/>
      <c r="H46" s="5"/>
      <c r="I46" s="24"/>
      <c r="J46" s="3"/>
      <c r="K46" s="3"/>
      <c r="L46" s="3"/>
      <c r="M46" s="3"/>
      <c r="N46" s="3"/>
      <c r="O46" s="3"/>
      <c r="P46" s="14"/>
      <c r="Q46" s="14"/>
      <c r="R46" s="14"/>
      <c r="S46" s="14"/>
      <c r="T46" s="14"/>
    </row>
    <row r="47" spans="1:56" s="15" customFormat="1" ht="30" customHeight="1" x14ac:dyDescent="0.2">
      <c r="A47" s="47" t="s">
        <v>28</v>
      </c>
      <c r="B47" s="47"/>
      <c r="C47" s="47"/>
      <c r="D47" s="47"/>
      <c r="E47" s="47"/>
      <c r="F47" s="48"/>
      <c r="G47" s="48"/>
      <c r="H47" s="48"/>
      <c r="I47" s="24"/>
      <c r="J47" s="3"/>
      <c r="K47" s="3"/>
      <c r="L47" s="3"/>
      <c r="M47" s="3"/>
      <c r="N47" s="3"/>
      <c r="O47" s="3"/>
      <c r="P47" s="14"/>
      <c r="Q47" s="14"/>
      <c r="R47" s="14"/>
      <c r="S47" s="14"/>
      <c r="T47" s="14"/>
    </row>
    <row r="48" spans="1:56" s="15" customFormat="1" ht="72.75" customHeight="1" x14ac:dyDescent="0.2">
      <c r="A48" s="156" t="s">
        <v>27</v>
      </c>
      <c r="B48" s="166"/>
      <c r="C48" s="119" t="s">
        <v>13</v>
      </c>
      <c r="D48" s="126" t="s">
        <v>26</v>
      </c>
      <c r="E48" s="37" t="s">
        <v>25</v>
      </c>
      <c r="F48" s="38" t="s">
        <v>24</v>
      </c>
      <c r="G48" s="32"/>
      <c r="H48" s="9"/>
      <c r="I48" s="24"/>
      <c r="J48" s="3"/>
      <c r="K48" s="3"/>
      <c r="L48" s="3"/>
      <c r="M48" s="3"/>
      <c r="N48" s="3"/>
      <c r="O48" s="3"/>
      <c r="P48" s="14"/>
      <c r="Q48" s="14"/>
      <c r="R48" s="14"/>
      <c r="S48" s="14"/>
      <c r="T48" s="14"/>
    </row>
    <row r="49" spans="1:58" s="15" customFormat="1" ht="15" customHeight="1" x14ac:dyDescent="0.2">
      <c r="A49" s="188" t="s">
        <v>23</v>
      </c>
      <c r="B49" s="189"/>
      <c r="C49" s="127">
        <f t="shared" ref="C49:C54" si="2">SUM(D49:E49)</f>
        <v>0</v>
      </c>
      <c r="D49" s="128"/>
      <c r="E49" s="129"/>
      <c r="F49" s="130"/>
      <c r="G49" s="5"/>
      <c r="H49" s="8"/>
      <c r="I49" s="24"/>
      <c r="J49" s="3"/>
      <c r="K49" s="3"/>
      <c r="L49" s="3"/>
      <c r="M49" s="3"/>
      <c r="N49" s="3"/>
      <c r="O49" s="3"/>
      <c r="P49" s="14"/>
      <c r="Q49" s="14"/>
      <c r="R49" s="14"/>
      <c r="S49" s="14"/>
      <c r="T49" s="14"/>
      <c r="BA49" s="27"/>
      <c r="BE49" s="114"/>
    </row>
    <row r="50" spans="1:58" s="15" customFormat="1" ht="15" customHeight="1" x14ac:dyDescent="0.2">
      <c r="A50" s="190" t="s">
        <v>22</v>
      </c>
      <c r="B50" s="191"/>
      <c r="C50" s="131">
        <f t="shared" si="2"/>
        <v>0</v>
      </c>
      <c r="D50" s="132"/>
      <c r="E50" s="133"/>
      <c r="F50" s="134"/>
      <c r="G50" s="5"/>
      <c r="H50" s="8"/>
      <c r="I50" s="24"/>
      <c r="J50" s="3"/>
      <c r="K50" s="3"/>
      <c r="L50" s="3"/>
      <c r="M50" s="3"/>
      <c r="N50" s="3"/>
      <c r="O50" s="3"/>
      <c r="P50" s="14"/>
      <c r="Q50" s="14"/>
      <c r="R50" s="14"/>
      <c r="S50" s="14"/>
      <c r="T50" s="14"/>
      <c r="BA50" s="27"/>
      <c r="BE50" s="114"/>
    </row>
    <row r="51" spans="1:58" s="15" customFormat="1" ht="15" customHeight="1" x14ac:dyDescent="0.2">
      <c r="A51" s="192" t="s">
        <v>21</v>
      </c>
      <c r="B51" s="135" t="s">
        <v>20</v>
      </c>
      <c r="C51" s="127">
        <f t="shared" si="2"/>
        <v>0</v>
      </c>
      <c r="D51" s="128"/>
      <c r="E51" s="129"/>
      <c r="F51" s="136"/>
      <c r="G51" s="112" t="str">
        <f>$BA51&amp;""&amp;$BB51&amp;""&amp;$BC51</f>
        <v/>
      </c>
      <c r="H51" s="8"/>
      <c r="I51" s="24"/>
      <c r="J51" s="3"/>
      <c r="K51" s="3"/>
      <c r="L51" s="3"/>
      <c r="M51" s="3"/>
      <c r="N51" s="3"/>
      <c r="O51" s="3"/>
      <c r="P51" s="14"/>
      <c r="Q51" s="14"/>
      <c r="R51" s="14"/>
      <c r="S51" s="14"/>
      <c r="T51" s="14"/>
      <c r="BA51" s="27" t="str">
        <f>IF($F51&lt;=$C51,"","Programa de atención Domiciliaria a personas con Dependencia severa debe ser MENOR O IGUAL  al Total")</f>
        <v/>
      </c>
      <c r="BB51" s="18" t="str">
        <f>IF($C51=0,"",IF($F51="",IF($C51="",""," No olvide escribir la columna Programa de atención domiciliaria a personas con dependencia severa."),""))</f>
        <v/>
      </c>
      <c r="BC51" s="27" t="str">
        <f>IF(C51&lt;&gt;SUM(D51:E51)," NO ALTERE LAS FÓRMULAS, el Total de Visitas Integrales NO ES IGUAL a la suma de las visitas por profesional. ","")</f>
        <v/>
      </c>
      <c r="BD51" s="114">
        <f>IF($F51&lt;=$C51,0,1)</f>
        <v>0</v>
      </c>
      <c r="BE51" s="114" t="str">
        <f>IF($C51=0,"",IF($F51="",IF($C51="","",1),0))</f>
        <v/>
      </c>
      <c r="BF51" s="114">
        <f>IF(C51&lt;&gt;SUM(D51:E51),1,0)</f>
        <v>0</v>
      </c>
    </row>
    <row r="52" spans="1:58" s="15" customFormat="1" ht="15" customHeight="1" x14ac:dyDescent="0.2">
      <c r="A52" s="193"/>
      <c r="B52" s="137" t="s">
        <v>19</v>
      </c>
      <c r="C52" s="138">
        <f t="shared" si="2"/>
        <v>0</v>
      </c>
      <c r="D52" s="139"/>
      <c r="E52" s="140"/>
      <c r="F52" s="141"/>
      <c r="G52" s="112" t="str">
        <f>$BA52&amp;""&amp;$BB52&amp;""&amp;$BC52</f>
        <v/>
      </c>
      <c r="H52" s="8"/>
      <c r="I52" s="24"/>
      <c r="J52" s="3"/>
      <c r="K52" s="3"/>
      <c r="L52" s="3"/>
      <c r="M52" s="3"/>
      <c r="N52" s="3"/>
      <c r="O52" s="3"/>
      <c r="P52" s="14"/>
      <c r="Q52" s="14"/>
      <c r="R52" s="14"/>
      <c r="S52" s="14"/>
      <c r="T52" s="14"/>
      <c r="BA52" s="27" t="str">
        <f>IF($F52&lt;=$C52,"","Programa de atención Domiciliaria a personas con Dependencia severa debe ser MENOR O IGUAL  al Total")</f>
        <v/>
      </c>
      <c r="BB52" s="18" t="str">
        <f>IF($C52=0,"",IF($F52="",IF($C52="",""," No olvide escribir la columna Programa de atención domiciliaria a personas con dependencia severa."),""))</f>
        <v/>
      </c>
      <c r="BC52" s="27" t="str">
        <f>IF(C52&lt;&gt;SUM(D52:E52)," NO ALTERE LAS FÓRMULAS, el Total de Visitas Integrales NO ES IGUAL a la suma de las visitas por profesional. ","")</f>
        <v/>
      </c>
      <c r="BD52" s="114">
        <f>IF($F52&lt;=$C52,0,1)</f>
        <v>0</v>
      </c>
      <c r="BE52" s="114" t="str">
        <f>IF($C52=0,"",IF($F52="",IF($C52="","",1),0))</f>
        <v/>
      </c>
      <c r="BF52" s="114">
        <f>IF(C52&lt;&gt;SUM(D52:E52),1,0)</f>
        <v>0</v>
      </c>
    </row>
    <row r="53" spans="1:58" s="15" customFormat="1" ht="18.75" customHeight="1" x14ac:dyDescent="0.2">
      <c r="A53" s="167" t="s">
        <v>18</v>
      </c>
      <c r="B53" s="168"/>
      <c r="C53" s="127">
        <f t="shared" si="2"/>
        <v>0</v>
      </c>
      <c r="D53" s="128"/>
      <c r="E53" s="129"/>
      <c r="F53" s="130"/>
      <c r="G53" s="26"/>
      <c r="H53" s="8"/>
      <c r="I53" s="24"/>
      <c r="J53" s="3"/>
      <c r="K53" s="3"/>
      <c r="L53" s="3"/>
      <c r="M53" s="3"/>
      <c r="N53" s="3"/>
      <c r="O53" s="3"/>
      <c r="P53" s="14"/>
      <c r="Q53" s="14"/>
      <c r="R53" s="14"/>
      <c r="S53" s="14"/>
      <c r="T53" s="14"/>
      <c r="BA53" s="27"/>
      <c r="BE53" s="114"/>
    </row>
    <row r="54" spans="1:58" s="15" customFormat="1" ht="18" customHeight="1" x14ac:dyDescent="0.2">
      <c r="A54" s="181" t="s">
        <v>74</v>
      </c>
      <c r="B54" s="182"/>
      <c r="C54" s="131">
        <f t="shared" si="2"/>
        <v>0</v>
      </c>
      <c r="D54" s="132"/>
      <c r="E54" s="133"/>
      <c r="F54" s="142"/>
      <c r="G54" s="112" t="str">
        <f>$BA54&amp;""&amp;$BB54&amp;""&amp;$BC54</f>
        <v/>
      </c>
      <c r="H54" s="8"/>
      <c r="I54" s="24"/>
      <c r="J54" s="3"/>
      <c r="K54" s="3"/>
      <c r="L54" s="3"/>
      <c r="M54" s="3"/>
      <c r="N54" s="3"/>
      <c r="O54" s="3"/>
      <c r="P54" s="14"/>
      <c r="Q54" s="14"/>
      <c r="R54" s="14"/>
      <c r="S54" s="14"/>
      <c r="T54" s="14"/>
      <c r="BA54" s="27" t="str">
        <f>IF($F54&lt;=$C54,"","Programa de atención Domiciliaria a personas con Dependencia severa debe ser MENOR O IGUAL  al Total")</f>
        <v/>
      </c>
      <c r="BB54" s="18" t="str">
        <f>IF($C54=0,"",IF($F54="",IF($C54="",""," No olvide escribir la columna Programa de atención domiciliaria a personas con dependencia severa."),""))</f>
        <v/>
      </c>
      <c r="BC54" s="27" t="str">
        <f>IF(C54&lt;&gt;SUM(D54:E54)," NO ALTERE LAS FÓRMULAS, el Total de Visitas Integrales NO ES IGUAL a la suma de las visitas por profesional. ","")</f>
        <v/>
      </c>
      <c r="BD54" s="114">
        <f>IF($F54&lt;=$C54,0,1)</f>
        <v>0</v>
      </c>
      <c r="BE54" s="114" t="str">
        <f>IF($C54=0,"",IF($F54="",IF($C54="","",1),0))</f>
        <v/>
      </c>
      <c r="BF54" s="114">
        <f>IF(C54&lt;&gt;SUM(D54:E54),1,0)</f>
        <v>0</v>
      </c>
    </row>
    <row r="55" spans="1:58" s="15" customFormat="1" ht="30" customHeight="1" x14ac:dyDescent="0.2">
      <c r="A55" s="47" t="s">
        <v>17</v>
      </c>
      <c r="B55" s="47"/>
      <c r="C55" s="47"/>
      <c r="D55" s="47"/>
      <c r="E55" s="47"/>
      <c r="F55" s="47"/>
      <c r="G55" s="143"/>
      <c r="H55" s="23"/>
      <c r="I55" s="24"/>
      <c r="J55" s="3"/>
      <c r="K55" s="3"/>
      <c r="L55" s="3"/>
      <c r="M55" s="3"/>
      <c r="N55" s="3"/>
      <c r="O55" s="3"/>
      <c r="P55" s="14"/>
      <c r="Q55" s="14"/>
      <c r="R55" s="14"/>
      <c r="S55" s="14"/>
      <c r="T55" s="14"/>
    </row>
    <row r="56" spans="1:58" s="15" customFormat="1" ht="15" customHeight="1" x14ac:dyDescent="0.15">
      <c r="A56" s="169" t="s">
        <v>16</v>
      </c>
      <c r="B56" s="170"/>
      <c r="C56" s="175" t="s">
        <v>15</v>
      </c>
      <c r="D56" s="175"/>
      <c r="E56" s="175"/>
      <c r="F56" s="175"/>
      <c r="G56" s="176"/>
      <c r="H56" s="177" t="s">
        <v>14</v>
      </c>
      <c r="I56" s="178"/>
      <c r="J56" s="3"/>
      <c r="K56" s="3"/>
      <c r="L56" s="3"/>
      <c r="M56" s="3"/>
      <c r="N56" s="3"/>
      <c r="O56" s="3"/>
      <c r="P56" s="14"/>
      <c r="Q56" s="14"/>
      <c r="R56" s="14"/>
      <c r="S56" s="14"/>
      <c r="T56" s="14"/>
    </row>
    <row r="57" spans="1:58" s="15" customFormat="1" ht="15" customHeight="1" x14ac:dyDescent="0.15">
      <c r="A57" s="171"/>
      <c r="B57" s="172"/>
      <c r="C57" s="169" t="s">
        <v>13</v>
      </c>
      <c r="D57" s="156" t="s">
        <v>12</v>
      </c>
      <c r="E57" s="157"/>
      <c r="F57" s="166"/>
      <c r="G57" s="179" t="s">
        <v>7</v>
      </c>
      <c r="H57" s="177"/>
      <c r="I57" s="178"/>
      <c r="J57" s="3"/>
      <c r="K57" s="3"/>
      <c r="L57" s="3"/>
      <c r="M57" s="3"/>
      <c r="N57" s="3"/>
      <c r="O57" s="3"/>
      <c r="P57" s="14"/>
      <c r="Q57" s="14"/>
      <c r="R57" s="14"/>
      <c r="S57" s="14"/>
      <c r="T57" s="14"/>
    </row>
    <row r="58" spans="1:58" s="15" customFormat="1" ht="23.25" customHeight="1" x14ac:dyDescent="0.15">
      <c r="A58" s="173"/>
      <c r="B58" s="174"/>
      <c r="C58" s="173"/>
      <c r="D58" s="119" t="s">
        <v>11</v>
      </c>
      <c r="E58" s="119" t="s">
        <v>10</v>
      </c>
      <c r="F58" s="119" t="s">
        <v>9</v>
      </c>
      <c r="G58" s="180"/>
      <c r="H58" s="33" t="s">
        <v>8</v>
      </c>
      <c r="I58" s="119" t="s">
        <v>7</v>
      </c>
      <c r="J58" s="3"/>
      <c r="K58" s="3"/>
      <c r="L58" s="3"/>
      <c r="M58" s="3"/>
      <c r="N58" s="3"/>
      <c r="O58" s="3"/>
      <c r="P58" s="3"/>
      <c r="Q58" s="14"/>
      <c r="R58" s="14"/>
      <c r="S58" s="14"/>
      <c r="T58" s="14"/>
      <c r="U58" s="14"/>
    </row>
    <row r="59" spans="1:58" s="15" customFormat="1" ht="15.75" customHeight="1" x14ac:dyDescent="0.15">
      <c r="A59" s="196" t="s">
        <v>6</v>
      </c>
      <c r="B59" s="197"/>
      <c r="C59" s="96">
        <f t="shared" ref="C59:C64" si="3">SUM(D59:F59)+H59</f>
        <v>0</v>
      </c>
      <c r="D59" s="52"/>
      <c r="E59" s="52"/>
      <c r="F59" s="52"/>
      <c r="G59" s="98"/>
      <c r="H59" s="99"/>
      <c r="I59" s="100"/>
      <c r="J59" s="123"/>
      <c r="K59" s="123"/>
      <c r="L59" s="123"/>
      <c r="M59" s="123"/>
      <c r="N59" s="123"/>
      <c r="O59" s="123"/>
      <c r="P59" s="123"/>
      <c r="BA59" s="11"/>
      <c r="BD59" s="11"/>
    </row>
    <row r="60" spans="1:58" s="15" customFormat="1" ht="15.75" customHeight="1" x14ac:dyDescent="0.15">
      <c r="A60" s="198" t="s">
        <v>5</v>
      </c>
      <c r="B60" s="199"/>
      <c r="C60" s="101">
        <f t="shared" si="3"/>
        <v>0</v>
      </c>
      <c r="D60" s="53"/>
      <c r="E60" s="53"/>
      <c r="F60" s="53"/>
      <c r="G60" s="102"/>
      <c r="H60" s="65"/>
      <c r="I60" s="103"/>
      <c r="J60" s="123"/>
      <c r="K60" s="123"/>
      <c r="L60" s="123"/>
      <c r="M60" s="123"/>
      <c r="N60" s="123"/>
      <c r="O60" s="123"/>
      <c r="P60" s="123"/>
      <c r="BA60" s="11"/>
      <c r="BD60" s="11"/>
    </row>
    <row r="61" spans="1:58" s="15" customFormat="1" ht="15.75" customHeight="1" x14ac:dyDescent="0.15">
      <c r="A61" s="198" t="s">
        <v>4</v>
      </c>
      <c r="B61" s="199"/>
      <c r="C61" s="101">
        <f t="shared" si="3"/>
        <v>0</v>
      </c>
      <c r="D61" s="53"/>
      <c r="E61" s="53"/>
      <c r="F61" s="53"/>
      <c r="G61" s="102"/>
      <c r="H61" s="65"/>
      <c r="I61" s="103"/>
      <c r="J61" s="123"/>
      <c r="K61" s="123"/>
      <c r="L61" s="123"/>
      <c r="M61" s="123"/>
      <c r="N61" s="123"/>
      <c r="O61" s="123"/>
      <c r="P61" s="123"/>
      <c r="BA61" s="11"/>
      <c r="BD61" s="11"/>
    </row>
    <row r="62" spans="1:58" s="15" customFormat="1" ht="15.75" customHeight="1" x14ac:dyDescent="0.15">
      <c r="A62" s="198" t="s">
        <v>3</v>
      </c>
      <c r="B62" s="199"/>
      <c r="C62" s="101">
        <f t="shared" si="3"/>
        <v>0</v>
      </c>
      <c r="D62" s="53"/>
      <c r="E62" s="53"/>
      <c r="F62" s="53"/>
      <c r="G62" s="102"/>
      <c r="H62" s="65"/>
      <c r="I62" s="103"/>
      <c r="J62" s="123"/>
      <c r="K62" s="123"/>
      <c r="L62" s="123"/>
      <c r="M62" s="123"/>
      <c r="N62" s="123"/>
      <c r="O62" s="123"/>
      <c r="P62" s="123"/>
      <c r="BA62" s="11"/>
      <c r="BD62" s="11"/>
    </row>
    <row r="63" spans="1:58" s="15" customFormat="1" ht="15" customHeight="1" x14ac:dyDescent="0.15">
      <c r="A63" s="198" t="s">
        <v>2</v>
      </c>
      <c r="B63" s="199"/>
      <c r="C63" s="101">
        <f t="shared" si="3"/>
        <v>0</v>
      </c>
      <c r="D63" s="53"/>
      <c r="E63" s="53"/>
      <c r="F63" s="53"/>
      <c r="G63" s="102"/>
      <c r="H63" s="65"/>
      <c r="I63" s="103"/>
      <c r="J63" s="123"/>
      <c r="K63" s="123"/>
      <c r="L63" s="123"/>
      <c r="M63" s="123"/>
      <c r="N63" s="123"/>
      <c r="O63" s="123"/>
      <c r="P63" s="123"/>
      <c r="BA63" s="11"/>
      <c r="BD63" s="11"/>
    </row>
    <row r="64" spans="1:58" s="15" customFormat="1" ht="15" customHeight="1" x14ac:dyDescent="0.15">
      <c r="A64" s="194" t="s">
        <v>1</v>
      </c>
      <c r="B64" s="195"/>
      <c r="C64" s="97">
        <f t="shared" si="3"/>
        <v>0</v>
      </c>
      <c r="D64" s="55"/>
      <c r="E64" s="55"/>
      <c r="F64" s="55"/>
      <c r="G64" s="104"/>
      <c r="H64" s="105"/>
      <c r="I64" s="106"/>
      <c r="J64" s="123"/>
      <c r="K64" s="123"/>
      <c r="L64" s="123"/>
      <c r="M64" s="123"/>
      <c r="N64" s="123"/>
      <c r="O64" s="123"/>
      <c r="P64" s="123"/>
      <c r="BA64" s="11"/>
      <c r="BD64" s="11"/>
    </row>
    <row r="65" spans="1:20" s="15" customFormat="1" ht="20.25" customHeight="1" x14ac:dyDescent="0.15">
      <c r="A65" s="49" t="s">
        <v>0</v>
      </c>
      <c r="B65" s="3"/>
      <c r="C65" s="3"/>
      <c r="D65" s="3"/>
      <c r="E65" s="3"/>
      <c r="F65" s="3"/>
      <c r="G65" s="3"/>
      <c r="H65" s="3"/>
      <c r="I65" s="24"/>
      <c r="J65" s="3"/>
      <c r="K65" s="3"/>
      <c r="L65" s="3"/>
      <c r="M65" s="3"/>
      <c r="N65" s="3"/>
      <c r="O65" s="3"/>
      <c r="P65" s="14"/>
      <c r="Q65" s="14"/>
      <c r="R65" s="14"/>
      <c r="S65" s="14"/>
      <c r="T65" s="14"/>
    </row>
    <row r="66" spans="1:20" ht="15.75" customHeight="1" x14ac:dyDescent="0.15">
      <c r="A66" s="17"/>
      <c r="B66" s="17"/>
      <c r="C66" s="17"/>
      <c r="D66" s="17"/>
      <c r="E66" s="17"/>
      <c r="F66" s="17"/>
      <c r="G66" s="17"/>
      <c r="H66" s="17"/>
    </row>
    <row r="198" spans="1:56" hidden="1" x14ac:dyDescent="0.15"/>
    <row r="199" spans="1:56" hidden="1" x14ac:dyDescent="0.15"/>
    <row r="200" spans="1:56" hidden="1" x14ac:dyDescent="0.15">
      <c r="A200" s="144">
        <f>SUM(C9:I64)</f>
        <v>0</v>
      </c>
      <c r="BD200" s="113">
        <v>0</v>
      </c>
    </row>
    <row r="201" spans="1:56" hidden="1" x14ac:dyDescent="0.15">
      <c r="A201" s="2" t="s">
        <v>75</v>
      </c>
    </row>
    <row r="202" spans="1:56" hidden="1" x14ac:dyDescent="0.15"/>
    <row r="206" spans="1:56" ht="15" customHeight="1" x14ac:dyDescent="0.15"/>
    <row r="207" spans="1:56" ht="15" customHeight="1" x14ac:dyDescent="0.15"/>
    <row r="208" spans="1:56" ht="15" customHeight="1" x14ac:dyDescent="0.15"/>
    <row r="221" ht="11.25" customHeight="1" x14ac:dyDescent="0.15"/>
    <row r="222" ht="11.25" customHeight="1" x14ac:dyDescent="0.15"/>
    <row r="223" ht="11.25" customHeight="1" x14ac:dyDescent="0.15"/>
    <row r="224" ht="11.25" customHeight="1" x14ac:dyDescent="0.15"/>
    <row r="225" ht="11.25" customHeight="1" x14ac:dyDescent="0.15"/>
    <row r="226" ht="11.25" customHeight="1" x14ac:dyDescent="0.15"/>
  </sheetData>
  <mergeCells count="54">
    <mergeCell ref="A64:B64"/>
    <mergeCell ref="A59:B59"/>
    <mergeCell ref="A60:B60"/>
    <mergeCell ref="A61:B61"/>
    <mergeCell ref="A62:B62"/>
    <mergeCell ref="A63:B63"/>
    <mergeCell ref="A43:B43"/>
    <mergeCell ref="A54:B54"/>
    <mergeCell ref="A44:B44"/>
    <mergeCell ref="A40:A42"/>
    <mergeCell ref="A45:B45"/>
    <mergeCell ref="A48:B48"/>
    <mergeCell ref="A49:B49"/>
    <mergeCell ref="A50:B50"/>
    <mergeCell ref="A51:A52"/>
    <mergeCell ref="A56:B58"/>
    <mergeCell ref="A53:B53"/>
    <mergeCell ref="C56:G56"/>
    <mergeCell ref="H56:I57"/>
    <mergeCell ref="C57:C58"/>
    <mergeCell ref="D57:F57"/>
    <mergeCell ref="G57:G58"/>
    <mergeCell ref="A39:B39"/>
    <mergeCell ref="A32:B32"/>
    <mergeCell ref="A33:B33"/>
    <mergeCell ref="A37:B37"/>
    <mergeCell ref="A35:B35"/>
    <mergeCell ref="A36:B36"/>
    <mergeCell ref="A27:B27"/>
    <mergeCell ref="A29:B29"/>
    <mergeCell ref="A30:B30"/>
    <mergeCell ref="A31:B31"/>
    <mergeCell ref="A38:B38"/>
    <mergeCell ref="A28:B28"/>
    <mergeCell ref="A26:B2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6:G6"/>
    <mergeCell ref="A8:B8"/>
    <mergeCell ref="A9:B9"/>
    <mergeCell ref="A10:B10"/>
    <mergeCell ref="A25:B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6"/>
  <sheetViews>
    <sheetView workbookViewId="0">
      <selection sqref="A1:XFD1048576"/>
    </sheetView>
  </sheetViews>
  <sheetFormatPr baseColWidth="10" defaultRowHeight="11.25" x14ac:dyDescent="0.15"/>
  <cols>
    <col min="1" max="1" width="22.42578125" style="2" customWidth="1"/>
    <col min="2" max="2" width="30.42578125" style="2" customWidth="1"/>
    <col min="3" max="3" width="15.42578125" style="2" customWidth="1"/>
    <col min="4" max="5" width="15.7109375" style="2" customWidth="1"/>
    <col min="6" max="6" width="18.140625" style="2" customWidth="1"/>
    <col min="7" max="7" width="15.7109375" style="2" customWidth="1"/>
    <col min="8" max="8" width="16.7109375" style="2" customWidth="1"/>
    <col min="9" max="9" width="17.28515625" style="2" customWidth="1"/>
    <col min="10" max="15" width="9.7109375" style="17" customWidth="1"/>
    <col min="16" max="43" width="9.7109375" style="1" customWidth="1"/>
    <col min="44" max="46" width="10.85546875" style="1" customWidth="1"/>
    <col min="47" max="90" width="12" style="1" hidden="1" customWidth="1"/>
    <col min="91" max="91" width="10.85546875" style="1" customWidth="1"/>
    <col min="92" max="256" width="11.42578125" style="1"/>
    <col min="257" max="257" width="22.42578125" style="1" customWidth="1"/>
    <col min="258" max="258" width="30.42578125" style="1" customWidth="1"/>
    <col min="259" max="259" width="15.42578125" style="1" customWidth="1"/>
    <col min="260" max="261" width="15.7109375" style="1" customWidth="1"/>
    <col min="262" max="262" width="18.140625" style="1" customWidth="1"/>
    <col min="263" max="263" width="15.7109375" style="1" customWidth="1"/>
    <col min="264" max="264" width="16.7109375" style="1" customWidth="1"/>
    <col min="265" max="265" width="17.28515625" style="1" customWidth="1"/>
    <col min="266" max="299" width="9.7109375" style="1" customWidth="1"/>
    <col min="300" max="302" width="10.85546875" style="1" customWidth="1"/>
    <col min="303" max="346" width="0" style="1" hidden="1" customWidth="1"/>
    <col min="347" max="347" width="10.85546875" style="1" customWidth="1"/>
    <col min="348" max="512" width="11.42578125" style="1"/>
    <col min="513" max="513" width="22.42578125" style="1" customWidth="1"/>
    <col min="514" max="514" width="30.42578125" style="1" customWidth="1"/>
    <col min="515" max="515" width="15.42578125" style="1" customWidth="1"/>
    <col min="516" max="517" width="15.7109375" style="1" customWidth="1"/>
    <col min="518" max="518" width="18.140625" style="1" customWidth="1"/>
    <col min="519" max="519" width="15.7109375" style="1" customWidth="1"/>
    <col min="520" max="520" width="16.7109375" style="1" customWidth="1"/>
    <col min="521" max="521" width="17.28515625" style="1" customWidth="1"/>
    <col min="522" max="555" width="9.7109375" style="1" customWidth="1"/>
    <col min="556" max="558" width="10.85546875" style="1" customWidth="1"/>
    <col min="559" max="602" width="0" style="1" hidden="1" customWidth="1"/>
    <col min="603" max="603" width="10.85546875" style="1" customWidth="1"/>
    <col min="604" max="768" width="11.42578125" style="1"/>
    <col min="769" max="769" width="22.42578125" style="1" customWidth="1"/>
    <col min="770" max="770" width="30.42578125" style="1" customWidth="1"/>
    <col min="771" max="771" width="15.42578125" style="1" customWidth="1"/>
    <col min="772" max="773" width="15.7109375" style="1" customWidth="1"/>
    <col min="774" max="774" width="18.140625" style="1" customWidth="1"/>
    <col min="775" max="775" width="15.7109375" style="1" customWidth="1"/>
    <col min="776" max="776" width="16.7109375" style="1" customWidth="1"/>
    <col min="777" max="777" width="17.28515625" style="1" customWidth="1"/>
    <col min="778" max="811" width="9.7109375" style="1" customWidth="1"/>
    <col min="812" max="814" width="10.85546875" style="1" customWidth="1"/>
    <col min="815" max="858" width="0" style="1" hidden="1" customWidth="1"/>
    <col min="859" max="859" width="10.85546875" style="1" customWidth="1"/>
    <col min="860" max="1024" width="11.42578125" style="1"/>
    <col min="1025" max="1025" width="22.42578125" style="1" customWidth="1"/>
    <col min="1026" max="1026" width="30.42578125" style="1" customWidth="1"/>
    <col min="1027" max="1027" width="15.42578125" style="1" customWidth="1"/>
    <col min="1028" max="1029" width="15.7109375" style="1" customWidth="1"/>
    <col min="1030" max="1030" width="18.140625" style="1" customWidth="1"/>
    <col min="1031" max="1031" width="15.7109375" style="1" customWidth="1"/>
    <col min="1032" max="1032" width="16.7109375" style="1" customWidth="1"/>
    <col min="1033" max="1033" width="17.28515625" style="1" customWidth="1"/>
    <col min="1034" max="1067" width="9.7109375" style="1" customWidth="1"/>
    <col min="1068" max="1070" width="10.85546875" style="1" customWidth="1"/>
    <col min="1071" max="1114" width="0" style="1" hidden="1" customWidth="1"/>
    <col min="1115" max="1115" width="10.85546875" style="1" customWidth="1"/>
    <col min="1116" max="1280" width="11.42578125" style="1"/>
    <col min="1281" max="1281" width="22.42578125" style="1" customWidth="1"/>
    <col min="1282" max="1282" width="30.42578125" style="1" customWidth="1"/>
    <col min="1283" max="1283" width="15.42578125" style="1" customWidth="1"/>
    <col min="1284" max="1285" width="15.7109375" style="1" customWidth="1"/>
    <col min="1286" max="1286" width="18.140625" style="1" customWidth="1"/>
    <col min="1287" max="1287" width="15.7109375" style="1" customWidth="1"/>
    <col min="1288" max="1288" width="16.7109375" style="1" customWidth="1"/>
    <col min="1289" max="1289" width="17.28515625" style="1" customWidth="1"/>
    <col min="1290" max="1323" width="9.7109375" style="1" customWidth="1"/>
    <col min="1324" max="1326" width="10.85546875" style="1" customWidth="1"/>
    <col min="1327" max="1370" width="0" style="1" hidden="1" customWidth="1"/>
    <col min="1371" max="1371" width="10.85546875" style="1" customWidth="1"/>
    <col min="1372" max="1536" width="11.42578125" style="1"/>
    <col min="1537" max="1537" width="22.42578125" style="1" customWidth="1"/>
    <col min="1538" max="1538" width="30.42578125" style="1" customWidth="1"/>
    <col min="1539" max="1539" width="15.42578125" style="1" customWidth="1"/>
    <col min="1540" max="1541" width="15.7109375" style="1" customWidth="1"/>
    <col min="1542" max="1542" width="18.140625" style="1" customWidth="1"/>
    <col min="1543" max="1543" width="15.7109375" style="1" customWidth="1"/>
    <col min="1544" max="1544" width="16.7109375" style="1" customWidth="1"/>
    <col min="1545" max="1545" width="17.28515625" style="1" customWidth="1"/>
    <col min="1546" max="1579" width="9.7109375" style="1" customWidth="1"/>
    <col min="1580" max="1582" width="10.85546875" style="1" customWidth="1"/>
    <col min="1583" max="1626" width="0" style="1" hidden="1" customWidth="1"/>
    <col min="1627" max="1627" width="10.85546875" style="1" customWidth="1"/>
    <col min="1628" max="1792" width="11.42578125" style="1"/>
    <col min="1793" max="1793" width="22.42578125" style="1" customWidth="1"/>
    <col min="1794" max="1794" width="30.42578125" style="1" customWidth="1"/>
    <col min="1795" max="1795" width="15.42578125" style="1" customWidth="1"/>
    <col min="1796" max="1797" width="15.7109375" style="1" customWidth="1"/>
    <col min="1798" max="1798" width="18.140625" style="1" customWidth="1"/>
    <col min="1799" max="1799" width="15.7109375" style="1" customWidth="1"/>
    <col min="1800" max="1800" width="16.7109375" style="1" customWidth="1"/>
    <col min="1801" max="1801" width="17.28515625" style="1" customWidth="1"/>
    <col min="1802" max="1835" width="9.7109375" style="1" customWidth="1"/>
    <col min="1836" max="1838" width="10.85546875" style="1" customWidth="1"/>
    <col min="1839" max="1882" width="0" style="1" hidden="1" customWidth="1"/>
    <col min="1883" max="1883" width="10.85546875" style="1" customWidth="1"/>
    <col min="1884" max="2048" width="11.42578125" style="1"/>
    <col min="2049" max="2049" width="22.42578125" style="1" customWidth="1"/>
    <col min="2050" max="2050" width="30.42578125" style="1" customWidth="1"/>
    <col min="2051" max="2051" width="15.42578125" style="1" customWidth="1"/>
    <col min="2052" max="2053" width="15.7109375" style="1" customWidth="1"/>
    <col min="2054" max="2054" width="18.140625" style="1" customWidth="1"/>
    <col min="2055" max="2055" width="15.7109375" style="1" customWidth="1"/>
    <col min="2056" max="2056" width="16.7109375" style="1" customWidth="1"/>
    <col min="2057" max="2057" width="17.28515625" style="1" customWidth="1"/>
    <col min="2058" max="2091" width="9.7109375" style="1" customWidth="1"/>
    <col min="2092" max="2094" width="10.85546875" style="1" customWidth="1"/>
    <col min="2095" max="2138" width="0" style="1" hidden="1" customWidth="1"/>
    <col min="2139" max="2139" width="10.85546875" style="1" customWidth="1"/>
    <col min="2140" max="2304" width="11.42578125" style="1"/>
    <col min="2305" max="2305" width="22.42578125" style="1" customWidth="1"/>
    <col min="2306" max="2306" width="30.42578125" style="1" customWidth="1"/>
    <col min="2307" max="2307" width="15.42578125" style="1" customWidth="1"/>
    <col min="2308" max="2309" width="15.7109375" style="1" customWidth="1"/>
    <col min="2310" max="2310" width="18.140625" style="1" customWidth="1"/>
    <col min="2311" max="2311" width="15.7109375" style="1" customWidth="1"/>
    <col min="2312" max="2312" width="16.7109375" style="1" customWidth="1"/>
    <col min="2313" max="2313" width="17.28515625" style="1" customWidth="1"/>
    <col min="2314" max="2347" width="9.7109375" style="1" customWidth="1"/>
    <col min="2348" max="2350" width="10.85546875" style="1" customWidth="1"/>
    <col min="2351" max="2394" width="0" style="1" hidden="1" customWidth="1"/>
    <col min="2395" max="2395" width="10.85546875" style="1" customWidth="1"/>
    <col min="2396" max="2560" width="11.42578125" style="1"/>
    <col min="2561" max="2561" width="22.42578125" style="1" customWidth="1"/>
    <col min="2562" max="2562" width="30.42578125" style="1" customWidth="1"/>
    <col min="2563" max="2563" width="15.42578125" style="1" customWidth="1"/>
    <col min="2564" max="2565" width="15.7109375" style="1" customWidth="1"/>
    <col min="2566" max="2566" width="18.140625" style="1" customWidth="1"/>
    <col min="2567" max="2567" width="15.7109375" style="1" customWidth="1"/>
    <col min="2568" max="2568" width="16.7109375" style="1" customWidth="1"/>
    <col min="2569" max="2569" width="17.28515625" style="1" customWidth="1"/>
    <col min="2570" max="2603" width="9.7109375" style="1" customWidth="1"/>
    <col min="2604" max="2606" width="10.85546875" style="1" customWidth="1"/>
    <col min="2607" max="2650" width="0" style="1" hidden="1" customWidth="1"/>
    <col min="2651" max="2651" width="10.85546875" style="1" customWidth="1"/>
    <col min="2652" max="2816" width="11.42578125" style="1"/>
    <col min="2817" max="2817" width="22.42578125" style="1" customWidth="1"/>
    <col min="2818" max="2818" width="30.42578125" style="1" customWidth="1"/>
    <col min="2819" max="2819" width="15.42578125" style="1" customWidth="1"/>
    <col min="2820" max="2821" width="15.7109375" style="1" customWidth="1"/>
    <col min="2822" max="2822" width="18.140625" style="1" customWidth="1"/>
    <col min="2823" max="2823" width="15.7109375" style="1" customWidth="1"/>
    <col min="2824" max="2824" width="16.7109375" style="1" customWidth="1"/>
    <col min="2825" max="2825" width="17.28515625" style="1" customWidth="1"/>
    <col min="2826" max="2859" width="9.7109375" style="1" customWidth="1"/>
    <col min="2860" max="2862" width="10.85546875" style="1" customWidth="1"/>
    <col min="2863" max="2906" width="0" style="1" hidden="1" customWidth="1"/>
    <col min="2907" max="2907" width="10.85546875" style="1" customWidth="1"/>
    <col min="2908" max="3072" width="11.42578125" style="1"/>
    <col min="3073" max="3073" width="22.42578125" style="1" customWidth="1"/>
    <col min="3074" max="3074" width="30.42578125" style="1" customWidth="1"/>
    <col min="3075" max="3075" width="15.42578125" style="1" customWidth="1"/>
    <col min="3076" max="3077" width="15.7109375" style="1" customWidth="1"/>
    <col min="3078" max="3078" width="18.140625" style="1" customWidth="1"/>
    <col min="3079" max="3079" width="15.7109375" style="1" customWidth="1"/>
    <col min="3080" max="3080" width="16.7109375" style="1" customWidth="1"/>
    <col min="3081" max="3081" width="17.28515625" style="1" customWidth="1"/>
    <col min="3082" max="3115" width="9.7109375" style="1" customWidth="1"/>
    <col min="3116" max="3118" width="10.85546875" style="1" customWidth="1"/>
    <col min="3119" max="3162" width="0" style="1" hidden="1" customWidth="1"/>
    <col min="3163" max="3163" width="10.85546875" style="1" customWidth="1"/>
    <col min="3164" max="3328" width="11.42578125" style="1"/>
    <col min="3329" max="3329" width="22.42578125" style="1" customWidth="1"/>
    <col min="3330" max="3330" width="30.42578125" style="1" customWidth="1"/>
    <col min="3331" max="3331" width="15.42578125" style="1" customWidth="1"/>
    <col min="3332" max="3333" width="15.7109375" style="1" customWidth="1"/>
    <col min="3334" max="3334" width="18.140625" style="1" customWidth="1"/>
    <col min="3335" max="3335" width="15.7109375" style="1" customWidth="1"/>
    <col min="3336" max="3336" width="16.7109375" style="1" customWidth="1"/>
    <col min="3337" max="3337" width="17.28515625" style="1" customWidth="1"/>
    <col min="3338" max="3371" width="9.7109375" style="1" customWidth="1"/>
    <col min="3372" max="3374" width="10.85546875" style="1" customWidth="1"/>
    <col min="3375" max="3418" width="0" style="1" hidden="1" customWidth="1"/>
    <col min="3419" max="3419" width="10.85546875" style="1" customWidth="1"/>
    <col min="3420" max="3584" width="11.42578125" style="1"/>
    <col min="3585" max="3585" width="22.42578125" style="1" customWidth="1"/>
    <col min="3586" max="3586" width="30.42578125" style="1" customWidth="1"/>
    <col min="3587" max="3587" width="15.42578125" style="1" customWidth="1"/>
    <col min="3588" max="3589" width="15.7109375" style="1" customWidth="1"/>
    <col min="3590" max="3590" width="18.140625" style="1" customWidth="1"/>
    <col min="3591" max="3591" width="15.7109375" style="1" customWidth="1"/>
    <col min="3592" max="3592" width="16.7109375" style="1" customWidth="1"/>
    <col min="3593" max="3593" width="17.28515625" style="1" customWidth="1"/>
    <col min="3594" max="3627" width="9.7109375" style="1" customWidth="1"/>
    <col min="3628" max="3630" width="10.85546875" style="1" customWidth="1"/>
    <col min="3631" max="3674" width="0" style="1" hidden="1" customWidth="1"/>
    <col min="3675" max="3675" width="10.85546875" style="1" customWidth="1"/>
    <col min="3676" max="3840" width="11.42578125" style="1"/>
    <col min="3841" max="3841" width="22.42578125" style="1" customWidth="1"/>
    <col min="3842" max="3842" width="30.42578125" style="1" customWidth="1"/>
    <col min="3843" max="3843" width="15.42578125" style="1" customWidth="1"/>
    <col min="3844" max="3845" width="15.7109375" style="1" customWidth="1"/>
    <col min="3846" max="3846" width="18.140625" style="1" customWidth="1"/>
    <col min="3847" max="3847" width="15.7109375" style="1" customWidth="1"/>
    <col min="3848" max="3848" width="16.7109375" style="1" customWidth="1"/>
    <col min="3849" max="3849" width="17.28515625" style="1" customWidth="1"/>
    <col min="3850" max="3883" width="9.7109375" style="1" customWidth="1"/>
    <col min="3884" max="3886" width="10.85546875" style="1" customWidth="1"/>
    <col min="3887" max="3930" width="0" style="1" hidden="1" customWidth="1"/>
    <col min="3931" max="3931" width="10.85546875" style="1" customWidth="1"/>
    <col min="3932" max="4096" width="11.42578125" style="1"/>
    <col min="4097" max="4097" width="22.42578125" style="1" customWidth="1"/>
    <col min="4098" max="4098" width="30.42578125" style="1" customWidth="1"/>
    <col min="4099" max="4099" width="15.42578125" style="1" customWidth="1"/>
    <col min="4100" max="4101" width="15.7109375" style="1" customWidth="1"/>
    <col min="4102" max="4102" width="18.140625" style="1" customWidth="1"/>
    <col min="4103" max="4103" width="15.7109375" style="1" customWidth="1"/>
    <col min="4104" max="4104" width="16.7109375" style="1" customWidth="1"/>
    <col min="4105" max="4105" width="17.28515625" style="1" customWidth="1"/>
    <col min="4106" max="4139" width="9.7109375" style="1" customWidth="1"/>
    <col min="4140" max="4142" width="10.85546875" style="1" customWidth="1"/>
    <col min="4143" max="4186" width="0" style="1" hidden="1" customWidth="1"/>
    <col min="4187" max="4187" width="10.85546875" style="1" customWidth="1"/>
    <col min="4188" max="4352" width="11.42578125" style="1"/>
    <col min="4353" max="4353" width="22.42578125" style="1" customWidth="1"/>
    <col min="4354" max="4354" width="30.42578125" style="1" customWidth="1"/>
    <col min="4355" max="4355" width="15.42578125" style="1" customWidth="1"/>
    <col min="4356" max="4357" width="15.7109375" style="1" customWidth="1"/>
    <col min="4358" max="4358" width="18.140625" style="1" customWidth="1"/>
    <col min="4359" max="4359" width="15.7109375" style="1" customWidth="1"/>
    <col min="4360" max="4360" width="16.7109375" style="1" customWidth="1"/>
    <col min="4361" max="4361" width="17.28515625" style="1" customWidth="1"/>
    <col min="4362" max="4395" width="9.7109375" style="1" customWidth="1"/>
    <col min="4396" max="4398" width="10.85546875" style="1" customWidth="1"/>
    <col min="4399" max="4442" width="0" style="1" hidden="1" customWidth="1"/>
    <col min="4443" max="4443" width="10.85546875" style="1" customWidth="1"/>
    <col min="4444" max="4608" width="11.42578125" style="1"/>
    <col min="4609" max="4609" width="22.42578125" style="1" customWidth="1"/>
    <col min="4610" max="4610" width="30.42578125" style="1" customWidth="1"/>
    <col min="4611" max="4611" width="15.42578125" style="1" customWidth="1"/>
    <col min="4612" max="4613" width="15.7109375" style="1" customWidth="1"/>
    <col min="4614" max="4614" width="18.140625" style="1" customWidth="1"/>
    <col min="4615" max="4615" width="15.7109375" style="1" customWidth="1"/>
    <col min="4616" max="4616" width="16.7109375" style="1" customWidth="1"/>
    <col min="4617" max="4617" width="17.28515625" style="1" customWidth="1"/>
    <col min="4618" max="4651" width="9.7109375" style="1" customWidth="1"/>
    <col min="4652" max="4654" width="10.85546875" style="1" customWidth="1"/>
    <col min="4655" max="4698" width="0" style="1" hidden="1" customWidth="1"/>
    <col min="4699" max="4699" width="10.85546875" style="1" customWidth="1"/>
    <col min="4700" max="4864" width="11.42578125" style="1"/>
    <col min="4865" max="4865" width="22.42578125" style="1" customWidth="1"/>
    <col min="4866" max="4866" width="30.42578125" style="1" customWidth="1"/>
    <col min="4867" max="4867" width="15.42578125" style="1" customWidth="1"/>
    <col min="4868" max="4869" width="15.7109375" style="1" customWidth="1"/>
    <col min="4870" max="4870" width="18.140625" style="1" customWidth="1"/>
    <col min="4871" max="4871" width="15.7109375" style="1" customWidth="1"/>
    <col min="4872" max="4872" width="16.7109375" style="1" customWidth="1"/>
    <col min="4873" max="4873" width="17.28515625" style="1" customWidth="1"/>
    <col min="4874" max="4907" width="9.7109375" style="1" customWidth="1"/>
    <col min="4908" max="4910" width="10.85546875" style="1" customWidth="1"/>
    <col min="4911" max="4954" width="0" style="1" hidden="1" customWidth="1"/>
    <col min="4955" max="4955" width="10.85546875" style="1" customWidth="1"/>
    <col min="4956" max="5120" width="11.42578125" style="1"/>
    <col min="5121" max="5121" width="22.42578125" style="1" customWidth="1"/>
    <col min="5122" max="5122" width="30.42578125" style="1" customWidth="1"/>
    <col min="5123" max="5123" width="15.42578125" style="1" customWidth="1"/>
    <col min="5124" max="5125" width="15.7109375" style="1" customWidth="1"/>
    <col min="5126" max="5126" width="18.140625" style="1" customWidth="1"/>
    <col min="5127" max="5127" width="15.7109375" style="1" customWidth="1"/>
    <col min="5128" max="5128" width="16.7109375" style="1" customWidth="1"/>
    <col min="5129" max="5129" width="17.28515625" style="1" customWidth="1"/>
    <col min="5130" max="5163" width="9.7109375" style="1" customWidth="1"/>
    <col min="5164" max="5166" width="10.85546875" style="1" customWidth="1"/>
    <col min="5167" max="5210" width="0" style="1" hidden="1" customWidth="1"/>
    <col min="5211" max="5211" width="10.85546875" style="1" customWidth="1"/>
    <col min="5212" max="5376" width="11.42578125" style="1"/>
    <col min="5377" max="5377" width="22.42578125" style="1" customWidth="1"/>
    <col min="5378" max="5378" width="30.42578125" style="1" customWidth="1"/>
    <col min="5379" max="5379" width="15.42578125" style="1" customWidth="1"/>
    <col min="5380" max="5381" width="15.7109375" style="1" customWidth="1"/>
    <col min="5382" max="5382" width="18.140625" style="1" customWidth="1"/>
    <col min="5383" max="5383" width="15.7109375" style="1" customWidth="1"/>
    <col min="5384" max="5384" width="16.7109375" style="1" customWidth="1"/>
    <col min="5385" max="5385" width="17.28515625" style="1" customWidth="1"/>
    <col min="5386" max="5419" width="9.7109375" style="1" customWidth="1"/>
    <col min="5420" max="5422" width="10.85546875" style="1" customWidth="1"/>
    <col min="5423" max="5466" width="0" style="1" hidden="1" customWidth="1"/>
    <col min="5467" max="5467" width="10.85546875" style="1" customWidth="1"/>
    <col min="5468" max="5632" width="11.42578125" style="1"/>
    <col min="5633" max="5633" width="22.42578125" style="1" customWidth="1"/>
    <col min="5634" max="5634" width="30.42578125" style="1" customWidth="1"/>
    <col min="5635" max="5635" width="15.42578125" style="1" customWidth="1"/>
    <col min="5636" max="5637" width="15.7109375" style="1" customWidth="1"/>
    <col min="5638" max="5638" width="18.140625" style="1" customWidth="1"/>
    <col min="5639" max="5639" width="15.7109375" style="1" customWidth="1"/>
    <col min="5640" max="5640" width="16.7109375" style="1" customWidth="1"/>
    <col min="5641" max="5641" width="17.28515625" style="1" customWidth="1"/>
    <col min="5642" max="5675" width="9.7109375" style="1" customWidth="1"/>
    <col min="5676" max="5678" width="10.85546875" style="1" customWidth="1"/>
    <col min="5679" max="5722" width="0" style="1" hidden="1" customWidth="1"/>
    <col min="5723" max="5723" width="10.85546875" style="1" customWidth="1"/>
    <col min="5724" max="5888" width="11.42578125" style="1"/>
    <col min="5889" max="5889" width="22.42578125" style="1" customWidth="1"/>
    <col min="5890" max="5890" width="30.42578125" style="1" customWidth="1"/>
    <col min="5891" max="5891" width="15.42578125" style="1" customWidth="1"/>
    <col min="5892" max="5893" width="15.7109375" style="1" customWidth="1"/>
    <col min="5894" max="5894" width="18.140625" style="1" customWidth="1"/>
    <col min="5895" max="5895" width="15.7109375" style="1" customWidth="1"/>
    <col min="5896" max="5896" width="16.7109375" style="1" customWidth="1"/>
    <col min="5897" max="5897" width="17.28515625" style="1" customWidth="1"/>
    <col min="5898" max="5931" width="9.7109375" style="1" customWidth="1"/>
    <col min="5932" max="5934" width="10.85546875" style="1" customWidth="1"/>
    <col min="5935" max="5978" width="0" style="1" hidden="1" customWidth="1"/>
    <col min="5979" max="5979" width="10.85546875" style="1" customWidth="1"/>
    <col min="5980" max="6144" width="11.42578125" style="1"/>
    <col min="6145" max="6145" width="22.42578125" style="1" customWidth="1"/>
    <col min="6146" max="6146" width="30.42578125" style="1" customWidth="1"/>
    <col min="6147" max="6147" width="15.42578125" style="1" customWidth="1"/>
    <col min="6148" max="6149" width="15.7109375" style="1" customWidth="1"/>
    <col min="6150" max="6150" width="18.140625" style="1" customWidth="1"/>
    <col min="6151" max="6151" width="15.7109375" style="1" customWidth="1"/>
    <col min="6152" max="6152" width="16.7109375" style="1" customWidth="1"/>
    <col min="6153" max="6153" width="17.28515625" style="1" customWidth="1"/>
    <col min="6154" max="6187" width="9.7109375" style="1" customWidth="1"/>
    <col min="6188" max="6190" width="10.85546875" style="1" customWidth="1"/>
    <col min="6191" max="6234" width="0" style="1" hidden="1" customWidth="1"/>
    <col min="6235" max="6235" width="10.85546875" style="1" customWidth="1"/>
    <col min="6236" max="6400" width="11.42578125" style="1"/>
    <col min="6401" max="6401" width="22.42578125" style="1" customWidth="1"/>
    <col min="6402" max="6402" width="30.42578125" style="1" customWidth="1"/>
    <col min="6403" max="6403" width="15.42578125" style="1" customWidth="1"/>
    <col min="6404" max="6405" width="15.7109375" style="1" customWidth="1"/>
    <col min="6406" max="6406" width="18.140625" style="1" customWidth="1"/>
    <col min="6407" max="6407" width="15.7109375" style="1" customWidth="1"/>
    <col min="6408" max="6408" width="16.7109375" style="1" customWidth="1"/>
    <col min="6409" max="6409" width="17.28515625" style="1" customWidth="1"/>
    <col min="6410" max="6443" width="9.7109375" style="1" customWidth="1"/>
    <col min="6444" max="6446" width="10.85546875" style="1" customWidth="1"/>
    <col min="6447" max="6490" width="0" style="1" hidden="1" customWidth="1"/>
    <col min="6491" max="6491" width="10.85546875" style="1" customWidth="1"/>
    <col min="6492" max="6656" width="11.42578125" style="1"/>
    <col min="6657" max="6657" width="22.42578125" style="1" customWidth="1"/>
    <col min="6658" max="6658" width="30.42578125" style="1" customWidth="1"/>
    <col min="6659" max="6659" width="15.42578125" style="1" customWidth="1"/>
    <col min="6660" max="6661" width="15.7109375" style="1" customWidth="1"/>
    <col min="6662" max="6662" width="18.140625" style="1" customWidth="1"/>
    <col min="6663" max="6663" width="15.7109375" style="1" customWidth="1"/>
    <col min="6664" max="6664" width="16.7109375" style="1" customWidth="1"/>
    <col min="6665" max="6665" width="17.28515625" style="1" customWidth="1"/>
    <col min="6666" max="6699" width="9.7109375" style="1" customWidth="1"/>
    <col min="6700" max="6702" width="10.85546875" style="1" customWidth="1"/>
    <col min="6703" max="6746" width="0" style="1" hidden="1" customWidth="1"/>
    <col min="6747" max="6747" width="10.85546875" style="1" customWidth="1"/>
    <col min="6748" max="6912" width="11.42578125" style="1"/>
    <col min="6913" max="6913" width="22.42578125" style="1" customWidth="1"/>
    <col min="6914" max="6914" width="30.42578125" style="1" customWidth="1"/>
    <col min="6915" max="6915" width="15.42578125" style="1" customWidth="1"/>
    <col min="6916" max="6917" width="15.7109375" style="1" customWidth="1"/>
    <col min="6918" max="6918" width="18.140625" style="1" customWidth="1"/>
    <col min="6919" max="6919" width="15.7109375" style="1" customWidth="1"/>
    <col min="6920" max="6920" width="16.7109375" style="1" customWidth="1"/>
    <col min="6921" max="6921" width="17.28515625" style="1" customWidth="1"/>
    <col min="6922" max="6955" width="9.7109375" style="1" customWidth="1"/>
    <col min="6956" max="6958" width="10.85546875" style="1" customWidth="1"/>
    <col min="6959" max="7002" width="0" style="1" hidden="1" customWidth="1"/>
    <col min="7003" max="7003" width="10.85546875" style="1" customWidth="1"/>
    <col min="7004" max="7168" width="11.42578125" style="1"/>
    <col min="7169" max="7169" width="22.42578125" style="1" customWidth="1"/>
    <col min="7170" max="7170" width="30.42578125" style="1" customWidth="1"/>
    <col min="7171" max="7171" width="15.42578125" style="1" customWidth="1"/>
    <col min="7172" max="7173" width="15.7109375" style="1" customWidth="1"/>
    <col min="7174" max="7174" width="18.140625" style="1" customWidth="1"/>
    <col min="7175" max="7175" width="15.7109375" style="1" customWidth="1"/>
    <col min="7176" max="7176" width="16.7109375" style="1" customWidth="1"/>
    <col min="7177" max="7177" width="17.28515625" style="1" customWidth="1"/>
    <col min="7178" max="7211" width="9.7109375" style="1" customWidth="1"/>
    <col min="7212" max="7214" width="10.85546875" style="1" customWidth="1"/>
    <col min="7215" max="7258" width="0" style="1" hidden="1" customWidth="1"/>
    <col min="7259" max="7259" width="10.85546875" style="1" customWidth="1"/>
    <col min="7260" max="7424" width="11.42578125" style="1"/>
    <col min="7425" max="7425" width="22.42578125" style="1" customWidth="1"/>
    <col min="7426" max="7426" width="30.42578125" style="1" customWidth="1"/>
    <col min="7427" max="7427" width="15.42578125" style="1" customWidth="1"/>
    <col min="7428" max="7429" width="15.7109375" style="1" customWidth="1"/>
    <col min="7430" max="7430" width="18.140625" style="1" customWidth="1"/>
    <col min="7431" max="7431" width="15.7109375" style="1" customWidth="1"/>
    <col min="7432" max="7432" width="16.7109375" style="1" customWidth="1"/>
    <col min="7433" max="7433" width="17.28515625" style="1" customWidth="1"/>
    <col min="7434" max="7467" width="9.7109375" style="1" customWidth="1"/>
    <col min="7468" max="7470" width="10.85546875" style="1" customWidth="1"/>
    <col min="7471" max="7514" width="0" style="1" hidden="1" customWidth="1"/>
    <col min="7515" max="7515" width="10.85546875" style="1" customWidth="1"/>
    <col min="7516" max="7680" width="11.42578125" style="1"/>
    <col min="7681" max="7681" width="22.42578125" style="1" customWidth="1"/>
    <col min="7682" max="7682" width="30.42578125" style="1" customWidth="1"/>
    <col min="7683" max="7683" width="15.42578125" style="1" customWidth="1"/>
    <col min="7684" max="7685" width="15.7109375" style="1" customWidth="1"/>
    <col min="7686" max="7686" width="18.140625" style="1" customWidth="1"/>
    <col min="7687" max="7687" width="15.7109375" style="1" customWidth="1"/>
    <col min="7688" max="7688" width="16.7109375" style="1" customWidth="1"/>
    <col min="7689" max="7689" width="17.28515625" style="1" customWidth="1"/>
    <col min="7690" max="7723" width="9.7109375" style="1" customWidth="1"/>
    <col min="7724" max="7726" width="10.85546875" style="1" customWidth="1"/>
    <col min="7727" max="7770" width="0" style="1" hidden="1" customWidth="1"/>
    <col min="7771" max="7771" width="10.85546875" style="1" customWidth="1"/>
    <col min="7772" max="7936" width="11.42578125" style="1"/>
    <col min="7937" max="7937" width="22.42578125" style="1" customWidth="1"/>
    <col min="7938" max="7938" width="30.42578125" style="1" customWidth="1"/>
    <col min="7939" max="7939" width="15.42578125" style="1" customWidth="1"/>
    <col min="7940" max="7941" width="15.7109375" style="1" customWidth="1"/>
    <col min="7942" max="7942" width="18.140625" style="1" customWidth="1"/>
    <col min="7943" max="7943" width="15.7109375" style="1" customWidth="1"/>
    <col min="7944" max="7944" width="16.7109375" style="1" customWidth="1"/>
    <col min="7945" max="7945" width="17.28515625" style="1" customWidth="1"/>
    <col min="7946" max="7979" width="9.7109375" style="1" customWidth="1"/>
    <col min="7980" max="7982" width="10.85546875" style="1" customWidth="1"/>
    <col min="7983" max="8026" width="0" style="1" hidden="1" customWidth="1"/>
    <col min="8027" max="8027" width="10.85546875" style="1" customWidth="1"/>
    <col min="8028" max="8192" width="11.42578125" style="1"/>
    <col min="8193" max="8193" width="22.42578125" style="1" customWidth="1"/>
    <col min="8194" max="8194" width="30.42578125" style="1" customWidth="1"/>
    <col min="8195" max="8195" width="15.42578125" style="1" customWidth="1"/>
    <col min="8196" max="8197" width="15.7109375" style="1" customWidth="1"/>
    <col min="8198" max="8198" width="18.140625" style="1" customWidth="1"/>
    <col min="8199" max="8199" width="15.7109375" style="1" customWidth="1"/>
    <col min="8200" max="8200" width="16.7109375" style="1" customWidth="1"/>
    <col min="8201" max="8201" width="17.28515625" style="1" customWidth="1"/>
    <col min="8202" max="8235" width="9.7109375" style="1" customWidth="1"/>
    <col min="8236" max="8238" width="10.85546875" style="1" customWidth="1"/>
    <col min="8239" max="8282" width="0" style="1" hidden="1" customWidth="1"/>
    <col min="8283" max="8283" width="10.85546875" style="1" customWidth="1"/>
    <col min="8284" max="8448" width="11.42578125" style="1"/>
    <col min="8449" max="8449" width="22.42578125" style="1" customWidth="1"/>
    <col min="8450" max="8450" width="30.42578125" style="1" customWidth="1"/>
    <col min="8451" max="8451" width="15.42578125" style="1" customWidth="1"/>
    <col min="8452" max="8453" width="15.7109375" style="1" customWidth="1"/>
    <col min="8454" max="8454" width="18.140625" style="1" customWidth="1"/>
    <col min="8455" max="8455" width="15.7109375" style="1" customWidth="1"/>
    <col min="8456" max="8456" width="16.7109375" style="1" customWidth="1"/>
    <col min="8457" max="8457" width="17.28515625" style="1" customWidth="1"/>
    <col min="8458" max="8491" width="9.7109375" style="1" customWidth="1"/>
    <col min="8492" max="8494" width="10.85546875" style="1" customWidth="1"/>
    <col min="8495" max="8538" width="0" style="1" hidden="1" customWidth="1"/>
    <col min="8539" max="8539" width="10.85546875" style="1" customWidth="1"/>
    <col min="8540" max="8704" width="11.42578125" style="1"/>
    <col min="8705" max="8705" width="22.42578125" style="1" customWidth="1"/>
    <col min="8706" max="8706" width="30.42578125" style="1" customWidth="1"/>
    <col min="8707" max="8707" width="15.42578125" style="1" customWidth="1"/>
    <col min="8708" max="8709" width="15.7109375" style="1" customWidth="1"/>
    <col min="8710" max="8710" width="18.140625" style="1" customWidth="1"/>
    <col min="8711" max="8711" width="15.7109375" style="1" customWidth="1"/>
    <col min="8712" max="8712" width="16.7109375" style="1" customWidth="1"/>
    <col min="8713" max="8713" width="17.28515625" style="1" customWidth="1"/>
    <col min="8714" max="8747" width="9.7109375" style="1" customWidth="1"/>
    <col min="8748" max="8750" width="10.85546875" style="1" customWidth="1"/>
    <col min="8751" max="8794" width="0" style="1" hidden="1" customWidth="1"/>
    <col min="8795" max="8795" width="10.85546875" style="1" customWidth="1"/>
    <col min="8796" max="8960" width="11.42578125" style="1"/>
    <col min="8961" max="8961" width="22.42578125" style="1" customWidth="1"/>
    <col min="8962" max="8962" width="30.42578125" style="1" customWidth="1"/>
    <col min="8963" max="8963" width="15.42578125" style="1" customWidth="1"/>
    <col min="8964" max="8965" width="15.7109375" style="1" customWidth="1"/>
    <col min="8966" max="8966" width="18.140625" style="1" customWidth="1"/>
    <col min="8967" max="8967" width="15.7109375" style="1" customWidth="1"/>
    <col min="8968" max="8968" width="16.7109375" style="1" customWidth="1"/>
    <col min="8969" max="8969" width="17.28515625" style="1" customWidth="1"/>
    <col min="8970" max="9003" width="9.7109375" style="1" customWidth="1"/>
    <col min="9004" max="9006" width="10.85546875" style="1" customWidth="1"/>
    <col min="9007" max="9050" width="0" style="1" hidden="1" customWidth="1"/>
    <col min="9051" max="9051" width="10.85546875" style="1" customWidth="1"/>
    <col min="9052" max="9216" width="11.42578125" style="1"/>
    <col min="9217" max="9217" width="22.42578125" style="1" customWidth="1"/>
    <col min="9218" max="9218" width="30.42578125" style="1" customWidth="1"/>
    <col min="9219" max="9219" width="15.42578125" style="1" customWidth="1"/>
    <col min="9220" max="9221" width="15.7109375" style="1" customWidth="1"/>
    <col min="9222" max="9222" width="18.140625" style="1" customWidth="1"/>
    <col min="9223" max="9223" width="15.7109375" style="1" customWidth="1"/>
    <col min="9224" max="9224" width="16.7109375" style="1" customWidth="1"/>
    <col min="9225" max="9225" width="17.28515625" style="1" customWidth="1"/>
    <col min="9226" max="9259" width="9.7109375" style="1" customWidth="1"/>
    <col min="9260" max="9262" width="10.85546875" style="1" customWidth="1"/>
    <col min="9263" max="9306" width="0" style="1" hidden="1" customWidth="1"/>
    <col min="9307" max="9307" width="10.85546875" style="1" customWidth="1"/>
    <col min="9308" max="9472" width="11.42578125" style="1"/>
    <col min="9473" max="9473" width="22.42578125" style="1" customWidth="1"/>
    <col min="9474" max="9474" width="30.42578125" style="1" customWidth="1"/>
    <col min="9475" max="9475" width="15.42578125" style="1" customWidth="1"/>
    <col min="9476" max="9477" width="15.7109375" style="1" customWidth="1"/>
    <col min="9478" max="9478" width="18.140625" style="1" customWidth="1"/>
    <col min="9479" max="9479" width="15.7109375" style="1" customWidth="1"/>
    <col min="9480" max="9480" width="16.7109375" style="1" customWidth="1"/>
    <col min="9481" max="9481" width="17.28515625" style="1" customWidth="1"/>
    <col min="9482" max="9515" width="9.7109375" style="1" customWidth="1"/>
    <col min="9516" max="9518" width="10.85546875" style="1" customWidth="1"/>
    <col min="9519" max="9562" width="0" style="1" hidden="1" customWidth="1"/>
    <col min="9563" max="9563" width="10.85546875" style="1" customWidth="1"/>
    <col min="9564" max="9728" width="11.42578125" style="1"/>
    <col min="9729" max="9729" width="22.42578125" style="1" customWidth="1"/>
    <col min="9730" max="9730" width="30.42578125" style="1" customWidth="1"/>
    <col min="9731" max="9731" width="15.42578125" style="1" customWidth="1"/>
    <col min="9732" max="9733" width="15.7109375" style="1" customWidth="1"/>
    <col min="9734" max="9734" width="18.140625" style="1" customWidth="1"/>
    <col min="9735" max="9735" width="15.7109375" style="1" customWidth="1"/>
    <col min="9736" max="9736" width="16.7109375" style="1" customWidth="1"/>
    <col min="9737" max="9737" width="17.28515625" style="1" customWidth="1"/>
    <col min="9738" max="9771" width="9.7109375" style="1" customWidth="1"/>
    <col min="9772" max="9774" width="10.85546875" style="1" customWidth="1"/>
    <col min="9775" max="9818" width="0" style="1" hidden="1" customWidth="1"/>
    <col min="9819" max="9819" width="10.85546875" style="1" customWidth="1"/>
    <col min="9820" max="9984" width="11.42578125" style="1"/>
    <col min="9985" max="9985" width="22.42578125" style="1" customWidth="1"/>
    <col min="9986" max="9986" width="30.42578125" style="1" customWidth="1"/>
    <col min="9987" max="9987" width="15.42578125" style="1" customWidth="1"/>
    <col min="9988" max="9989" width="15.7109375" style="1" customWidth="1"/>
    <col min="9990" max="9990" width="18.140625" style="1" customWidth="1"/>
    <col min="9991" max="9991" width="15.7109375" style="1" customWidth="1"/>
    <col min="9992" max="9992" width="16.7109375" style="1" customWidth="1"/>
    <col min="9993" max="9993" width="17.28515625" style="1" customWidth="1"/>
    <col min="9994" max="10027" width="9.7109375" style="1" customWidth="1"/>
    <col min="10028" max="10030" width="10.85546875" style="1" customWidth="1"/>
    <col min="10031" max="10074" width="0" style="1" hidden="1" customWidth="1"/>
    <col min="10075" max="10075" width="10.85546875" style="1" customWidth="1"/>
    <col min="10076" max="10240" width="11.42578125" style="1"/>
    <col min="10241" max="10241" width="22.42578125" style="1" customWidth="1"/>
    <col min="10242" max="10242" width="30.42578125" style="1" customWidth="1"/>
    <col min="10243" max="10243" width="15.42578125" style="1" customWidth="1"/>
    <col min="10244" max="10245" width="15.7109375" style="1" customWidth="1"/>
    <col min="10246" max="10246" width="18.140625" style="1" customWidth="1"/>
    <col min="10247" max="10247" width="15.7109375" style="1" customWidth="1"/>
    <col min="10248" max="10248" width="16.7109375" style="1" customWidth="1"/>
    <col min="10249" max="10249" width="17.28515625" style="1" customWidth="1"/>
    <col min="10250" max="10283" width="9.7109375" style="1" customWidth="1"/>
    <col min="10284" max="10286" width="10.85546875" style="1" customWidth="1"/>
    <col min="10287" max="10330" width="0" style="1" hidden="1" customWidth="1"/>
    <col min="10331" max="10331" width="10.85546875" style="1" customWidth="1"/>
    <col min="10332" max="10496" width="11.42578125" style="1"/>
    <col min="10497" max="10497" width="22.42578125" style="1" customWidth="1"/>
    <col min="10498" max="10498" width="30.42578125" style="1" customWidth="1"/>
    <col min="10499" max="10499" width="15.42578125" style="1" customWidth="1"/>
    <col min="10500" max="10501" width="15.7109375" style="1" customWidth="1"/>
    <col min="10502" max="10502" width="18.140625" style="1" customWidth="1"/>
    <col min="10503" max="10503" width="15.7109375" style="1" customWidth="1"/>
    <col min="10504" max="10504" width="16.7109375" style="1" customWidth="1"/>
    <col min="10505" max="10505" width="17.28515625" style="1" customWidth="1"/>
    <col min="10506" max="10539" width="9.7109375" style="1" customWidth="1"/>
    <col min="10540" max="10542" width="10.85546875" style="1" customWidth="1"/>
    <col min="10543" max="10586" width="0" style="1" hidden="1" customWidth="1"/>
    <col min="10587" max="10587" width="10.85546875" style="1" customWidth="1"/>
    <col min="10588" max="10752" width="11.42578125" style="1"/>
    <col min="10753" max="10753" width="22.42578125" style="1" customWidth="1"/>
    <col min="10754" max="10754" width="30.42578125" style="1" customWidth="1"/>
    <col min="10755" max="10755" width="15.42578125" style="1" customWidth="1"/>
    <col min="10756" max="10757" width="15.7109375" style="1" customWidth="1"/>
    <col min="10758" max="10758" width="18.140625" style="1" customWidth="1"/>
    <col min="10759" max="10759" width="15.7109375" style="1" customWidth="1"/>
    <col min="10760" max="10760" width="16.7109375" style="1" customWidth="1"/>
    <col min="10761" max="10761" width="17.28515625" style="1" customWidth="1"/>
    <col min="10762" max="10795" width="9.7109375" style="1" customWidth="1"/>
    <col min="10796" max="10798" width="10.85546875" style="1" customWidth="1"/>
    <col min="10799" max="10842" width="0" style="1" hidden="1" customWidth="1"/>
    <col min="10843" max="10843" width="10.85546875" style="1" customWidth="1"/>
    <col min="10844" max="11008" width="11.42578125" style="1"/>
    <col min="11009" max="11009" width="22.42578125" style="1" customWidth="1"/>
    <col min="11010" max="11010" width="30.42578125" style="1" customWidth="1"/>
    <col min="11011" max="11011" width="15.42578125" style="1" customWidth="1"/>
    <col min="11012" max="11013" width="15.7109375" style="1" customWidth="1"/>
    <col min="11014" max="11014" width="18.140625" style="1" customWidth="1"/>
    <col min="11015" max="11015" width="15.7109375" style="1" customWidth="1"/>
    <col min="11016" max="11016" width="16.7109375" style="1" customWidth="1"/>
    <col min="11017" max="11017" width="17.28515625" style="1" customWidth="1"/>
    <col min="11018" max="11051" width="9.7109375" style="1" customWidth="1"/>
    <col min="11052" max="11054" width="10.85546875" style="1" customWidth="1"/>
    <col min="11055" max="11098" width="0" style="1" hidden="1" customWidth="1"/>
    <col min="11099" max="11099" width="10.85546875" style="1" customWidth="1"/>
    <col min="11100" max="11264" width="11.42578125" style="1"/>
    <col min="11265" max="11265" width="22.42578125" style="1" customWidth="1"/>
    <col min="11266" max="11266" width="30.42578125" style="1" customWidth="1"/>
    <col min="11267" max="11267" width="15.42578125" style="1" customWidth="1"/>
    <col min="11268" max="11269" width="15.7109375" style="1" customWidth="1"/>
    <col min="11270" max="11270" width="18.140625" style="1" customWidth="1"/>
    <col min="11271" max="11271" width="15.7109375" style="1" customWidth="1"/>
    <col min="11272" max="11272" width="16.7109375" style="1" customWidth="1"/>
    <col min="11273" max="11273" width="17.28515625" style="1" customWidth="1"/>
    <col min="11274" max="11307" width="9.7109375" style="1" customWidth="1"/>
    <col min="11308" max="11310" width="10.85546875" style="1" customWidth="1"/>
    <col min="11311" max="11354" width="0" style="1" hidden="1" customWidth="1"/>
    <col min="11355" max="11355" width="10.85546875" style="1" customWidth="1"/>
    <col min="11356" max="11520" width="11.42578125" style="1"/>
    <col min="11521" max="11521" width="22.42578125" style="1" customWidth="1"/>
    <col min="11522" max="11522" width="30.42578125" style="1" customWidth="1"/>
    <col min="11523" max="11523" width="15.42578125" style="1" customWidth="1"/>
    <col min="11524" max="11525" width="15.7109375" style="1" customWidth="1"/>
    <col min="11526" max="11526" width="18.140625" style="1" customWidth="1"/>
    <col min="11527" max="11527" width="15.7109375" style="1" customWidth="1"/>
    <col min="11528" max="11528" width="16.7109375" style="1" customWidth="1"/>
    <col min="11529" max="11529" width="17.28515625" style="1" customWidth="1"/>
    <col min="11530" max="11563" width="9.7109375" style="1" customWidth="1"/>
    <col min="11564" max="11566" width="10.85546875" style="1" customWidth="1"/>
    <col min="11567" max="11610" width="0" style="1" hidden="1" customWidth="1"/>
    <col min="11611" max="11611" width="10.85546875" style="1" customWidth="1"/>
    <col min="11612" max="11776" width="11.42578125" style="1"/>
    <col min="11777" max="11777" width="22.42578125" style="1" customWidth="1"/>
    <col min="11778" max="11778" width="30.42578125" style="1" customWidth="1"/>
    <col min="11779" max="11779" width="15.42578125" style="1" customWidth="1"/>
    <col min="11780" max="11781" width="15.7109375" style="1" customWidth="1"/>
    <col min="11782" max="11782" width="18.140625" style="1" customWidth="1"/>
    <col min="11783" max="11783" width="15.7109375" style="1" customWidth="1"/>
    <col min="11784" max="11784" width="16.7109375" style="1" customWidth="1"/>
    <col min="11785" max="11785" width="17.28515625" style="1" customWidth="1"/>
    <col min="11786" max="11819" width="9.7109375" style="1" customWidth="1"/>
    <col min="11820" max="11822" width="10.85546875" style="1" customWidth="1"/>
    <col min="11823" max="11866" width="0" style="1" hidden="1" customWidth="1"/>
    <col min="11867" max="11867" width="10.85546875" style="1" customWidth="1"/>
    <col min="11868" max="12032" width="11.42578125" style="1"/>
    <col min="12033" max="12033" width="22.42578125" style="1" customWidth="1"/>
    <col min="12034" max="12034" width="30.42578125" style="1" customWidth="1"/>
    <col min="12035" max="12035" width="15.42578125" style="1" customWidth="1"/>
    <col min="12036" max="12037" width="15.7109375" style="1" customWidth="1"/>
    <col min="12038" max="12038" width="18.140625" style="1" customWidth="1"/>
    <col min="12039" max="12039" width="15.7109375" style="1" customWidth="1"/>
    <col min="12040" max="12040" width="16.7109375" style="1" customWidth="1"/>
    <col min="12041" max="12041" width="17.28515625" style="1" customWidth="1"/>
    <col min="12042" max="12075" width="9.7109375" style="1" customWidth="1"/>
    <col min="12076" max="12078" width="10.85546875" style="1" customWidth="1"/>
    <col min="12079" max="12122" width="0" style="1" hidden="1" customWidth="1"/>
    <col min="12123" max="12123" width="10.85546875" style="1" customWidth="1"/>
    <col min="12124" max="12288" width="11.42578125" style="1"/>
    <col min="12289" max="12289" width="22.42578125" style="1" customWidth="1"/>
    <col min="12290" max="12290" width="30.42578125" style="1" customWidth="1"/>
    <col min="12291" max="12291" width="15.42578125" style="1" customWidth="1"/>
    <col min="12292" max="12293" width="15.7109375" style="1" customWidth="1"/>
    <col min="12294" max="12294" width="18.140625" style="1" customWidth="1"/>
    <col min="12295" max="12295" width="15.7109375" style="1" customWidth="1"/>
    <col min="12296" max="12296" width="16.7109375" style="1" customWidth="1"/>
    <col min="12297" max="12297" width="17.28515625" style="1" customWidth="1"/>
    <col min="12298" max="12331" width="9.7109375" style="1" customWidth="1"/>
    <col min="12332" max="12334" width="10.85546875" style="1" customWidth="1"/>
    <col min="12335" max="12378" width="0" style="1" hidden="1" customWidth="1"/>
    <col min="12379" max="12379" width="10.85546875" style="1" customWidth="1"/>
    <col min="12380" max="12544" width="11.42578125" style="1"/>
    <col min="12545" max="12545" width="22.42578125" style="1" customWidth="1"/>
    <col min="12546" max="12546" width="30.42578125" style="1" customWidth="1"/>
    <col min="12547" max="12547" width="15.42578125" style="1" customWidth="1"/>
    <col min="12548" max="12549" width="15.7109375" style="1" customWidth="1"/>
    <col min="12550" max="12550" width="18.140625" style="1" customWidth="1"/>
    <col min="12551" max="12551" width="15.7109375" style="1" customWidth="1"/>
    <col min="12552" max="12552" width="16.7109375" style="1" customWidth="1"/>
    <col min="12553" max="12553" width="17.28515625" style="1" customWidth="1"/>
    <col min="12554" max="12587" width="9.7109375" style="1" customWidth="1"/>
    <col min="12588" max="12590" width="10.85546875" style="1" customWidth="1"/>
    <col min="12591" max="12634" width="0" style="1" hidden="1" customWidth="1"/>
    <col min="12635" max="12635" width="10.85546875" style="1" customWidth="1"/>
    <col min="12636" max="12800" width="11.42578125" style="1"/>
    <col min="12801" max="12801" width="22.42578125" style="1" customWidth="1"/>
    <col min="12802" max="12802" width="30.42578125" style="1" customWidth="1"/>
    <col min="12803" max="12803" width="15.42578125" style="1" customWidth="1"/>
    <col min="12804" max="12805" width="15.7109375" style="1" customWidth="1"/>
    <col min="12806" max="12806" width="18.140625" style="1" customWidth="1"/>
    <col min="12807" max="12807" width="15.7109375" style="1" customWidth="1"/>
    <col min="12808" max="12808" width="16.7109375" style="1" customWidth="1"/>
    <col min="12809" max="12809" width="17.28515625" style="1" customWidth="1"/>
    <col min="12810" max="12843" width="9.7109375" style="1" customWidth="1"/>
    <col min="12844" max="12846" width="10.85546875" style="1" customWidth="1"/>
    <col min="12847" max="12890" width="0" style="1" hidden="1" customWidth="1"/>
    <col min="12891" max="12891" width="10.85546875" style="1" customWidth="1"/>
    <col min="12892" max="13056" width="11.42578125" style="1"/>
    <col min="13057" max="13057" width="22.42578125" style="1" customWidth="1"/>
    <col min="13058" max="13058" width="30.42578125" style="1" customWidth="1"/>
    <col min="13059" max="13059" width="15.42578125" style="1" customWidth="1"/>
    <col min="13060" max="13061" width="15.7109375" style="1" customWidth="1"/>
    <col min="13062" max="13062" width="18.140625" style="1" customWidth="1"/>
    <col min="13063" max="13063" width="15.7109375" style="1" customWidth="1"/>
    <col min="13064" max="13064" width="16.7109375" style="1" customWidth="1"/>
    <col min="13065" max="13065" width="17.28515625" style="1" customWidth="1"/>
    <col min="13066" max="13099" width="9.7109375" style="1" customWidth="1"/>
    <col min="13100" max="13102" width="10.85546875" style="1" customWidth="1"/>
    <col min="13103" max="13146" width="0" style="1" hidden="1" customWidth="1"/>
    <col min="13147" max="13147" width="10.85546875" style="1" customWidth="1"/>
    <col min="13148" max="13312" width="11.42578125" style="1"/>
    <col min="13313" max="13313" width="22.42578125" style="1" customWidth="1"/>
    <col min="13314" max="13314" width="30.42578125" style="1" customWidth="1"/>
    <col min="13315" max="13315" width="15.42578125" style="1" customWidth="1"/>
    <col min="13316" max="13317" width="15.7109375" style="1" customWidth="1"/>
    <col min="13318" max="13318" width="18.140625" style="1" customWidth="1"/>
    <col min="13319" max="13319" width="15.7109375" style="1" customWidth="1"/>
    <col min="13320" max="13320" width="16.7109375" style="1" customWidth="1"/>
    <col min="13321" max="13321" width="17.28515625" style="1" customWidth="1"/>
    <col min="13322" max="13355" width="9.7109375" style="1" customWidth="1"/>
    <col min="13356" max="13358" width="10.85546875" style="1" customWidth="1"/>
    <col min="13359" max="13402" width="0" style="1" hidden="1" customWidth="1"/>
    <col min="13403" max="13403" width="10.85546875" style="1" customWidth="1"/>
    <col min="13404" max="13568" width="11.42578125" style="1"/>
    <col min="13569" max="13569" width="22.42578125" style="1" customWidth="1"/>
    <col min="13570" max="13570" width="30.42578125" style="1" customWidth="1"/>
    <col min="13571" max="13571" width="15.42578125" style="1" customWidth="1"/>
    <col min="13572" max="13573" width="15.7109375" style="1" customWidth="1"/>
    <col min="13574" max="13574" width="18.140625" style="1" customWidth="1"/>
    <col min="13575" max="13575" width="15.7109375" style="1" customWidth="1"/>
    <col min="13576" max="13576" width="16.7109375" style="1" customWidth="1"/>
    <col min="13577" max="13577" width="17.28515625" style="1" customWidth="1"/>
    <col min="13578" max="13611" width="9.7109375" style="1" customWidth="1"/>
    <col min="13612" max="13614" width="10.85546875" style="1" customWidth="1"/>
    <col min="13615" max="13658" width="0" style="1" hidden="1" customWidth="1"/>
    <col min="13659" max="13659" width="10.85546875" style="1" customWidth="1"/>
    <col min="13660" max="13824" width="11.42578125" style="1"/>
    <col min="13825" max="13825" width="22.42578125" style="1" customWidth="1"/>
    <col min="13826" max="13826" width="30.42578125" style="1" customWidth="1"/>
    <col min="13827" max="13827" width="15.42578125" style="1" customWidth="1"/>
    <col min="13828" max="13829" width="15.7109375" style="1" customWidth="1"/>
    <col min="13830" max="13830" width="18.140625" style="1" customWidth="1"/>
    <col min="13831" max="13831" width="15.7109375" style="1" customWidth="1"/>
    <col min="13832" max="13832" width="16.7109375" style="1" customWidth="1"/>
    <col min="13833" max="13833" width="17.28515625" style="1" customWidth="1"/>
    <col min="13834" max="13867" width="9.7109375" style="1" customWidth="1"/>
    <col min="13868" max="13870" width="10.85546875" style="1" customWidth="1"/>
    <col min="13871" max="13914" width="0" style="1" hidden="1" customWidth="1"/>
    <col min="13915" max="13915" width="10.85546875" style="1" customWidth="1"/>
    <col min="13916" max="14080" width="11.42578125" style="1"/>
    <col min="14081" max="14081" width="22.42578125" style="1" customWidth="1"/>
    <col min="14082" max="14082" width="30.42578125" style="1" customWidth="1"/>
    <col min="14083" max="14083" width="15.42578125" style="1" customWidth="1"/>
    <col min="14084" max="14085" width="15.7109375" style="1" customWidth="1"/>
    <col min="14086" max="14086" width="18.140625" style="1" customWidth="1"/>
    <col min="14087" max="14087" width="15.7109375" style="1" customWidth="1"/>
    <col min="14088" max="14088" width="16.7109375" style="1" customWidth="1"/>
    <col min="14089" max="14089" width="17.28515625" style="1" customWidth="1"/>
    <col min="14090" max="14123" width="9.7109375" style="1" customWidth="1"/>
    <col min="14124" max="14126" width="10.85546875" style="1" customWidth="1"/>
    <col min="14127" max="14170" width="0" style="1" hidden="1" customWidth="1"/>
    <col min="14171" max="14171" width="10.85546875" style="1" customWidth="1"/>
    <col min="14172" max="14336" width="11.42578125" style="1"/>
    <col min="14337" max="14337" width="22.42578125" style="1" customWidth="1"/>
    <col min="14338" max="14338" width="30.42578125" style="1" customWidth="1"/>
    <col min="14339" max="14339" width="15.42578125" style="1" customWidth="1"/>
    <col min="14340" max="14341" width="15.7109375" style="1" customWidth="1"/>
    <col min="14342" max="14342" width="18.140625" style="1" customWidth="1"/>
    <col min="14343" max="14343" width="15.7109375" style="1" customWidth="1"/>
    <col min="14344" max="14344" width="16.7109375" style="1" customWidth="1"/>
    <col min="14345" max="14345" width="17.28515625" style="1" customWidth="1"/>
    <col min="14346" max="14379" width="9.7109375" style="1" customWidth="1"/>
    <col min="14380" max="14382" width="10.85546875" style="1" customWidth="1"/>
    <col min="14383" max="14426" width="0" style="1" hidden="1" customWidth="1"/>
    <col min="14427" max="14427" width="10.85546875" style="1" customWidth="1"/>
    <col min="14428" max="14592" width="11.42578125" style="1"/>
    <col min="14593" max="14593" width="22.42578125" style="1" customWidth="1"/>
    <col min="14594" max="14594" width="30.42578125" style="1" customWidth="1"/>
    <col min="14595" max="14595" width="15.42578125" style="1" customWidth="1"/>
    <col min="14596" max="14597" width="15.7109375" style="1" customWidth="1"/>
    <col min="14598" max="14598" width="18.140625" style="1" customWidth="1"/>
    <col min="14599" max="14599" width="15.7109375" style="1" customWidth="1"/>
    <col min="14600" max="14600" width="16.7109375" style="1" customWidth="1"/>
    <col min="14601" max="14601" width="17.28515625" style="1" customWidth="1"/>
    <col min="14602" max="14635" width="9.7109375" style="1" customWidth="1"/>
    <col min="14636" max="14638" width="10.85546875" style="1" customWidth="1"/>
    <col min="14639" max="14682" width="0" style="1" hidden="1" customWidth="1"/>
    <col min="14683" max="14683" width="10.85546875" style="1" customWidth="1"/>
    <col min="14684" max="14848" width="11.42578125" style="1"/>
    <col min="14849" max="14849" width="22.42578125" style="1" customWidth="1"/>
    <col min="14850" max="14850" width="30.42578125" style="1" customWidth="1"/>
    <col min="14851" max="14851" width="15.42578125" style="1" customWidth="1"/>
    <col min="14852" max="14853" width="15.7109375" style="1" customWidth="1"/>
    <col min="14854" max="14854" width="18.140625" style="1" customWidth="1"/>
    <col min="14855" max="14855" width="15.7109375" style="1" customWidth="1"/>
    <col min="14856" max="14856" width="16.7109375" style="1" customWidth="1"/>
    <col min="14857" max="14857" width="17.28515625" style="1" customWidth="1"/>
    <col min="14858" max="14891" width="9.7109375" style="1" customWidth="1"/>
    <col min="14892" max="14894" width="10.85546875" style="1" customWidth="1"/>
    <col min="14895" max="14938" width="0" style="1" hidden="1" customWidth="1"/>
    <col min="14939" max="14939" width="10.85546875" style="1" customWidth="1"/>
    <col min="14940" max="15104" width="11.42578125" style="1"/>
    <col min="15105" max="15105" width="22.42578125" style="1" customWidth="1"/>
    <col min="15106" max="15106" width="30.42578125" style="1" customWidth="1"/>
    <col min="15107" max="15107" width="15.42578125" style="1" customWidth="1"/>
    <col min="15108" max="15109" width="15.7109375" style="1" customWidth="1"/>
    <col min="15110" max="15110" width="18.140625" style="1" customWidth="1"/>
    <col min="15111" max="15111" width="15.7109375" style="1" customWidth="1"/>
    <col min="15112" max="15112" width="16.7109375" style="1" customWidth="1"/>
    <col min="15113" max="15113" width="17.28515625" style="1" customWidth="1"/>
    <col min="15114" max="15147" width="9.7109375" style="1" customWidth="1"/>
    <col min="15148" max="15150" width="10.85546875" style="1" customWidth="1"/>
    <col min="15151" max="15194" width="0" style="1" hidden="1" customWidth="1"/>
    <col min="15195" max="15195" width="10.85546875" style="1" customWidth="1"/>
    <col min="15196" max="15360" width="11.42578125" style="1"/>
    <col min="15361" max="15361" width="22.42578125" style="1" customWidth="1"/>
    <col min="15362" max="15362" width="30.42578125" style="1" customWidth="1"/>
    <col min="15363" max="15363" width="15.42578125" style="1" customWidth="1"/>
    <col min="15364" max="15365" width="15.7109375" style="1" customWidth="1"/>
    <col min="15366" max="15366" width="18.140625" style="1" customWidth="1"/>
    <col min="15367" max="15367" width="15.7109375" style="1" customWidth="1"/>
    <col min="15368" max="15368" width="16.7109375" style="1" customWidth="1"/>
    <col min="15369" max="15369" width="17.28515625" style="1" customWidth="1"/>
    <col min="15370" max="15403" width="9.7109375" style="1" customWidth="1"/>
    <col min="15404" max="15406" width="10.85546875" style="1" customWidth="1"/>
    <col min="15407" max="15450" width="0" style="1" hidden="1" customWidth="1"/>
    <col min="15451" max="15451" width="10.85546875" style="1" customWidth="1"/>
    <col min="15452" max="15616" width="11.42578125" style="1"/>
    <col min="15617" max="15617" width="22.42578125" style="1" customWidth="1"/>
    <col min="15618" max="15618" width="30.42578125" style="1" customWidth="1"/>
    <col min="15619" max="15619" width="15.42578125" style="1" customWidth="1"/>
    <col min="15620" max="15621" width="15.7109375" style="1" customWidth="1"/>
    <col min="15622" max="15622" width="18.140625" style="1" customWidth="1"/>
    <col min="15623" max="15623" width="15.7109375" style="1" customWidth="1"/>
    <col min="15624" max="15624" width="16.7109375" style="1" customWidth="1"/>
    <col min="15625" max="15625" width="17.28515625" style="1" customWidth="1"/>
    <col min="15626" max="15659" width="9.7109375" style="1" customWidth="1"/>
    <col min="15660" max="15662" width="10.85546875" style="1" customWidth="1"/>
    <col min="15663" max="15706" width="0" style="1" hidden="1" customWidth="1"/>
    <col min="15707" max="15707" width="10.85546875" style="1" customWidth="1"/>
    <col min="15708" max="15872" width="11.42578125" style="1"/>
    <col min="15873" max="15873" width="22.42578125" style="1" customWidth="1"/>
    <col min="15874" max="15874" width="30.42578125" style="1" customWidth="1"/>
    <col min="15875" max="15875" width="15.42578125" style="1" customWidth="1"/>
    <col min="15876" max="15877" width="15.7109375" style="1" customWidth="1"/>
    <col min="15878" max="15878" width="18.140625" style="1" customWidth="1"/>
    <col min="15879" max="15879" width="15.7109375" style="1" customWidth="1"/>
    <col min="15880" max="15880" width="16.7109375" style="1" customWidth="1"/>
    <col min="15881" max="15881" width="17.28515625" style="1" customWidth="1"/>
    <col min="15882" max="15915" width="9.7109375" style="1" customWidth="1"/>
    <col min="15916" max="15918" width="10.85546875" style="1" customWidth="1"/>
    <col min="15919" max="15962" width="0" style="1" hidden="1" customWidth="1"/>
    <col min="15963" max="15963" width="10.85546875" style="1" customWidth="1"/>
    <col min="15964" max="16128" width="11.42578125" style="1"/>
    <col min="16129" max="16129" width="22.42578125" style="1" customWidth="1"/>
    <col min="16130" max="16130" width="30.42578125" style="1" customWidth="1"/>
    <col min="16131" max="16131" width="15.42578125" style="1" customWidth="1"/>
    <col min="16132" max="16133" width="15.7109375" style="1" customWidth="1"/>
    <col min="16134" max="16134" width="18.140625" style="1" customWidth="1"/>
    <col min="16135" max="16135" width="15.7109375" style="1" customWidth="1"/>
    <col min="16136" max="16136" width="16.7109375" style="1" customWidth="1"/>
    <col min="16137" max="16137" width="17.28515625" style="1" customWidth="1"/>
    <col min="16138" max="16171" width="9.7109375" style="1" customWidth="1"/>
    <col min="16172" max="16174" width="10.85546875" style="1" customWidth="1"/>
    <col min="16175" max="16218" width="0" style="1" hidden="1" customWidth="1"/>
    <col min="16219" max="16219" width="10.85546875" style="1" customWidth="1"/>
    <col min="16220" max="16384" width="11.42578125" style="1"/>
  </cols>
  <sheetData>
    <row r="1" spans="1:56" s="6" customFormat="1" ht="12.75" customHeight="1" x14ac:dyDescent="0.15">
      <c r="A1" s="111" t="s">
        <v>66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56" s="6" customFormat="1" ht="12.75" customHeight="1" x14ac:dyDescent="0.15">
      <c r="A2" s="111" t="str">
        <f>CONCATENATE("COMUNA: ",[1]NOMBRE!B2," - ","( ",[1]NOMBRE!C2,[1]NOMBRE!D2,[1]NOMBRE!E2,[1]NOMBRE!F2,[1]NOMBRE!G2," )")</f>
        <v>COMUNA:  - (  )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56" s="6" customFormat="1" ht="12.75" customHeight="1" x14ac:dyDescent="0.2">
      <c r="A3" s="111" t="str">
        <f>CONCATENATE("ESTABLECIMIENTO/ESTRATEGIA: ",[1]NOMBRE!B3," - ","( ",[1]NOMBRE!C3,[1]NOMBRE!D3,[1]NOMBRE!E3,[1]NOMBRE!F3,[1]NOMBRE!G3,[1]NOMBRE!H3," )")</f>
        <v>ESTABLECIMIENTO/ESTRATEGIA:  - (  )</v>
      </c>
      <c r="B3" s="5"/>
      <c r="C3" s="5"/>
      <c r="D3" s="7"/>
      <c r="E3" s="5"/>
      <c r="F3" s="5"/>
      <c r="G3" s="5"/>
      <c r="H3" s="5"/>
      <c r="I3" s="5"/>
      <c r="J3" s="5"/>
      <c r="K3" s="5"/>
    </row>
    <row r="4" spans="1:56" s="6" customFormat="1" ht="12.75" customHeight="1" x14ac:dyDescent="0.15">
      <c r="A4" s="111" t="str">
        <f>CONCATENATE("MES: ",[1]NOMBRE!B6," - ","( ",[1]NOMBRE!C6,[1]NOMBRE!D6," )")</f>
        <v>MES:  - (  )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56" s="6" customFormat="1" ht="12.75" customHeight="1" x14ac:dyDescent="0.15">
      <c r="A5" s="4" t="str">
        <f>CONCATENATE("AÑO: ",[1]NOMBRE!B7)</f>
        <v>AÑO: 2014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56" s="14" customFormat="1" ht="39.75" customHeight="1" x14ac:dyDescent="0.2">
      <c r="A6" s="155" t="s">
        <v>65</v>
      </c>
      <c r="B6" s="155"/>
      <c r="C6" s="155"/>
      <c r="D6" s="155"/>
      <c r="E6" s="155"/>
      <c r="F6" s="155"/>
      <c r="G6" s="155"/>
      <c r="H6" s="35"/>
      <c r="I6" s="12"/>
      <c r="J6" s="3"/>
      <c r="K6" s="3"/>
      <c r="L6" s="3"/>
      <c r="M6" s="3"/>
      <c r="N6" s="3"/>
      <c r="O6" s="3"/>
    </row>
    <row r="7" spans="1:56" s="14" customFormat="1" ht="30" customHeight="1" x14ac:dyDescent="0.2">
      <c r="A7" s="29" t="s">
        <v>64</v>
      </c>
      <c r="B7" s="36"/>
      <c r="C7" s="25"/>
      <c r="D7" s="36"/>
      <c r="E7" s="21"/>
      <c r="F7" s="21"/>
      <c r="G7" s="22"/>
      <c r="H7" s="21"/>
      <c r="I7" s="24"/>
      <c r="J7" s="3"/>
      <c r="K7" s="3"/>
      <c r="L7" s="3"/>
      <c r="M7" s="3"/>
      <c r="N7" s="3"/>
      <c r="O7" s="3"/>
    </row>
    <row r="8" spans="1:56" s="15" customFormat="1" ht="73.5" customHeight="1" x14ac:dyDescent="0.15">
      <c r="A8" s="156" t="s">
        <v>27</v>
      </c>
      <c r="B8" s="157"/>
      <c r="C8" s="119" t="s">
        <v>13</v>
      </c>
      <c r="D8" s="13" t="s">
        <v>42</v>
      </c>
      <c r="E8" s="10" t="s">
        <v>63</v>
      </c>
      <c r="F8" s="37" t="s">
        <v>62</v>
      </c>
      <c r="G8" s="38" t="s">
        <v>24</v>
      </c>
      <c r="H8" s="120"/>
      <c r="I8" s="24"/>
      <c r="J8" s="3"/>
      <c r="K8" s="3"/>
      <c r="L8" s="3"/>
      <c r="M8" s="3"/>
      <c r="N8" s="3"/>
      <c r="O8" s="14"/>
      <c r="P8" s="14"/>
      <c r="Q8" s="14"/>
      <c r="R8" s="14"/>
      <c r="S8" s="14"/>
      <c r="T8" s="14"/>
    </row>
    <row r="9" spans="1:56" s="15" customFormat="1" ht="15" customHeight="1" x14ac:dyDescent="0.15">
      <c r="A9" s="158" t="s">
        <v>61</v>
      </c>
      <c r="B9" s="159"/>
      <c r="C9" s="77">
        <f>SUM(D9:F9)</f>
        <v>0</v>
      </c>
      <c r="D9" s="118"/>
      <c r="E9" s="78"/>
      <c r="F9" s="79"/>
      <c r="G9" s="80"/>
      <c r="H9" s="121"/>
      <c r="I9" s="122"/>
      <c r="J9" s="123"/>
      <c r="K9" s="123"/>
      <c r="L9" s="123"/>
      <c r="M9" s="123"/>
      <c r="N9" s="123"/>
      <c r="O9" s="123"/>
      <c r="BA9" s="11"/>
      <c r="BD9" s="11"/>
    </row>
    <row r="10" spans="1:56" s="15" customFormat="1" ht="15" customHeight="1" x14ac:dyDescent="0.15">
      <c r="A10" s="160" t="s">
        <v>60</v>
      </c>
      <c r="B10" s="161"/>
      <c r="C10" s="77">
        <f t="shared" ref="C10:C33" si="0">SUM(D10:F10)</f>
        <v>0</v>
      </c>
      <c r="D10" s="81"/>
      <c r="E10" s="82"/>
      <c r="F10" s="83"/>
      <c r="G10" s="84"/>
      <c r="H10" s="121"/>
      <c r="I10" s="122"/>
      <c r="J10" s="123"/>
      <c r="K10" s="123"/>
      <c r="L10" s="123"/>
      <c r="M10" s="123"/>
      <c r="N10" s="123"/>
      <c r="O10" s="123"/>
      <c r="BA10" s="11"/>
      <c r="BD10" s="11"/>
    </row>
    <row r="11" spans="1:56" s="15" customFormat="1" ht="15" customHeight="1" x14ac:dyDescent="0.15">
      <c r="A11" s="160" t="s">
        <v>59</v>
      </c>
      <c r="B11" s="161"/>
      <c r="C11" s="77">
        <f t="shared" si="0"/>
        <v>0</v>
      </c>
      <c r="D11" s="81"/>
      <c r="E11" s="82"/>
      <c r="F11" s="83"/>
      <c r="G11" s="84"/>
      <c r="H11" s="121"/>
      <c r="I11" s="122"/>
      <c r="J11" s="123"/>
      <c r="K11" s="123"/>
      <c r="L11" s="123"/>
      <c r="M11" s="123"/>
      <c r="N11" s="123"/>
      <c r="O11" s="123"/>
      <c r="BA11" s="11"/>
      <c r="BD11" s="11"/>
    </row>
    <row r="12" spans="1:56" s="15" customFormat="1" ht="15" customHeight="1" x14ac:dyDescent="0.15">
      <c r="A12" s="160" t="s">
        <v>58</v>
      </c>
      <c r="B12" s="161"/>
      <c r="C12" s="77">
        <f t="shared" si="0"/>
        <v>0</v>
      </c>
      <c r="D12" s="81"/>
      <c r="E12" s="82"/>
      <c r="F12" s="83"/>
      <c r="G12" s="84"/>
      <c r="H12" s="121"/>
      <c r="I12" s="122"/>
      <c r="J12" s="123"/>
      <c r="K12" s="123"/>
      <c r="L12" s="123"/>
      <c r="M12" s="123"/>
      <c r="N12" s="123"/>
      <c r="O12" s="123"/>
      <c r="BA12" s="11"/>
      <c r="BD12" s="11"/>
    </row>
    <row r="13" spans="1:56" s="15" customFormat="1" ht="24.75" customHeight="1" x14ac:dyDescent="0.15">
      <c r="A13" s="160" t="s">
        <v>67</v>
      </c>
      <c r="B13" s="161"/>
      <c r="C13" s="77">
        <f t="shared" si="0"/>
        <v>0</v>
      </c>
      <c r="D13" s="81"/>
      <c r="E13" s="82"/>
      <c r="F13" s="83"/>
      <c r="G13" s="84"/>
      <c r="H13" s="121"/>
      <c r="I13" s="122"/>
      <c r="J13" s="123"/>
      <c r="K13" s="123"/>
      <c r="L13" s="123"/>
      <c r="M13" s="123"/>
      <c r="N13" s="123"/>
      <c r="O13" s="123"/>
      <c r="BA13" s="11"/>
      <c r="BD13" s="11"/>
    </row>
    <row r="14" spans="1:56" s="15" customFormat="1" ht="26.25" customHeight="1" x14ac:dyDescent="0.15">
      <c r="A14" s="160" t="s">
        <v>68</v>
      </c>
      <c r="B14" s="161"/>
      <c r="C14" s="77">
        <f t="shared" si="0"/>
        <v>0</v>
      </c>
      <c r="D14" s="81"/>
      <c r="E14" s="82"/>
      <c r="F14" s="83"/>
      <c r="G14" s="84"/>
      <c r="H14" s="121"/>
      <c r="I14" s="122"/>
      <c r="J14" s="123"/>
      <c r="K14" s="123"/>
      <c r="L14" s="123"/>
      <c r="M14" s="123"/>
      <c r="N14" s="123"/>
      <c r="O14" s="123"/>
      <c r="BA14" s="11"/>
      <c r="BD14" s="11"/>
    </row>
    <row r="15" spans="1:56" s="15" customFormat="1" ht="18.75" customHeight="1" x14ac:dyDescent="0.15">
      <c r="A15" s="160" t="s">
        <v>69</v>
      </c>
      <c r="B15" s="161"/>
      <c r="C15" s="77">
        <f t="shared" si="0"/>
        <v>0</v>
      </c>
      <c r="D15" s="81"/>
      <c r="E15" s="82"/>
      <c r="F15" s="83"/>
      <c r="G15" s="84"/>
      <c r="H15" s="121"/>
      <c r="I15" s="122"/>
      <c r="J15" s="123"/>
      <c r="K15" s="123"/>
      <c r="L15" s="123"/>
      <c r="M15" s="123"/>
      <c r="N15" s="123"/>
      <c r="O15" s="123"/>
      <c r="BA15" s="11"/>
      <c r="BD15" s="11"/>
    </row>
    <row r="16" spans="1:56" s="15" customFormat="1" ht="15" customHeight="1" x14ac:dyDescent="0.15">
      <c r="A16" s="160" t="s">
        <v>57</v>
      </c>
      <c r="B16" s="161"/>
      <c r="C16" s="77">
        <f t="shared" si="0"/>
        <v>0</v>
      </c>
      <c r="D16" s="81"/>
      <c r="E16" s="82"/>
      <c r="F16" s="83"/>
      <c r="G16" s="84"/>
      <c r="H16" s="121"/>
      <c r="I16" s="122"/>
      <c r="J16" s="123"/>
      <c r="K16" s="123"/>
      <c r="L16" s="123"/>
      <c r="M16" s="123"/>
      <c r="N16" s="123"/>
      <c r="O16" s="123"/>
      <c r="BA16" s="11"/>
      <c r="BD16" s="11"/>
    </row>
    <row r="17" spans="1:58" s="15" customFormat="1" ht="23.25" customHeight="1" x14ac:dyDescent="0.15">
      <c r="A17" s="160" t="s">
        <v>56</v>
      </c>
      <c r="B17" s="162"/>
      <c r="C17" s="77">
        <f t="shared" si="0"/>
        <v>0</v>
      </c>
      <c r="D17" s="81"/>
      <c r="E17" s="82"/>
      <c r="F17" s="83"/>
      <c r="G17" s="84"/>
      <c r="H17" s="121"/>
      <c r="I17" s="122"/>
      <c r="J17" s="123"/>
      <c r="K17" s="123"/>
      <c r="L17" s="123"/>
      <c r="M17" s="123"/>
      <c r="N17" s="123"/>
      <c r="O17" s="123"/>
      <c r="BA17" s="11"/>
      <c r="BD17" s="11"/>
    </row>
    <row r="18" spans="1:58" s="15" customFormat="1" ht="15" customHeight="1" x14ac:dyDescent="0.15">
      <c r="A18" s="160" t="s">
        <v>55</v>
      </c>
      <c r="B18" s="161"/>
      <c r="C18" s="77">
        <f t="shared" si="0"/>
        <v>0</v>
      </c>
      <c r="D18" s="81"/>
      <c r="E18" s="82"/>
      <c r="F18" s="83"/>
      <c r="G18" s="84"/>
      <c r="H18" s="121"/>
      <c r="I18" s="122"/>
      <c r="J18" s="123"/>
      <c r="K18" s="123"/>
      <c r="L18" s="123"/>
      <c r="M18" s="123"/>
      <c r="N18" s="123"/>
      <c r="O18" s="123"/>
      <c r="BA18" s="11"/>
      <c r="BD18" s="11"/>
    </row>
    <row r="19" spans="1:58" s="15" customFormat="1" ht="15" customHeight="1" x14ac:dyDescent="0.15">
      <c r="A19" s="160" t="s">
        <v>54</v>
      </c>
      <c r="B19" s="161"/>
      <c r="C19" s="77">
        <f t="shared" si="0"/>
        <v>0</v>
      </c>
      <c r="D19" s="81"/>
      <c r="E19" s="82"/>
      <c r="F19" s="83"/>
      <c r="G19" s="84"/>
      <c r="H19" s="121"/>
      <c r="I19" s="122"/>
      <c r="J19" s="123"/>
      <c r="K19" s="123"/>
      <c r="L19" s="123"/>
      <c r="M19" s="123"/>
      <c r="N19" s="123"/>
      <c r="O19" s="123"/>
      <c r="BA19" s="11"/>
      <c r="BD19" s="11"/>
    </row>
    <row r="20" spans="1:58" s="15" customFormat="1" ht="23.25" customHeight="1" x14ac:dyDescent="0.15">
      <c r="A20" s="160" t="s">
        <v>53</v>
      </c>
      <c r="B20" s="161"/>
      <c r="C20" s="77">
        <f t="shared" si="0"/>
        <v>0</v>
      </c>
      <c r="D20" s="81"/>
      <c r="E20" s="82"/>
      <c r="F20" s="83"/>
      <c r="G20" s="84"/>
      <c r="H20" s="121"/>
      <c r="I20" s="122"/>
      <c r="J20" s="123"/>
      <c r="K20" s="123"/>
      <c r="L20" s="123"/>
      <c r="M20" s="123"/>
      <c r="N20" s="123"/>
      <c r="O20" s="123"/>
      <c r="BA20" s="11"/>
      <c r="BD20" s="11"/>
    </row>
    <row r="21" spans="1:58" s="15" customFormat="1" ht="15" customHeight="1" x14ac:dyDescent="0.15">
      <c r="A21" s="160" t="s">
        <v>52</v>
      </c>
      <c r="B21" s="161"/>
      <c r="C21" s="77">
        <f>SUM(D21:F21)</f>
        <v>0</v>
      </c>
      <c r="D21" s="81"/>
      <c r="E21" s="82"/>
      <c r="F21" s="83"/>
      <c r="G21" s="85"/>
      <c r="H21" s="112" t="str">
        <f>$BA21&amp;""&amp;$BB21&amp;""&amp;$BC21</f>
        <v/>
      </c>
      <c r="I21" s="24"/>
      <c r="J21" s="3"/>
      <c r="K21" s="124"/>
      <c r="L21" s="3"/>
      <c r="M21" s="3"/>
      <c r="N21" s="3"/>
      <c r="O21" s="3"/>
      <c r="P21" s="14"/>
      <c r="Q21" s="14"/>
      <c r="R21" s="14"/>
      <c r="S21" s="14"/>
      <c r="T21" s="14"/>
      <c r="BA21" s="27" t="str">
        <f>IF($G21&lt;=$C21,"","Programa de atención Domiciliaria a personas con Dependencia severa debe ser MENOR O IGUAL  al Total")</f>
        <v/>
      </c>
      <c r="BB21" s="18" t="str">
        <f>IF($C21=0,"",IF($G21="",IF($C21="",""," No olvide escribir la columna Programa de atención domiciliaria a personas con dependencia severa."),""))</f>
        <v/>
      </c>
      <c r="BC21" s="27"/>
      <c r="BD21" s="114">
        <f>IF($G21&lt;=$C21,0,1)</f>
        <v>0</v>
      </c>
      <c r="BE21" s="114" t="str">
        <f>IF($C21=0,"",IF($G21="",IF($C21="","",1),0))</f>
        <v/>
      </c>
      <c r="BF21" s="114"/>
    </row>
    <row r="22" spans="1:58" s="15" customFormat="1" ht="15" customHeight="1" x14ac:dyDescent="0.15">
      <c r="A22" s="160" t="s">
        <v>51</v>
      </c>
      <c r="B22" s="161"/>
      <c r="C22" s="77">
        <f>SUM(D22:F22)</f>
        <v>0</v>
      </c>
      <c r="D22" s="81"/>
      <c r="E22" s="82"/>
      <c r="F22" s="83"/>
      <c r="G22" s="84"/>
      <c r="H22" s="121"/>
      <c r="I22" s="122"/>
      <c r="J22" s="123"/>
      <c r="K22" s="123"/>
      <c r="L22" s="123"/>
      <c r="M22" s="123"/>
      <c r="N22" s="123"/>
      <c r="O22" s="123"/>
      <c r="BA22" s="11"/>
      <c r="BD22" s="11"/>
    </row>
    <row r="23" spans="1:58" s="15" customFormat="1" ht="15" customHeight="1" x14ac:dyDescent="0.15">
      <c r="A23" s="160" t="s">
        <v>50</v>
      </c>
      <c r="B23" s="161"/>
      <c r="C23" s="77">
        <f t="shared" si="0"/>
        <v>0</v>
      </c>
      <c r="D23" s="81"/>
      <c r="E23" s="82"/>
      <c r="F23" s="83"/>
      <c r="G23" s="84"/>
      <c r="H23" s="121"/>
      <c r="I23" s="122"/>
      <c r="J23" s="123"/>
      <c r="K23" s="123"/>
      <c r="L23" s="123"/>
      <c r="M23" s="123"/>
      <c r="N23" s="123"/>
      <c r="O23" s="123"/>
      <c r="BA23" s="11"/>
      <c r="BD23" s="11"/>
    </row>
    <row r="24" spans="1:58" s="15" customFormat="1" ht="15" customHeight="1" x14ac:dyDescent="0.15">
      <c r="A24" s="160" t="s">
        <v>70</v>
      </c>
      <c r="B24" s="162"/>
      <c r="C24" s="77">
        <f t="shared" si="0"/>
        <v>0</v>
      </c>
      <c r="D24" s="81"/>
      <c r="E24" s="82"/>
      <c r="F24" s="83"/>
      <c r="G24" s="84"/>
      <c r="H24" s="121"/>
      <c r="I24" s="122"/>
      <c r="J24" s="123"/>
      <c r="K24" s="123"/>
      <c r="L24" s="123"/>
      <c r="M24" s="123"/>
      <c r="N24" s="123"/>
      <c r="O24" s="123"/>
      <c r="BA24" s="11"/>
      <c r="BD24" s="11"/>
    </row>
    <row r="25" spans="1:58" s="15" customFormat="1" ht="15" customHeight="1" x14ac:dyDescent="0.15">
      <c r="A25" s="160" t="s">
        <v>71</v>
      </c>
      <c r="B25" s="162"/>
      <c r="C25" s="77">
        <f t="shared" si="0"/>
        <v>0</v>
      </c>
      <c r="D25" s="81"/>
      <c r="E25" s="82"/>
      <c r="F25" s="83"/>
      <c r="G25" s="84"/>
      <c r="H25" s="121"/>
      <c r="I25" s="122"/>
      <c r="J25" s="123"/>
      <c r="K25" s="123"/>
      <c r="L25" s="123"/>
      <c r="M25" s="123"/>
      <c r="N25" s="123"/>
      <c r="O25" s="123"/>
      <c r="BA25" s="11"/>
      <c r="BD25" s="11"/>
    </row>
    <row r="26" spans="1:58" s="15" customFormat="1" ht="27" customHeight="1" x14ac:dyDescent="0.15">
      <c r="A26" s="160" t="s">
        <v>72</v>
      </c>
      <c r="B26" s="161"/>
      <c r="C26" s="77">
        <f t="shared" si="0"/>
        <v>0</v>
      </c>
      <c r="D26" s="81"/>
      <c r="E26" s="82"/>
      <c r="F26" s="83"/>
      <c r="G26" s="84"/>
      <c r="H26" s="121"/>
      <c r="I26" s="122"/>
      <c r="J26" s="123"/>
      <c r="K26" s="123"/>
      <c r="L26" s="123"/>
      <c r="M26" s="123"/>
      <c r="N26" s="123"/>
      <c r="O26" s="123"/>
      <c r="BA26" s="11"/>
      <c r="BD26" s="11"/>
    </row>
    <row r="27" spans="1:58" s="15" customFormat="1" ht="15.75" customHeight="1" x14ac:dyDescent="0.15">
      <c r="A27" s="160" t="s">
        <v>73</v>
      </c>
      <c r="B27" s="162"/>
      <c r="C27" s="77">
        <f t="shared" si="0"/>
        <v>0</v>
      </c>
      <c r="D27" s="81"/>
      <c r="E27" s="82"/>
      <c r="F27" s="83"/>
      <c r="G27" s="84"/>
      <c r="H27" s="121"/>
      <c r="I27" s="122"/>
      <c r="J27" s="123"/>
      <c r="K27" s="123"/>
      <c r="L27" s="123"/>
      <c r="M27" s="123"/>
      <c r="N27" s="123"/>
      <c r="O27" s="123"/>
      <c r="BA27" s="11"/>
      <c r="BD27" s="11"/>
    </row>
    <row r="28" spans="1:58" s="15" customFormat="1" ht="15" customHeight="1" x14ac:dyDescent="0.15">
      <c r="A28" s="158" t="s">
        <v>49</v>
      </c>
      <c r="B28" s="163"/>
      <c r="C28" s="77">
        <f t="shared" si="0"/>
        <v>0</v>
      </c>
      <c r="D28" s="81"/>
      <c r="E28" s="82"/>
      <c r="F28" s="83"/>
      <c r="G28" s="84"/>
      <c r="H28" s="121"/>
      <c r="I28" s="122"/>
      <c r="J28" s="123"/>
      <c r="K28" s="123"/>
      <c r="L28" s="123"/>
      <c r="M28" s="123"/>
      <c r="N28" s="123"/>
      <c r="O28" s="123"/>
      <c r="BA28" s="11"/>
      <c r="BD28" s="11"/>
    </row>
    <row r="29" spans="1:58" s="15" customFormat="1" ht="15" customHeight="1" x14ac:dyDescent="0.15">
      <c r="A29" s="160" t="s">
        <v>48</v>
      </c>
      <c r="B29" s="161"/>
      <c r="C29" s="77">
        <f t="shared" si="0"/>
        <v>0</v>
      </c>
      <c r="D29" s="81"/>
      <c r="E29" s="82"/>
      <c r="F29" s="83"/>
      <c r="G29" s="85"/>
      <c r="H29" s="112" t="str">
        <f>$BA29&amp;""&amp;$BB29&amp;""&amp;$BC29</f>
        <v/>
      </c>
      <c r="I29" s="24"/>
      <c r="J29" s="3"/>
      <c r="K29" s="3"/>
      <c r="L29" s="3"/>
      <c r="M29" s="3"/>
      <c r="N29" s="3"/>
      <c r="O29" s="3"/>
      <c r="P29" s="14"/>
      <c r="Q29" s="14"/>
      <c r="R29" s="14"/>
      <c r="S29" s="14"/>
      <c r="T29" s="14"/>
      <c r="BA29" s="27" t="str">
        <f>IF($G29&lt;=$C29,"","Programa de atención Domiciliaria a personas con Dependencia severa debe ser MENOR O IGUAL  al Total")</f>
        <v/>
      </c>
      <c r="BB29" s="18" t="str">
        <f>IF($C29=0,"",IF($G29="",IF($C29="",""," No olvide escribir la columna Programa de atención domiciliaria a personas con dependencia severa."),""))</f>
        <v/>
      </c>
      <c r="BC29" s="27"/>
      <c r="BD29" s="114">
        <f>IF($G29&lt;=$C29,0,1)</f>
        <v>0</v>
      </c>
      <c r="BE29" s="114" t="str">
        <f>IF($C29=0,"",IF($G29="",IF($C29="","",1),0))</f>
        <v/>
      </c>
      <c r="BF29" s="114"/>
    </row>
    <row r="30" spans="1:58" s="15" customFormat="1" ht="15" customHeight="1" x14ac:dyDescent="0.15">
      <c r="A30" s="160" t="s">
        <v>47</v>
      </c>
      <c r="B30" s="161"/>
      <c r="C30" s="86">
        <f t="shared" si="0"/>
        <v>0</v>
      </c>
      <c r="D30" s="87"/>
      <c r="E30" s="68"/>
      <c r="F30" s="69"/>
      <c r="G30" s="88"/>
      <c r="H30" s="112" t="str">
        <f>$BA30&amp;""&amp;$BB30&amp;""&amp;$BC30</f>
        <v/>
      </c>
      <c r="I30" s="24"/>
      <c r="J30" s="3"/>
      <c r="K30" s="3"/>
      <c r="L30" s="3"/>
      <c r="M30" s="3"/>
      <c r="N30" s="3"/>
      <c r="O30" s="3"/>
      <c r="P30" s="14"/>
      <c r="Q30" s="14"/>
      <c r="R30" s="14"/>
      <c r="S30" s="14"/>
      <c r="T30" s="14"/>
      <c r="BA30" s="27" t="str">
        <f>IF($G30&lt;=$C30,"","Programa de atención Domiciliaria a personas con Dependencia severa debe ser MENOR O IGUAL  al Total")</f>
        <v/>
      </c>
      <c r="BB30" s="18" t="str">
        <f>IF($C30=0,"",IF($G30="",IF($C30="",""," No olvide escribir la columna Programa de atención domiciliaria a personas con dependencia severa."),""))</f>
        <v/>
      </c>
      <c r="BC30" s="27"/>
      <c r="BD30" s="114">
        <f>IF($G30&lt;=$C30,0,1)</f>
        <v>0</v>
      </c>
      <c r="BE30" s="114" t="str">
        <f>IF($C30=0,"",IF($G30="",IF($C30="","",1),0))</f>
        <v/>
      </c>
      <c r="BF30" s="114"/>
    </row>
    <row r="31" spans="1:58" s="15" customFormat="1" ht="15" customHeight="1" x14ac:dyDescent="0.15">
      <c r="A31" s="160" t="s">
        <v>46</v>
      </c>
      <c r="B31" s="161"/>
      <c r="C31" s="89">
        <f t="shared" si="0"/>
        <v>0</v>
      </c>
      <c r="D31" s="57"/>
      <c r="E31" s="82"/>
      <c r="F31" s="83"/>
      <c r="G31" s="85"/>
      <c r="H31" s="112" t="str">
        <f>$BA31&amp;""&amp;$BB31&amp;""&amp;$BC31</f>
        <v/>
      </c>
      <c r="I31" s="24"/>
      <c r="J31" s="3"/>
      <c r="K31" s="3"/>
      <c r="L31" s="3"/>
      <c r="M31" s="3"/>
      <c r="N31" s="3"/>
      <c r="O31" s="3"/>
      <c r="P31" s="14"/>
      <c r="Q31" s="14"/>
      <c r="R31" s="14"/>
      <c r="S31" s="14"/>
      <c r="T31" s="14"/>
      <c r="BA31" s="27" t="str">
        <f>IF($G31&lt;=$C31,"","Programa de atención Domiciliaria a personas con Dependencia severa debe ser MENOR O IGUAL  al Total")</f>
        <v/>
      </c>
      <c r="BB31" s="18" t="str">
        <f>IF($C31=0,"",IF($G31="",IF($C31="",""," No olvide escribir la columna Programa de atención domiciliaria a personas con dependencia severa."),""))</f>
        <v/>
      </c>
      <c r="BC31" s="27"/>
      <c r="BD31" s="114">
        <f>IF($G31&lt;=$C31,0,1)</f>
        <v>0</v>
      </c>
      <c r="BE31" s="114" t="str">
        <f>IF($C31=0,"",IF($G31="",IF($C31="","",1),0))</f>
        <v/>
      </c>
      <c r="BF31" s="114"/>
    </row>
    <row r="32" spans="1:58" s="15" customFormat="1" ht="15" customHeight="1" x14ac:dyDescent="0.15">
      <c r="A32" s="158" t="s">
        <v>45</v>
      </c>
      <c r="B32" s="159"/>
      <c r="C32" s="90">
        <f t="shared" si="0"/>
        <v>0</v>
      </c>
      <c r="D32" s="81"/>
      <c r="E32" s="82"/>
      <c r="F32" s="83"/>
      <c r="G32" s="84"/>
      <c r="H32" s="121"/>
      <c r="I32" s="122"/>
      <c r="J32" s="123"/>
      <c r="K32" s="123"/>
      <c r="L32" s="123"/>
      <c r="M32" s="123"/>
      <c r="N32" s="123"/>
      <c r="O32" s="123"/>
      <c r="BA32" s="11"/>
      <c r="BD32" s="11"/>
    </row>
    <row r="33" spans="1:56" s="15" customFormat="1" ht="15" customHeight="1" x14ac:dyDescent="0.15">
      <c r="A33" s="164" t="s">
        <v>44</v>
      </c>
      <c r="B33" s="165"/>
      <c r="C33" s="91">
        <f t="shared" si="0"/>
        <v>0</v>
      </c>
      <c r="D33" s="92"/>
      <c r="E33" s="93"/>
      <c r="F33" s="94"/>
      <c r="G33" s="95"/>
      <c r="H33" s="121"/>
      <c r="I33" s="122"/>
      <c r="J33" s="123"/>
      <c r="K33" s="123"/>
      <c r="L33" s="123"/>
      <c r="M33" s="123"/>
      <c r="N33" s="123"/>
      <c r="O33" s="123"/>
      <c r="BA33" s="11"/>
      <c r="BD33" s="11"/>
    </row>
    <row r="34" spans="1:56" s="15" customFormat="1" ht="30" customHeight="1" x14ac:dyDescent="0.2">
      <c r="A34" s="50" t="s">
        <v>43</v>
      </c>
      <c r="B34" s="39"/>
      <c r="C34" s="39"/>
      <c r="D34" s="40"/>
      <c r="E34" s="41"/>
      <c r="F34" s="41"/>
      <c r="G34" s="42"/>
      <c r="H34" s="125"/>
      <c r="I34" s="24"/>
      <c r="J34" s="3"/>
      <c r="K34" s="3"/>
      <c r="L34" s="3"/>
      <c r="M34" s="3"/>
      <c r="N34" s="3"/>
      <c r="O34" s="3"/>
      <c r="P34" s="14"/>
      <c r="Q34" s="14"/>
      <c r="R34" s="14"/>
      <c r="S34" s="14"/>
      <c r="T34" s="14"/>
    </row>
    <row r="35" spans="1:56" s="15" customFormat="1" ht="48.75" customHeight="1" x14ac:dyDescent="0.15">
      <c r="A35" s="156" t="s">
        <v>27</v>
      </c>
      <c r="B35" s="166"/>
      <c r="C35" s="43" t="s">
        <v>13</v>
      </c>
      <c r="D35" s="43" t="s">
        <v>42</v>
      </c>
      <c r="E35" s="28" t="s">
        <v>41</v>
      </c>
      <c r="F35" s="10" t="s">
        <v>40</v>
      </c>
      <c r="G35" s="119" t="s">
        <v>11</v>
      </c>
      <c r="H35" s="34"/>
      <c r="I35" s="24"/>
      <c r="J35" s="3"/>
      <c r="K35" s="3"/>
      <c r="L35" s="3"/>
      <c r="M35" s="3"/>
      <c r="N35" s="3"/>
      <c r="O35" s="3"/>
      <c r="P35" s="14"/>
      <c r="Q35" s="14"/>
      <c r="R35" s="14"/>
      <c r="S35" s="14"/>
      <c r="T35" s="14"/>
    </row>
    <row r="36" spans="1:56" s="15" customFormat="1" ht="15" customHeight="1" x14ac:dyDescent="0.15">
      <c r="A36" s="167" t="s">
        <v>39</v>
      </c>
      <c r="B36" s="168"/>
      <c r="C36" s="96">
        <f>SUM(D36:F36)</f>
        <v>0</v>
      </c>
      <c r="D36" s="62"/>
      <c r="E36" s="63"/>
      <c r="F36" s="70"/>
      <c r="G36" s="64"/>
      <c r="H36" s="16"/>
      <c r="I36" s="24"/>
      <c r="J36" s="3"/>
      <c r="K36" s="3"/>
      <c r="L36" s="3"/>
      <c r="M36" s="3"/>
      <c r="N36" s="3"/>
      <c r="O36" s="3"/>
      <c r="P36" s="14"/>
      <c r="Q36" s="14"/>
      <c r="R36" s="14"/>
      <c r="S36" s="14"/>
      <c r="T36" s="14"/>
    </row>
    <row r="37" spans="1:56" s="15" customFormat="1" ht="15" customHeight="1" x14ac:dyDescent="0.15">
      <c r="A37" s="160" t="s">
        <v>38</v>
      </c>
      <c r="B37" s="162"/>
      <c r="C37" s="101">
        <f t="shared" ref="C37:C42" si="1">SUM(D37:F37)</f>
        <v>0</v>
      </c>
      <c r="D37" s="57"/>
      <c r="E37" s="58"/>
      <c r="F37" s="59"/>
      <c r="G37" s="71"/>
      <c r="H37" s="16"/>
      <c r="I37" s="24"/>
      <c r="J37" s="3"/>
      <c r="K37" s="3"/>
      <c r="L37" s="3"/>
      <c r="M37" s="3"/>
      <c r="N37" s="3"/>
      <c r="O37" s="3"/>
      <c r="P37" s="14"/>
      <c r="Q37" s="14"/>
      <c r="R37" s="14"/>
      <c r="S37" s="14"/>
      <c r="T37" s="14"/>
    </row>
    <row r="38" spans="1:56" s="15" customFormat="1" ht="15" customHeight="1" x14ac:dyDescent="0.15">
      <c r="A38" s="160" t="s">
        <v>37</v>
      </c>
      <c r="B38" s="162"/>
      <c r="C38" s="77">
        <f t="shared" si="1"/>
        <v>0</v>
      </c>
      <c r="D38" s="57"/>
      <c r="E38" s="58"/>
      <c r="F38" s="59"/>
      <c r="G38" s="71"/>
      <c r="H38" s="16"/>
      <c r="I38" s="24"/>
      <c r="J38" s="3"/>
      <c r="K38" s="3"/>
      <c r="L38" s="3"/>
      <c r="M38" s="3"/>
      <c r="N38" s="3"/>
      <c r="O38" s="3"/>
      <c r="P38" s="14"/>
      <c r="Q38" s="14"/>
      <c r="R38" s="14"/>
      <c r="S38" s="14"/>
      <c r="T38" s="14"/>
    </row>
    <row r="39" spans="1:56" s="15" customFormat="1" ht="15" customHeight="1" x14ac:dyDescent="0.15">
      <c r="A39" s="160" t="s">
        <v>36</v>
      </c>
      <c r="B39" s="162"/>
      <c r="C39" s="77">
        <f t="shared" si="1"/>
        <v>0</v>
      </c>
      <c r="D39" s="57"/>
      <c r="E39" s="68"/>
      <c r="F39" s="59"/>
      <c r="G39" s="66"/>
      <c r="H39" s="16"/>
      <c r="I39" s="24"/>
      <c r="J39" s="3"/>
      <c r="K39" s="3"/>
      <c r="L39" s="3"/>
      <c r="M39" s="3"/>
      <c r="N39" s="3"/>
      <c r="O39" s="3"/>
      <c r="P39" s="14"/>
      <c r="Q39" s="14"/>
      <c r="R39" s="14"/>
      <c r="S39" s="14"/>
      <c r="T39" s="14"/>
    </row>
    <row r="40" spans="1:56" s="15" customFormat="1" ht="15" customHeight="1" x14ac:dyDescent="0.15">
      <c r="A40" s="185" t="s">
        <v>35</v>
      </c>
      <c r="B40" s="44" t="s">
        <v>34</v>
      </c>
      <c r="C40" s="115">
        <f t="shared" si="1"/>
        <v>0</v>
      </c>
      <c r="D40" s="62"/>
      <c r="E40" s="63"/>
      <c r="F40" s="70"/>
      <c r="G40" s="64"/>
      <c r="H40" s="16"/>
      <c r="I40" s="24"/>
      <c r="J40" s="3"/>
      <c r="K40" s="3"/>
      <c r="L40" s="3"/>
      <c r="M40" s="3"/>
      <c r="N40" s="3"/>
      <c r="O40" s="3"/>
      <c r="P40" s="14"/>
      <c r="Q40" s="14"/>
      <c r="R40" s="14"/>
      <c r="S40" s="14"/>
      <c r="T40" s="14"/>
    </row>
    <row r="41" spans="1:56" s="15" customFormat="1" ht="15" customHeight="1" x14ac:dyDescent="0.15">
      <c r="A41" s="185"/>
      <c r="B41" s="20" t="s">
        <v>33</v>
      </c>
      <c r="C41" s="77">
        <f t="shared" si="1"/>
        <v>0</v>
      </c>
      <c r="D41" s="57"/>
      <c r="E41" s="58"/>
      <c r="F41" s="59"/>
      <c r="G41" s="71"/>
      <c r="H41" s="16"/>
      <c r="I41" s="24"/>
      <c r="J41" s="3"/>
      <c r="K41" s="3"/>
      <c r="L41" s="3"/>
      <c r="M41" s="3"/>
      <c r="N41" s="3"/>
      <c r="O41" s="3"/>
      <c r="P41" s="14"/>
      <c r="Q41" s="14"/>
      <c r="R41" s="14"/>
      <c r="S41" s="14"/>
      <c r="T41" s="14"/>
    </row>
    <row r="42" spans="1:56" s="15" customFormat="1" ht="15" customHeight="1" x14ac:dyDescent="0.15">
      <c r="A42" s="185"/>
      <c r="B42" s="19" t="s">
        <v>32</v>
      </c>
      <c r="C42" s="91">
        <f t="shared" si="1"/>
        <v>0</v>
      </c>
      <c r="D42" s="60"/>
      <c r="E42" s="61"/>
      <c r="F42" s="107"/>
      <c r="G42" s="72"/>
      <c r="H42" s="16"/>
      <c r="I42" s="24"/>
      <c r="J42" s="3"/>
      <c r="K42" s="3"/>
      <c r="L42" s="3"/>
      <c r="M42" s="3"/>
      <c r="N42" s="3"/>
      <c r="O42" s="3"/>
      <c r="P42" s="14"/>
      <c r="Q42" s="14"/>
      <c r="R42" s="14"/>
      <c r="S42" s="14"/>
      <c r="T42" s="14"/>
    </row>
    <row r="43" spans="1:56" s="15" customFormat="1" ht="15" customHeight="1" x14ac:dyDescent="0.15">
      <c r="A43" s="158" t="s">
        <v>31</v>
      </c>
      <c r="B43" s="163"/>
      <c r="C43" s="116">
        <f>SUM(G43)</f>
        <v>0</v>
      </c>
      <c r="D43" s="108"/>
      <c r="E43" s="109"/>
      <c r="F43" s="110"/>
      <c r="G43" s="56"/>
      <c r="H43" s="16"/>
      <c r="I43" s="24"/>
      <c r="J43" s="3"/>
      <c r="K43" s="3"/>
      <c r="L43" s="3"/>
      <c r="M43" s="3"/>
      <c r="N43" s="3"/>
      <c r="O43" s="3"/>
      <c r="P43" s="14"/>
      <c r="Q43" s="14"/>
      <c r="R43" s="14"/>
      <c r="S43" s="14"/>
      <c r="T43" s="14"/>
    </row>
    <row r="44" spans="1:56" s="15" customFormat="1" ht="15" customHeight="1" x14ac:dyDescent="0.15">
      <c r="A44" s="183" t="s">
        <v>30</v>
      </c>
      <c r="B44" s="184"/>
      <c r="C44" s="117">
        <f>SUM(D44:G44)</f>
        <v>0</v>
      </c>
      <c r="D44" s="67"/>
      <c r="E44" s="68"/>
      <c r="F44" s="69"/>
      <c r="G44" s="54"/>
      <c r="H44" s="16"/>
      <c r="I44" s="24"/>
      <c r="J44" s="3"/>
      <c r="K44" s="3"/>
      <c r="L44" s="3"/>
      <c r="M44" s="3"/>
      <c r="N44" s="3"/>
      <c r="O44" s="3"/>
      <c r="P44" s="14"/>
      <c r="Q44" s="14"/>
      <c r="R44" s="14"/>
      <c r="S44" s="14"/>
      <c r="T44" s="14"/>
    </row>
    <row r="45" spans="1:56" s="15" customFormat="1" ht="15" customHeight="1" x14ac:dyDescent="0.15">
      <c r="A45" s="186" t="s">
        <v>13</v>
      </c>
      <c r="B45" s="187"/>
      <c r="C45" s="74">
        <f>SUM(D45:G45)</f>
        <v>0</v>
      </c>
      <c r="D45" s="74">
        <f>SUM(D36:D42,D44)</f>
        <v>0</v>
      </c>
      <c r="E45" s="75">
        <f>SUM(E36:E42,E44)</f>
        <v>0</v>
      </c>
      <c r="F45" s="76">
        <f>SUM(F36:F42,F44)</f>
        <v>0</v>
      </c>
      <c r="G45" s="73">
        <f>SUM(G43:G44)</f>
        <v>0</v>
      </c>
      <c r="H45" s="16"/>
      <c r="I45" s="24"/>
      <c r="J45" s="3"/>
      <c r="K45" s="3"/>
      <c r="L45" s="3"/>
      <c r="M45" s="3"/>
      <c r="N45" s="3"/>
      <c r="O45" s="3"/>
      <c r="P45" s="14"/>
      <c r="Q45" s="14"/>
      <c r="R45" s="14"/>
      <c r="S45" s="14"/>
      <c r="T45" s="14"/>
    </row>
    <row r="46" spans="1:56" s="15" customFormat="1" ht="15" customHeight="1" x14ac:dyDescent="0.15">
      <c r="A46" s="51" t="s">
        <v>29</v>
      </c>
      <c r="B46" s="45"/>
      <c r="C46" s="46"/>
      <c r="D46" s="46"/>
      <c r="E46" s="46"/>
      <c r="F46" s="30"/>
      <c r="G46" s="31"/>
      <c r="H46" s="5"/>
      <c r="I46" s="24"/>
      <c r="J46" s="3"/>
      <c r="K46" s="3"/>
      <c r="L46" s="3"/>
      <c r="M46" s="3"/>
      <c r="N46" s="3"/>
      <c r="O46" s="3"/>
      <c r="P46" s="14"/>
      <c r="Q46" s="14"/>
      <c r="R46" s="14"/>
      <c r="S46" s="14"/>
      <c r="T46" s="14"/>
    </row>
    <row r="47" spans="1:56" s="15" customFormat="1" ht="30" customHeight="1" x14ac:dyDescent="0.2">
      <c r="A47" s="47" t="s">
        <v>28</v>
      </c>
      <c r="B47" s="47"/>
      <c r="C47" s="47"/>
      <c r="D47" s="47"/>
      <c r="E47" s="47"/>
      <c r="F47" s="48"/>
      <c r="G47" s="48"/>
      <c r="H47" s="48"/>
      <c r="I47" s="24"/>
      <c r="J47" s="3"/>
      <c r="K47" s="3"/>
      <c r="L47" s="3"/>
      <c r="M47" s="3"/>
      <c r="N47" s="3"/>
      <c r="O47" s="3"/>
      <c r="P47" s="14"/>
      <c r="Q47" s="14"/>
      <c r="R47" s="14"/>
      <c r="S47" s="14"/>
      <c r="T47" s="14"/>
    </row>
    <row r="48" spans="1:56" s="15" customFormat="1" ht="72.75" customHeight="1" x14ac:dyDescent="0.2">
      <c r="A48" s="156" t="s">
        <v>27</v>
      </c>
      <c r="B48" s="166"/>
      <c r="C48" s="119" t="s">
        <v>13</v>
      </c>
      <c r="D48" s="126" t="s">
        <v>26</v>
      </c>
      <c r="E48" s="37" t="s">
        <v>25</v>
      </c>
      <c r="F48" s="38" t="s">
        <v>24</v>
      </c>
      <c r="G48" s="32"/>
      <c r="H48" s="9"/>
      <c r="I48" s="24"/>
      <c r="J48" s="3"/>
      <c r="K48" s="3"/>
      <c r="L48" s="3"/>
      <c r="M48" s="3"/>
      <c r="N48" s="3"/>
      <c r="O48" s="3"/>
      <c r="P48" s="14"/>
      <c r="Q48" s="14"/>
      <c r="R48" s="14"/>
      <c r="S48" s="14"/>
      <c r="T48" s="14"/>
    </row>
    <row r="49" spans="1:58" s="15" customFormat="1" ht="15" customHeight="1" x14ac:dyDescent="0.2">
      <c r="A49" s="188" t="s">
        <v>23</v>
      </c>
      <c r="B49" s="189"/>
      <c r="C49" s="127">
        <f t="shared" ref="C49:C54" si="2">SUM(D49:E49)</f>
        <v>0</v>
      </c>
      <c r="D49" s="128"/>
      <c r="E49" s="129"/>
      <c r="F49" s="130"/>
      <c r="G49" s="5"/>
      <c r="H49" s="8"/>
      <c r="I49" s="24"/>
      <c r="J49" s="3"/>
      <c r="K49" s="3"/>
      <c r="L49" s="3"/>
      <c r="M49" s="3"/>
      <c r="N49" s="3"/>
      <c r="O49" s="3"/>
      <c r="P49" s="14"/>
      <c r="Q49" s="14"/>
      <c r="R49" s="14"/>
      <c r="S49" s="14"/>
      <c r="T49" s="14"/>
      <c r="BA49" s="27"/>
      <c r="BE49" s="114"/>
    </row>
    <row r="50" spans="1:58" s="15" customFormat="1" ht="15" customHeight="1" x14ac:dyDescent="0.2">
      <c r="A50" s="190" t="s">
        <v>22</v>
      </c>
      <c r="B50" s="191"/>
      <c r="C50" s="131">
        <f t="shared" si="2"/>
        <v>0</v>
      </c>
      <c r="D50" s="132"/>
      <c r="E50" s="133"/>
      <c r="F50" s="134"/>
      <c r="G50" s="5"/>
      <c r="H50" s="8"/>
      <c r="I50" s="24"/>
      <c r="J50" s="3"/>
      <c r="K50" s="3"/>
      <c r="L50" s="3"/>
      <c r="M50" s="3"/>
      <c r="N50" s="3"/>
      <c r="O50" s="3"/>
      <c r="P50" s="14"/>
      <c r="Q50" s="14"/>
      <c r="R50" s="14"/>
      <c r="S50" s="14"/>
      <c r="T50" s="14"/>
      <c r="BA50" s="27"/>
      <c r="BE50" s="114"/>
    </row>
    <row r="51" spans="1:58" s="15" customFormat="1" ht="15" customHeight="1" x14ac:dyDescent="0.2">
      <c r="A51" s="192" t="s">
        <v>21</v>
      </c>
      <c r="B51" s="135" t="s">
        <v>20</v>
      </c>
      <c r="C51" s="127">
        <f t="shared" si="2"/>
        <v>0</v>
      </c>
      <c r="D51" s="128"/>
      <c r="E51" s="129"/>
      <c r="F51" s="136"/>
      <c r="G51" s="112" t="str">
        <f>$BA51&amp;""&amp;$BB51&amp;""&amp;$BC51</f>
        <v/>
      </c>
      <c r="H51" s="8"/>
      <c r="I51" s="24"/>
      <c r="J51" s="3"/>
      <c r="K51" s="3"/>
      <c r="L51" s="3"/>
      <c r="M51" s="3"/>
      <c r="N51" s="3"/>
      <c r="O51" s="3"/>
      <c r="P51" s="14"/>
      <c r="Q51" s="14"/>
      <c r="R51" s="14"/>
      <c r="S51" s="14"/>
      <c r="T51" s="14"/>
      <c r="BA51" s="27" t="str">
        <f>IF($F51&lt;=$C51,"","Programa de atención Domiciliaria a personas con Dependencia severa debe ser MENOR O IGUAL  al Total")</f>
        <v/>
      </c>
      <c r="BB51" s="18" t="str">
        <f>IF($C51=0,"",IF($F51="",IF($C51="",""," No olvide escribir la columna Programa de atención domiciliaria a personas con dependencia severa."),""))</f>
        <v/>
      </c>
      <c r="BC51" s="27" t="str">
        <f>IF(C51&lt;&gt;SUM(D51:E51)," NO ALTERE LAS FÓRMULAS, el Total de Visitas Integrales NO ES IGUAL a la suma de las visitas por profesional. ","")</f>
        <v/>
      </c>
      <c r="BD51" s="114">
        <f>IF($F51&lt;=$C51,0,1)</f>
        <v>0</v>
      </c>
      <c r="BE51" s="114" t="str">
        <f>IF($C51=0,"",IF($F51="",IF($C51="","",1),0))</f>
        <v/>
      </c>
      <c r="BF51" s="114">
        <f>IF(C51&lt;&gt;SUM(D51:E51),1,0)</f>
        <v>0</v>
      </c>
    </row>
    <row r="52" spans="1:58" s="15" customFormat="1" ht="15" customHeight="1" x14ac:dyDescent="0.2">
      <c r="A52" s="193"/>
      <c r="B52" s="137" t="s">
        <v>19</v>
      </c>
      <c r="C52" s="138">
        <f t="shared" si="2"/>
        <v>0</v>
      </c>
      <c r="D52" s="139"/>
      <c r="E52" s="140"/>
      <c r="F52" s="141"/>
      <c r="G52" s="112" t="str">
        <f>$BA52&amp;""&amp;$BB52&amp;""&amp;$BC52</f>
        <v/>
      </c>
      <c r="H52" s="8"/>
      <c r="I52" s="24"/>
      <c r="J52" s="3"/>
      <c r="K52" s="3"/>
      <c r="L52" s="3"/>
      <c r="M52" s="3"/>
      <c r="N52" s="3"/>
      <c r="O52" s="3"/>
      <c r="P52" s="14"/>
      <c r="Q52" s="14"/>
      <c r="R52" s="14"/>
      <c r="S52" s="14"/>
      <c r="T52" s="14"/>
      <c r="BA52" s="27" t="str">
        <f>IF($F52&lt;=$C52,"","Programa de atención Domiciliaria a personas con Dependencia severa debe ser MENOR O IGUAL  al Total")</f>
        <v/>
      </c>
      <c r="BB52" s="18" t="str">
        <f>IF($C52=0,"",IF($F52="",IF($C52="",""," No olvide escribir la columna Programa de atención domiciliaria a personas con dependencia severa."),""))</f>
        <v/>
      </c>
      <c r="BC52" s="27" t="str">
        <f>IF(C52&lt;&gt;SUM(D52:E52)," NO ALTERE LAS FÓRMULAS, el Total de Visitas Integrales NO ES IGUAL a la suma de las visitas por profesional. ","")</f>
        <v/>
      </c>
      <c r="BD52" s="114">
        <f>IF($F52&lt;=$C52,0,1)</f>
        <v>0</v>
      </c>
      <c r="BE52" s="114" t="str">
        <f>IF($C52=0,"",IF($F52="",IF($C52="","",1),0))</f>
        <v/>
      </c>
      <c r="BF52" s="114">
        <f>IF(C52&lt;&gt;SUM(D52:E52),1,0)</f>
        <v>0</v>
      </c>
    </row>
    <row r="53" spans="1:58" s="15" customFormat="1" ht="18.75" customHeight="1" x14ac:dyDescent="0.2">
      <c r="A53" s="167" t="s">
        <v>18</v>
      </c>
      <c r="B53" s="168"/>
      <c r="C53" s="127">
        <f t="shared" si="2"/>
        <v>0</v>
      </c>
      <c r="D53" s="128"/>
      <c r="E53" s="129"/>
      <c r="F53" s="130"/>
      <c r="G53" s="26"/>
      <c r="H53" s="8"/>
      <c r="I53" s="24"/>
      <c r="J53" s="3"/>
      <c r="K53" s="3"/>
      <c r="L53" s="3"/>
      <c r="M53" s="3"/>
      <c r="N53" s="3"/>
      <c r="O53" s="3"/>
      <c r="P53" s="14"/>
      <c r="Q53" s="14"/>
      <c r="R53" s="14"/>
      <c r="S53" s="14"/>
      <c r="T53" s="14"/>
      <c r="BA53" s="27"/>
      <c r="BE53" s="114"/>
    </row>
    <row r="54" spans="1:58" s="15" customFormat="1" ht="18" customHeight="1" x14ac:dyDescent="0.2">
      <c r="A54" s="181" t="s">
        <v>74</v>
      </c>
      <c r="B54" s="182"/>
      <c r="C54" s="131">
        <f t="shared" si="2"/>
        <v>0</v>
      </c>
      <c r="D54" s="132"/>
      <c r="E54" s="133"/>
      <c r="F54" s="142"/>
      <c r="G54" s="112" t="str">
        <f>$BA54&amp;""&amp;$BB54&amp;""&amp;$BC54</f>
        <v/>
      </c>
      <c r="H54" s="8"/>
      <c r="I54" s="24"/>
      <c r="J54" s="3"/>
      <c r="K54" s="3"/>
      <c r="L54" s="3"/>
      <c r="M54" s="3"/>
      <c r="N54" s="3"/>
      <c r="O54" s="3"/>
      <c r="P54" s="14"/>
      <c r="Q54" s="14"/>
      <c r="R54" s="14"/>
      <c r="S54" s="14"/>
      <c r="T54" s="14"/>
      <c r="BA54" s="27" t="str">
        <f>IF($F54&lt;=$C54,"","Programa de atención Domiciliaria a personas con Dependencia severa debe ser MENOR O IGUAL  al Total")</f>
        <v/>
      </c>
      <c r="BB54" s="18" t="str">
        <f>IF($C54=0,"",IF($F54="",IF($C54="",""," No olvide escribir la columna Programa de atención domiciliaria a personas con dependencia severa."),""))</f>
        <v/>
      </c>
      <c r="BC54" s="27" t="str">
        <f>IF(C54&lt;&gt;SUM(D54:E54)," NO ALTERE LAS FÓRMULAS, el Total de Visitas Integrales NO ES IGUAL a la suma de las visitas por profesional. ","")</f>
        <v/>
      </c>
      <c r="BD54" s="114">
        <f>IF($F54&lt;=$C54,0,1)</f>
        <v>0</v>
      </c>
      <c r="BE54" s="114" t="str">
        <f>IF($C54=0,"",IF($F54="",IF($C54="","",1),0))</f>
        <v/>
      </c>
      <c r="BF54" s="114">
        <f>IF(C54&lt;&gt;SUM(D54:E54),1,0)</f>
        <v>0</v>
      </c>
    </row>
    <row r="55" spans="1:58" s="15" customFormat="1" ht="30" customHeight="1" x14ac:dyDescent="0.2">
      <c r="A55" s="47" t="s">
        <v>17</v>
      </c>
      <c r="B55" s="47"/>
      <c r="C55" s="47"/>
      <c r="D55" s="47"/>
      <c r="E55" s="47"/>
      <c r="F55" s="47"/>
      <c r="G55" s="143"/>
      <c r="H55" s="23"/>
      <c r="I55" s="24"/>
      <c r="J55" s="3"/>
      <c r="K55" s="3"/>
      <c r="L55" s="3"/>
      <c r="M55" s="3"/>
      <c r="N55" s="3"/>
      <c r="O55" s="3"/>
      <c r="P55" s="14"/>
      <c r="Q55" s="14"/>
      <c r="R55" s="14"/>
      <c r="S55" s="14"/>
      <c r="T55" s="14"/>
    </row>
    <row r="56" spans="1:58" s="15" customFormat="1" ht="15" customHeight="1" x14ac:dyDescent="0.15">
      <c r="A56" s="169" t="s">
        <v>16</v>
      </c>
      <c r="B56" s="170"/>
      <c r="C56" s="175" t="s">
        <v>15</v>
      </c>
      <c r="D56" s="175"/>
      <c r="E56" s="175"/>
      <c r="F56" s="175"/>
      <c r="G56" s="176"/>
      <c r="H56" s="177" t="s">
        <v>14</v>
      </c>
      <c r="I56" s="178"/>
      <c r="J56" s="3"/>
      <c r="K56" s="3"/>
      <c r="L56" s="3"/>
      <c r="M56" s="3"/>
      <c r="N56" s="3"/>
      <c r="O56" s="3"/>
      <c r="P56" s="14"/>
      <c r="Q56" s="14"/>
      <c r="R56" s="14"/>
      <c r="S56" s="14"/>
      <c r="T56" s="14"/>
    </row>
    <row r="57" spans="1:58" s="15" customFormat="1" ht="15" customHeight="1" x14ac:dyDescent="0.15">
      <c r="A57" s="171"/>
      <c r="B57" s="172"/>
      <c r="C57" s="169" t="s">
        <v>13</v>
      </c>
      <c r="D57" s="156" t="s">
        <v>12</v>
      </c>
      <c r="E57" s="157"/>
      <c r="F57" s="166"/>
      <c r="G57" s="179" t="s">
        <v>7</v>
      </c>
      <c r="H57" s="177"/>
      <c r="I57" s="178"/>
      <c r="J57" s="3"/>
      <c r="K57" s="3"/>
      <c r="L57" s="3"/>
      <c r="M57" s="3"/>
      <c r="N57" s="3"/>
      <c r="O57" s="3"/>
      <c r="P57" s="14"/>
      <c r="Q57" s="14"/>
      <c r="R57" s="14"/>
      <c r="S57" s="14"/>
      <c r="T57" s="14"/>
    </row>
    <row r="58" spans="1:58" s="15" customFormat="1" ht="23.25" customHeight="1" x14ac:dyDescent="0.15">
      <c r="A58" s="173"/>
      <c r="B58" s="174"/>
      <c r="C58" s="173"/>
      <c r="D58" s="119" t="s">
        <v>11</v>
      </c>
      <c r="E58" s="119" t="s">
        <v>10</v>
      </c>
      <c r="F58" s="119" t="s">
        <v>9</v>
      </c>
      <c r="G58" s="180"/>
      <c r="H58" s="33" t="s">
        <v>8</v>
      </c>
      <c r="I58" s="119" t="s">
        <v>7</v>
      </c>
      <c r="J58" s="3"/>
      <c r="K58" s="3"/>
      <c r="L58" s="3"/>
      <c r="M58" s="3"/>
      <c r="N58" s="3"/>
      <c r="O58" s="3"/>
      <c r="P58" s="3"/>
      <c r="Q58" s="14"/>
      <c r="R58" s="14"/>
      <c r="S58" s="14"/>
      <c r="T58" s="14"/>
      <c r="U58" s="14"/>
    </row>
    <row r="59" spans="1:58" s="15" customFormat="1" ht="15.75" customHeight="1" x14ac:dyDescent="0.15">
      <c r="A59" s="196" t="s">
        <v>6</v>
      </c>
      <c r="B59" s="197"/>
      <c r="C59" s="96">
        <f t="shared" ref="C59:C64" si="3">SUM(D59:F59)+H59</f>
        <v>0</v>
      </c>
      <c r="D59" s="52"/>
      <c r="E59" s="52"/>
      <c r="F59" s="52"/>
      <c r="G59" s="98"/>
      <c r="H59" s="99"/>
      <c r="I59" s="100"/>
      <c r="J59" s="123"/>
      <c r="K59" s="123"/>
      <c r="L59" s="123"/>
      <c r="M59" s="123"/>
      <c r="N59" s="123"/>
      <c r="O59" s="123"/>
      <c r="P59" s="123"/>
      <c r="BA59" s="11"/>
      <c r="BD59" s="11"/>
    </row>
    <row r="60" spans="1:58" s="15" customFormat="1" ht="15.75" customHeight="1" x14ac:dyDescent="0.15">
      <c r="A60" s="198" t="s">
        <v>5</v>
      </c>
      <c r="B60" s="199"/>
      <c r="C60" s="101">
        <f t="shared" si="3"/>
        <v>0</v>
      </c>
      <c r="D60" s="53"/>
      <c r="E60" s="53"/>
      <c r="F60" s="53"/>
      <c r="G60" s="102"/>
      <c r="H60" s="65"/>
      <c r="I60" s="103"/>
      <c r="J60" s="123"/>
      <c r="K60" s="123"/>
      <c r="L60" s="123"/>
      <c r="M60" s="123"/>
      <c r="N60" s="123"/>
      <c r="O60" s="123"/>
      <c r="P60" s="123"/>
      <c r="BA60" s="11"/>
      <c r="BD60" s="11"/>
    </row>
    <row r="61" spans="1:58" s="15" customFormat="1" ht="15.75" customHeight="1" x14ac:dyDescent="0.15">
      <c r="A61" s="198" t="s">
        <v>4</v>
      </c>
      <c r="B61" s="199"/>
      <c r="C61" s="101">
        <f t="shared" si="3"/>
        <v>0</v>
      </c>
      <c r="D61" s="53"/>
      <c r="E61" s="53"/>
      <c r="F61" s="53"/>
      <c r="G61" s="102"/>
      <c r="H61" s="65"/>
      <c r="I61" s="103"/>
      <c r="J61" s="123"/>
      <c r="K61" s="123"/>
      <c r="L61" s="123"/>
      <c r="M61" s="123"/>
      <c r="N61" s="123"/>
      <c r="O61" s="123"/>
      <c r="P61" s="123"/>
      <c r="BA61" s="11"/>
      <c r="BD61" s="11"/>
    </row>
    <row r="62" spans="1:58" s="15" customFormat="1" ht="15.75" customHeight="1" x14ac:dyDescent="0.15">
      <c r="A62" s="198" t="s">
        <v>3</v>
      </c>
      <c r="B62" s="199"/>
      <c r="C62" s="101">
        <f t="shared" si="3"/>
        <v>0</v>
      </c>
      <c r="D62" s="53"/>
      <c r="E62" s="53"/>
      <c r="F62" s="53"/>
      <c r="G62" s="102"/>
      <c r="H62" s="65"/>
      <c r="I62" s="103"/>
      <c r="J62" s="123"/>
      <c r="K62" s="123"/>
      <c r="L62" s="123"/>
      <c r="M62" s="123"/>
      <c r="N62" s="123"/>
      <c r="O62" s="123"/>
      <c r="P62" s="123"/>
      <c r="BA62" s="11"/>
      <c r="BD62" s="11"/>
    </row>
    <row r="63" spans="1:58" s="15" customFormat="1" ht="15" customHeight="1" x14ac:dyDescent="0.15">
      <c r="A63" s="198" t="s">
        <v>2</v>
      </c>
      <c r="B63" s="199"/>
      <c r="C63" s="101">
        <f t="shared" si="3"/>
        <v>0</v>
      </c>
      <c r="D63" s="53"/>
      <c r="E63" s="53"/>
      <c r="F63" s="53"/>
      <c r="G63" s="102"/>
      <c r="H63" s="65"/>
      <c r="I63" s="103"/>
      <c r="J63" s="123"/>
      <c r="K63" s="123"/>
      <c r="L63" s="123"/>
      <c r="M63" s="123"/>
      <c r="N63" s="123"/>
      <c r="O63" s="123"/>
      <c r="P63" s="123"/>
      <c r="BA63" s="11"/>
      <c r="BD63" s="11"/>
    </row>
    <row r="64" spans="1:58" s="15" customFormat="1" ht="15" customHeight="1" x14ac:dyDescent="0.15">
      <c r="A64" s="194" t="s">
        <v>1</v>
      </c>
      <c r="B64" s="195"/>
      <c r="C64" s="97">
        <f t="shared" si="3"/>
        <v>0</v>
      </c>
      <c r="D64" s="55"/>
      <c r="E64" s="55"/>
      <c r="F64" s="55"/>
      <c r="G64" s="104"/>
      <c r="H64" s="105"/>
      <c r="I64" s="106"/>
      <c r="J64" s="123"/>
      <c r="K64" s="123"/>
      <c r="L64" s="123"/>
      <c r="M64" s="123"/>
      <c r="N64" s="123"/>
      <c r="O64" s="123"/>
      <c r="P64" s="123"/>
      <c r="BA64" s="11"/>
      <c r="BD64" s="11"/>
    </row>
    <row r="65" spans="1:20" s="15" customFormat="1" ht="20.25" customHeight="1" x14ac:dyDescent="0.15">
      <c r="A65" s="49" t="s">
        <v>0</v>
      </c>
      <c r="B65" s="3"/>
      <c r="C65" s="3"/>
      <c r="D65" s="3"/>
      <c r="E65" s="3"/>
      <c r="F65" s="3"/>
      <c r="G65" s="3"/>
      <c r="H65" s="3"/>
      <c r="I65" s="24"/>
      <c r="J65" s="3"/>
      <c r="K65" s="3"/>
      <c r="L65" s="3"/>
      <c r="M65" s="3"/>
      <c r="N65" s="3"/>
      <c r="O65" s="3"/>
      <c r="P65" s="14"/>
      <c r="Q65" s="14"/>
      <c r="R65" s="14"/>
      <c r="S65" s="14"/>
      <c r="T65" s="14"/>
    </row>
    <row r="66" spans="1:20" ht="15.75" customHeight="1" x14ac:dyDescent="0.15">
      <c r="A66" s="17"/>
      <c r="B66" s="17"/>
      <c r="C66" s="17"/>
      <c r="D66" s="17"/>
      <c r="E66" s="17"/>
      <c r="F66" s="17"/>
      <c r="G66" s="17"/>
      <c r="H66" s="17"/>
    </row>
    <row r="198" spans="1:56" hidden="1" x14ac:dyDescent="0.15"/>
    <row r="199" spans="1:56" hidden="1" x14ac:dyDescent="0.15"/>
    <row r="200" spans="1:56" hidden="1" x14ac:dyDescent="0.15">
      <c r="A200" s="144">
        <f>SUM(C9:I64)</f>
        <v>0</v>
      </c>
      <c r="BD200" s="113">
        <v>0</v>
      </c>
    </row>
    <row r="201" spans="1:56" hidden="1" x14ac:dyDescent="0.15">
      <c r="A201" s="2" t="s">
        <v>75</v>
      </c>
    </row>
    <row r="202" spans="1:56" hidden="1" x14ac:dyDescent="0.15"/>
    <row r="206" spans="1:56" ht="15" customHeight="1" x14ac:dyDescent="0.15"/>
    <row r="207" spans="1:56" ht="15" customHeight="1" x14ac:dyDescent="0.15"/>
    <row r="208" spans="1:56" ht="15" customHeight="1" x14ac:dyDescent="0.15"/>
    <row r="221" ht="11.25" customHeight="1" x14ac:dyDescent="0.15"/>
    <row r="222" ht="11.25" customHeight="1" x14ac:dyDescent="0.15"/>
    <row r="223" ht="11.25" customHeight="1" x14ac:dyDescent="0.15"/>
    <row r="224" ht="11.25" customHeight="1" x14ac:dyDescent="0.15"/>
    <row r="225" ht="11.25" customHeight="1" x14ac:dyDescent="0.15"/>
    <row r="226" ht="11.25" customHeight="1" x14ac:dyDescent="0.15"/>
  </sheetData>
  <mergeCells count="54">
    <mergeCell ref="A64:B64"/>
    <mergeCell ref="A59:B59"/>
    <mergeCell ref="A60:B60"/>
    <mergeCell ref="A61:B61"/>
    <mergeCell ref="A62:B62"/>
    <mergeCell ref="A63:B63"/>
    <mergeCell ref="A43:B43"/>
    <mergeCell ref="A54:B54"/>
    <mergeCell ref="A44:B44"/>
    <mergeCell ref="A40:A42"/>
    <mergeCell ref="A45:B45"/>
    <mergeCell ref="A48:B48"/>
    <mergeCell ref="A49:B49"/>
    <mergeCell ref="A50:B50"/>
    <mergeCell ref="A51:A52"/>
    <mergeCell ref="A56:B58"/>
    <mergeCell ref="A53:B53"/>
    <mergeCell ref="C56:G56"/>
    <mergeCell ref="H56:I57"/>
    <mergeCell ref="C57:C58"/>
    <mergeCell ref="D57:F57"/>
    <mergeCell ref="G57:G58"/>
    <mergeCell ref="A39:B39"/>
    <mergeCell ref="A32:B32"/>
    <mergeCell ref="A33:B33"/>
    <mergeCell ref="A37:B37"/>
    <mergeCell ref="A35:B35"/>
    <mergeCell ref="A36:B36"/>
    <mergeCell ref="A27:B27"/>
    <mergeCell ref="A29:B29"/>
    <mergeCell ref="A30:B30"/>
    <mergeCell ref="A31:B31"/>
    <mergeCell ref="A38:B38"/>
    <mergeCell ref="A28:B28"/>
    <mergeCell ref="A26:B2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6:G6"/>
    <mergeCell ref="A8:B8"/>
    <mergeCell ref="A9:B9"/>
    <mergeCell ref="A10:B10"/>
    <mergeCell ref="A25:B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6"/>
  <sheetViews>
    <sheetView workbookViewId="0">
      <selection activeCell="C21" sqref="C21"/>
    </sheetView>
  </sheetViews>
  <sheetFormatPr baseColWidth="10" defaultRowHeight="11.25" x14ac:dyDescent="0.15"/>
  <cols>
    <col min="1" max="1" width="22.42578125" style="2" customWidth="1"/>
    <col min="2" max="2" width="30.42578125" style="2" customWidth="1"/>
    <col min="3" max="3" width="15.42578125" style="2" customWidth="1"/>
    <col min="4" max="5" width="15.7109375" style="2" customWidth="1"/>
    <col min="6" max="6" width="18.140625" style="2" customWidth="1"/>
    <col min="7" max="7" width="15.7109375" style="2" customWidth="1"/>
    <col min="8" max="8" width="16.7109375" style="2" customWidth="1"/>
    <col min="9" max="9" width="17.28515625" style="2" customWidth="1"/>
    <col min="10" max="15" width="9.7109375" style="17" customWidth="1"/>
    <col min="16" max="43" width="9.7109375" style="1" customWidth="1"/>
    <col min="44" max="46" width="10.85546875" style="1" customWidth="1"/>
    <col min="47" max="90" width="12" style="1" hidden="1" customWidth="1"/>
    <col min="91" max="91" width="10.85546875" style="1" customWidth="1"/>
    <col min="92" max="256" width="11.42578125" style="1"/>
    <col min="257" max="257" width="22.42578125" style="1" customWidth="1"/>
    <col min="258" max="258" width="30.42578125" style="1" customWidth="1"/>
    <col min="259" max="259" width="15.42578125" style="1" customWidth="1"/>
    <col min="260" max="261" width="15.7109375" style="1" customWidth="1"/>
    <col min="262" max="262" width="18.140625" style="1" customWidth="1"/>
    <col min="263" max="263" width="15.7109375" style="1" customWidth="1"/>
    <col min="264" max="264" width="16.7109375" style="1" customWidth="1"/>
    <col min="265" max="265" width="17.28515625" style="1" customWidth="1"/>
    <col min="266" max="299" width="9.7109375" style="1" customWidth="1"/>
    <col min="300" max="302" width="10.85546875" style="1" customWidth="1"/>
    <col min="303" max="346" width="0" style="1" hidden="1" customWidth="1"/>
    <col min="347" max="347" width="10.85546875" style="1" customWidth="1"/>
    <col min="348" max="512" width="11.42578125" style="1"/>
    <col min="513" max="513" width="22.42578125" style="1" customWidth="1"/>
    <col min="514" max="514" width="30.42578125" style="1" customWidth="1"/>
    <col min="515" max="515" width="15.42578125" style="1" customWidth="1"/>
    <col min="516" max="517" width="15.7109375" style="1" customWidth="1"/>
    <col min="518" max="518" width="18.140625" style="1" customWidth="1"/>
    <col min="519" max="519" width="15.7109375" style="1" customWidth="1"/>
    <col min="520" max="520" width="16.7109375" style="1" customWidth="1"/>
    <col min="521" max="521" width="17.28515625" style="1" customWidth="1"/>
    <col min="522" max="555" width="9.7109375" style="1" customWidth="1"/>
    <col min="556" max="558" width="10.85546875" style="1" customWidth="1"/>
    <col min="559" max="602" width="0" style="1" hidden="1" customWidth="1"/>
    <col min="603" max="603" width="10.85546875" style="1" customWidth="1"/>
    <col min="604" max="768" width="11.42578125" style="1"/>
    <col min="769" max="769" width="22.42578125" style="1" customWidth="1"/>
    <col min="770" max="770" width="30.42578125" style="1" customWidth="1"/>
    <col min="771" max="771" width="15.42578125" style="1" customWidth="1"/>
    <col min="772" max="773" width="15.7109375" style="1" customWidth="1"/>
    <col min="774" max="774" width="18.140625" style="1" customWidth="1"/>
    <col min="775" max="775" width="15.7109375" style="1" customWidth="1"/>
    <col min="776" max="776" width="16.7109375" style="1" customWidth="1"/>
    <col min="777" max="777" width="17.28515625" style="1" customWidth="1"/>
    <col min="778" max="811" width="9.7109375" style="1" customWidth="1"/>
    <col min="812" max="814" width="10.85546875" style="1" customWidth="1"/>
    <col min="815" max="858" width="0" style="1" hidden="1" customWidth="1"/>
    <col min="859" max="859" width="10.85546875" style="1" customWidth="1"/>
    <col min="860" max="1024" width="11.42578125" style="1"/>
    <col min="1025" max="1025" width="22.42578125" style="1" customWidth="1"/>
    <col min="1026" max="1026" width="30.42578125" style="1" customWidth="1"/>
    <col min="1027" max="1027" width="15.42578125" style="1" customWidth="1"/>
    <col min="1028" max="1029" width="15.7109375" style="1" customWidth="1"/>
    <col min="1030" max="1030" width="18.140625" style="1" customWidth="1"/>
    <col min="1031" max="1031" width="15.7109375" style="1" customWidth="1"/>
    <col min="1032" max="1032" width="16.7109375" style="1" customWidth="1"/>
    <col min="1033" max="1033" width="17.28515625" style="1" customWidth="1"/>
    <col min="1034" max="1067" width="9.7109375" style="1" customWidth="1"/>
    <col min="1068" max="1070" width="10.85546875" style="1" customWidth="1"/>
    <col min="1071" max="1114" width="0" style="1" hidden="1" customWidth="1"/>
    <col min="1115" max="1115" width="10.85546875" style="1" customWidth="1"/>
    <col min="1116" max="1280" width="11.42578125" style="1"/>
    <col min="1281" max="1281" width="22.42578125" style="1" customWidth="1"/>
    <col min="1282" max="1282" width="30.42578125" style="1" customWidth="1"/>
    <col min="1283" max="1283" width="15.42578125" style="1" customWidth="1"/>
    <col min="1284" max="1285" width="15.7109375" style="1" customWidth="1"/>
    <col min="1286" max="1286" width="18.140625" style="1" customWidth="1"/>
    <col min="1287" max="1287" width="15.7109375" style="1" customWidth="1"/>
    <col min="1288" max="1288" width="16.7109375" style="1" customWidth="1"/>
    <col min="1289" max="1289" width="17.28515625" style="1" customWidth="1"/>
    <col min="1290" max="1323" width="9.7109375" style="1" customWidth="1"/>
    <col min="1324" max="1326" width="10.85546875" style="1" customWidth="1"/>
    <col min="1327" max="1370" width="0" style="1" hidden="1" customWidth="1"/>
    <col min="1371" max="1371" width="10.85546875" style="1" customWidth="1"/>
    <col min="1372" max="1536" width="11.42578125" style="1"/>
    <col min="1537" max="1537" width="22.42578125" style="1" customWidth="1"/>
    <col min="1538" max="1538" width="30.42578125" style="1" customWidth="1"/>
    <col min="1539" max="1539" width="15.42578125" style="1" customWidth="1"/>
    <col min="1540" max="1541" width="15.7109375" style="1" customWidth="1"/>
    <col min="1542" max="1542" width="18.140625" style="1" customWidth="1"/>
    <col min="1543" max="1543" width="15.7109375" style="1" customWidth="1"/>
    <col min="1544" max="1544" width="16.7109375" style="1" customWidth="1"/>
    <col min="1545" max="1545" width="17.28515625" style="1" customWidth="1"/>
    <col min="1546" max="1579" width="9.7109375" style="1" customWidth="1"/>
    <col min="1580" max="1582" width="10.85546875" style="1" customWidth="1"/>
    <col min="1583" max="1626" width="0" style="1" hidden="1" customWidth="1"/>
    <col min="1627" max="1627" width="10.85546875" style="1" customWidth="1"/>
    <col min="1628" max="1792" width="11.42578125" style="1"/>
    <col min="1793" max="1793" width="22.42578125" style="1" customWidth="1"/>
    <col min="1794" max="1794" width="30.42578125" style="1" customWidth="1"/>
    <col min="1795" max="1795" width="15.42578125" style="1" customWidth="1"/>
    <col min="1796" max="1797" width="15.7109375" style="1" customWidth="1"/>
    <col min="1798" max="1798" width="18.140625" style="1" customWidth="1"/>
    <col min="1799" max="1799" width="15.7109375" style="1" customWidth="1"/>
    <col min="1800" max="1800" width="16.7109375" style="1" customWidth="1"/>
    <col min="1801" max="1801" width="17.28515625" style="1" customWidth="1"/>
    <col min="1802" max="1835" width="9.7109375" style="1" customWidth="1"/>
    <col min="1836" max="1838" width="10.85546875" style="1" customWidth="1"/>
    <col min="1839" max="1882" width="0" style="1" hidden="1" customWidth="1"/>
    <col min="1883" max="1883" width="10.85546875" style="1" customWidth="1"/>
    <col min="1884" max="2048" width="11.42578125" style="1"/>
    <col min="2049" max="2049" width="22.42578125" style="1" customWidth="1"/>
    <col min="2050" max="2050" width="30.42578125" style="1" customWidth="1"/>
    <col min="2051" max="2051" width="15.42578125" style="1" customWidth="1"/>
    <col min="2052" max="2053" width="15.7109375" style="1" customWidth="1"/>
    <col min="2054" max="2054" width="18.140625" style="1" customWidth="1"/>
    <col min="2055" max="2055" width="15.7109375" style="1" customWidth="1"/>
    <col min="2056" max="2056" width="16.7109375" style="1" customWidth="1"/>
    <col min="2057" max="2057" width="17.28515625" style="1" customWidth="1"/>
    <col min="2058" max="2091" width="9.7109375" style="1" customWidth="1"/>
    <col min="2092" max="2094" width="10.85546875" style="1" customWidth="1"/>
    <col min="2095" max="2138" width="0" style="1" hidden="1" customWidth="1"/>
    <col min="2139" max="2139" width="10.85546875" style="1" customWidth="1"/>
    <col min="2140" max="2304" width="11.42578125" style="1"/>
    <col min="2305" max="2305" width="22.42578125" style="1" customWidth="1"/>
    <col min="2306" max="2306" width="30.42578125" style="1" customWidth="1"/>
    <col min="2307" max="2307" width="15.42578125" style="1" customWidth="1"/>
    <col min="2308" max="2309" width="15.7109375" style="1" customWidth="1"/>
    <col min="2310" max="2310" width="18.140625" style="1" customWidth="1"/>
    <col min="2311" max="2311" width="15.7109375" style="1" customWidth="1"/>
    <col min="2312" max="2312" width="16.7109375" style="1" customWidth="1"/>
    <col min="2313" max="2313" width="17.28515625" style="1" customWidth="1"/>
    <col min="2314" max="2347" width="9.7109375" style="1" customWidth="1"/>
    <col min="2348" max="2350" width="10.85546875" style="1" customWidth="1"/>
    <col min="2351" max="2394" width="0" style="1" hidden="1" customWidth="1"/>
    <col min="2395" max="2395" width="10.85546875" style="1" customWidth="1"/>
    <col min="2396" max="2560" width="11.42578125" style="1"/>
    <col min="2561" max="2561" width="22.42578125" style="1" customWidth="1"/>
    <col min="2562" max="2562" width="30.42578125" style="1" customWidth="1"/>
    <col min="2563" max="2563" width="15.42578125" style="1" customWidth="1"/>
    <col min="2564" max="2565" width="15.7109375" style="1" customWidth="1"/>
    <col min="2566" max="2566" width="18.140625" style="1" customWidth="1"/>
    <col min="2567" max="2567" width="15.7109375" style="1" customWidth="1"/>
    <col min="2568" max="2568" width="16.7109375" style="1" customWidth="1"/>
    <col min="2569" max="2569" width="17.28515625" style="1" customWidth="1"/>
    <col min="2570" max="2603" width="9.7109375" style="1" customWidth="1"/>
    <col min="2604" max="2606" width="10.85546875" style="1" customWidth="1"/>
    <col min="2607" max="2650" width="0" style="1" hidden="1" customWidth="1"/>
    <col min="2651" max="2651" width="10.85546875" style="1" customWidth="1"/>
    <col min="2652" max="2816" width="11.42578125" style="1"/>
    <col min="2817" max="2817" width="22.42578125" style="1" customWidth="1"/>
    <col min="2818" max="2818" width="30.42578125" style="1" customWidth="1"/>
    <col min="2819" max="2819" width="15.42578125" style="1" customWidth="1"/>
    <col min="2820" max="2821" width="15.7109375" style="1" customWidth="1"/>
    <col min="2822" max="2822" width="18.140625" style="1" customWidth="1"/>
    <col min="2823" max="2823" width="15.7109375" style="1" customWidth="1"/>
    <col min="2824" max="2824" width="16.7109375" style="1" customWidth="1"/>
    <col min="2825" max="2825" width="17.28515625" style="1" customWidth="1"/>
    <col min="2826" max="2859" width="9.7109375" style="1" customWidth="1"/>
    <col min="2860" max="2862" width="10.85546875" style="1" customWidth="1"/>
    <col min="2863" max="2906" width="0" style="1" hidden="1" customWidth="1"/>
    <col min="2907" max="2907" width="10.85546875" style="1" customWidth="1"/>
    <col min="2908" max="3072" width="11.42578125" style="1"/>
    <col min="3073" max="3073" width="22.42578125" style="1" customWidth="1"/>
    <col min="3074" max="3074" width="30.42578125" style="1" customWidth="1"/>
    <col min="3075" max="3075" width="15.42578125" style="1" customWidth="1"/>
    <col min="3076" max="3077" width="15.7109375" style="1" customWidth="1"/>
    <col min="3078" max="3078" width="18.140625" style="1" customWidth="1"/>
    <col min="3079" max="3079" width="15.7109375" style="1" customWidth="1"/>
    <col min="3080" max="3080" width="16.7109375" style="1" customWidth="1"/>
    <col min="3081" max="3081" width="17.28515625" style="1" customWidth="1"/>
    <col min="3082" max="3115" width="9.7109375" style="1" customWidth="1"/>
    <col min="3116" max="3118" width="10.85546875" style="1" customWidth="1"/>
    <col min="3119" max="3162" width="0" style="1" hidden="1" customWidth="1"/>
    <col min="3163" max="3163" width="10.85546875" style="1" customWidth="1"/>
    <col min="3164" max="3328" width="11.42578125" style="1"/>
    <col min="3329" max="3329" width="22.42578125" style="1" customWidth="1"/>
    <col min="3330" max="3330" width="30.42578125" style="1" customWidth="1"/>
    <col min="3331" max="3331" width="15.42578125" style="1" customWidth="1"/>
    <col min="3332" max="3333" width="15.7109375" style="1" customWidth="1"/>
    <col min="3334" max="3334" width="18.140625" style="1" customWidth="1"/>
    <col min="3335" max="3335" width="15.7109375" style="1" customWidth="1"/>
    <col min="3336" max="3336" width="16.7109375" style="1" customWidth="1"/>
    <col min="3337" max="3337" width="17.28515625" style="1" customWidth="1"/>
    <col min="3338" max="3371" width="9.7109375" style="1" customWidth="1"/>
    <col min="3372" max="3374" width="10.85546875" style="1" customWidth="1"/>
    <col min="3375" max="3418" width="0" style="1" hidden="1" customWidth="1"/>
    <col min="3419" max="3419" width="10.85546875" style="1" customWidth="1"/>
    <col min="3420" max="3584" width="11.42578125" style="1"/>
    <col min="3585" max="3585" width="22.42578125" style="1" customWidth="1"/>
    <col min="3586" max="3586" width="30.42578125" style="1" customWidth="1"/>
    <col min="3587" max="3587" width="15.42578125" style="1" customWidth="1"/>
    <col min="3588" max="3589" width="15.7109375" style="1" customWidth="1"/>
    <col min="3590" max="3590" width="18.140625" style="1" customWidth="1"/>
    <col min="3591" max="3591" width="15.7109375" style="1" customWidth="1"/>
    <col min="3592" max="3592" width="16.7109375" style="1" customWidth="1"/>
    <col min="3593" max="3593" width="17.28515625" style="1" customWidth="1"/>
    <col min="3594" max="3627" width="9.7109375" style="1" customWidth="1"/>
    <col min="3628" max="3630" width="10.85546875" style="1" customWidth="1"/>
    <col min="3631" max="3674" width="0" style="1" hidden="1" customWidth="1"/>
    <col min="3675" max="3675" width="10.85546875" style="1" customWidth="1"/>
    <col min="3676" max="3840" width="11.42578125" style="1"/>
    <col min="3841" max="3841" width="22.42578125" style="1" customWidth="1"/>
    <col min="3842" max="3842" width="30.42578125" style="1" customWidth="1"/>
    <col min="3843" max="3843" width="15.42578125" style="1" customWidth="1"/>
    <col min="3844" max="3845" width="15.7109375" style="1" customWidth="1"/>
    <col min="3846" max="3846" width="18.140625" style="1" customWidth="1"/>
    <col min="3847" max="3847" width="15.7109375" style="1" customWidth="1"/>
    <col min="3848" max="3848" width="16.7109375" style="1" customWidth="1"/>
    <col min="3849" max="3849" width="17.28515625" style="1" customWidth="1"/>
    <col min="3850" max="3883" width="9.7109375" style="1" customWidth="1"/>
    <col min="3884" max="3886" width="10.85546875" style="1" customWidth="1"/>
    <col min="3887" max="3930" width="0" style="1" hidden="1" customWidth="1"/>
    <col min="3931" max="3931" width="10.85546875" style="1" customWidth="1"/>
    <col min="3932" max="4096" width="11.42578125" style="1"/>
    <col min="4097" max="4097" width="22.42578125" style="1" customWidth="1"/>
    <col min="4098" max="4098" width="30.42578125" style="1" customWidth="1"/>
    <col min="4099" max="4099" width="15.42578125" style="1" customWidth="1"/>
    <col min="4100" max="4101" width="15.7109375" style="1" customWidth="1"/>
    <col min="4102" max="4102" width="18.140625" style="1" customWidth="1"/>
    <col min="4103" max="4103" width="15.7109375" style="1" customWidth="1"/>
    <col min="4104" max="4104" width="16.7109375" style="1" customWidth="1"/>
    <col min="4105" max="4105" width="17.28515625" style="1" customWidth="1"/>
    <col min="4106" max="4139" width="9.7109375" style="1" customWidth="1"/>
    <col min="4140" max="4142" width="10.85546875" style="1" customWidth="1"/>
    <col min="4143" max="4186" width="0" style="1" hidden="1" customWidth="1"/>
    <col min="4187" max="4187" width="10.85546875" style="1" customWidth="1"/>
    <col min="4188" max="4352" width="11.42578125" style="1"/>
    <col min="4353" max="4353" width="22.42578125" style="1" customWidth="1"/>
    <col min="4354" max="4354" width="30.42578125" style="1" customWidth="1"/>
    <col min="4355" max="4355" width="15.42578125" style="1" customWidth="1"/>
    <col min="4356" max="4357" width="15.7109375" style="1" customWidth="1"/>
    <col min="4358" max="4358" width="18.140625" style="1" customWidth="1"/>
    <col min="4359" max="4359" width="15.7109375" style="1" customWidth="1"/>
    <col min="4360" max="4360" width="16.7109375" style="1" customWidth="1"/>
    <col min="4361" max="4361" width="17.28515625" style="1" customWidth="1"/>
    <col min="4362" max="4395" width="9.7109375" style="1" customWidth="1"/>
    <col min="4396" max="4398" width="10.85546875" style="1" customWidth="1"/>
    <col min="4399" max="4442" width="0" style="1" hidden="1" customWidth="1"/>
    <col min="4443" max="4443" width="10.85546875" style="1" customWidth="1"/>
    <col min="4444" max="4608" width="11.42578125" style="1"/>
    <col min="4609" max="4609" width="22.42578125" style="1" customWidth="1"/>
    <col min="4610" max="4610" width="30.42578125" style="1" customWidth="1"/>
    <col min="4611" max="4611" width="15.42578125" style="1" customWidth="1"/>
    <col min="4612" max="4613" width="15.7109375" style="1" customWidth="1"/>
    <col min="4614" max="4614" width="18.140625" style="1" customWidth="1"/>
    <col min="4615" max="4615" width="15.7109375" style="1" customWidth="1"/>
    <col min="4616" max="4616" width="16.7109375" style="1" customWidth="1"/>
    <col min="4617" max="4617" width="17.28515625" style="1" customWidth="1"/>
    <col min="4618" max="4651" width="9.7109375" style="1" customWidth="1"/>
    <col min="4652" max="4654" width="10.85546875" style="1" customWidth="1"/>
    <col min="4655" max="4698" width="0" style="1" hidden="1" customWidth="1"/>
    <col min="4699" max="4699" width="10.85546875" style="1" customWidth="1"/>
    <col min="4700" max="4864" width="11.42578125" style="1"/>
    <col min="4865" max="4865" width="22.42578125" style="1" customWidth="1"/>
    <col min="4866" max="4866" width="30.42578125" style="1" customWidth="1"/>
    <col min="4867" max="4867" width="15.42578125" style="1" customWidth="1"/>
    <col min="4868" max="4869" width="15.7109375" style="1" customWidth="1"/>
    <col min="4870" max="4870" width="18.140625" style="1" customWidth="1"/>
    <col min="4871" max="4871" width="15.7109375" style="1" customWidth="1"/>
    <col min="4872" max="4872" width="16.7109375" style="1" customWidth="1"/>
    <col min="4873" max="4873" width="17.28515625" style="1" customWidth="1"/>
    <col min="4874" max="4907" width="9.7109375" style="1" customWidth="1"/>
    <col min="4908" max="4910" width="10.85546875" style="1" customWidth="1"/>
    <col min="4911" max="4954" width="0" style="1" hidden="1" customWidth="1"/>
    <col min="4955" max="4955" width="10.85546875" style="1" customWidth="1"/>
    <col min="4956" max="5120" width="11.42578125" style="1"/>
    <col min="5121" max="5121" width="22.42578125" style="1" customWidth="1"/>
    <col min="5122" max="5122" width="30.42578125" style="1" customWidth="1"/>
    <col min="5123" max="5123" width="15.42578125" style="1" customWidth="1"/>
    <col min="5124" max="5125" width="15.7109375" style="1" customWidth="1"/>
    <col min="5126" max="5126" width="18.140625" style="1" customWidth="1"/>
    <col min="5127" max="5127" width="15.7109375" style="1" customWidth="1"/>
    <col min="5128" max="5128" width="16.7109375" style="1" customWidth="1"/>
    <col min="5129" max="5129" width="17.28515625" style="1" customWidth="1"/>
    <col min="5130" max="5163" width="9.7109375" style="1" customWidth="1"/>
    <col min="5164" max="5166" width="10.85546875" style="1" customWidth="1"/>
    <col min="5167" max="5210" width="0" style="1" hidden="1" customWidth="1"/>
    <col min="5211" max="5211" width="10.85546875" style="1" customWidth="1"/>
    <col min="5212" max="5376" width="11.42578125" style="1"/>
    <col min="5377" max="5377" width="22.42578125" style="1" customWidth="1"/>
    <col min="5378" max="5378" width="30.42578125" style="1" customWidth="1"/>
    <col min="5379" max="5379" width="15.42578125" style="1" customWidth="1"/>
    <col min="5380" max="5381" width="15.7109375" style="1" customWidth="1"/>
    <col min="5382" max="5382" width="18.140625" style="1" customWidth="1"/>
    <col min="5383" max="5383" width="15.7109375" style="1" customWidth="1"/>
    <col min="5384" max="5384" width="16.7109375" style="1" customWidth="1"/>
    <col min="5385" max="5385" width="17.28515625" style="1" customWidth="1"/>
    <col min="5386" max="5419" width="9.7109375" style="1" customWidth="1"/>
    <col min="5420" max="5422" width="10.85546875" style="1" customWidth="1"/>
    <col min="5423" max="5466" width="0" style="1" hidden="1" customWidth="1"/>
    <col min="5467" max="5467" width="10.85546875" style="1" customWidth="1"/>
    <col min="5468" max="5632" width="11.42578125" style="1"/>
    <col min="5633" max="5633" width="22.42578125" style="1" customWidth="1"/>
    <col min="5634" max="5634" width="30.42578125" style="1" customWidth="1"/>
    <col min="5635" max="5635" width="15.42578125" style="1" customWidth="1"/>
    <col min="5636" max="5637" width="15.7109375" style="1" customWidth="1"/>
    <col min="5638" max="5638" width="18.140625" style="1" customWidth="1"/>
    <col min="5639" max="5639" width="15.7109375" style="1" customWidth="1"/>
    <col min="5640" max="5640" width="16.7109375" style="1" customWidth="1"/>
    <col min="5641" max="5641" width="17.28515625" style="1" customWidth="1"/>
    <col min="5642" max="5675" width="9.7109375" style="1" customWidth="1"/>
    <col min="5676" max="5678" width="10.85546875" style="1" customWidth="1"/>
    <col min="5679" max="5722" width="0" style="1" hidden="1" customWidth="1"/>
    <col min="5723" max="5723" width="10.85546875" style="1" customWidth="1"/>
    <col min="5724" max="5888" width="11.42578125" style="1"/>
    <col min="5889" max="5889" width="22.42578125" style="1" customWidth="1"/>
    <col min="5890" max="5890" width="30.42578125" style="1" customWidth="1"/>
    <col min="5891" max="5891" width="15.42578125" style="1" customWidth="1"/>
    <col min="5892" max="5893" width="15.7109375" style="1" customWidth="1"/>
    <col min="5894" max="5894" width="18.140625" style="1" customWidth="1"/>
    <col min="5895" max="5895" width="15.7109375" style="1" customWidth="1"/>
    <col min="5896" max="5896" width="16.7109375" style="1" customWidth="1"/>
    <col min="5897" max="5897" width="17.28515625" style="1" customWidth="1"/>
    <col min="5898" max="5931" width="9.7109375" style="1" customWidth="1"/>
    <col min="5932" max="5934" width="10.85546875" style="1" customWidth="1"/>
    <col min="5935" max="5978" width="0" style="1" hidden="1" customWidth="1"/>
    <col min="5979" max="5979" width="10.85546875" style="1" customWidth="1"/>
    <col min="5980" max="6144" width="11.42578125" style="1"/>
    <col min="6145" max="6145" width="22.42578125" style="1" customWidth="1"/>
    <col min="6146" max="6146" width="30.42578125" style="1" customWidth="1"/>
    <col min="6147" max="6147" width="15.42578125" style="1" customWidth="1"/>
    <col min="6148" max="6149" width="15.7109375" style="1" customWidth="1"/>
    <col min="6150" max="6150" width="18.140625" style="1" customWidth="1"/>
    <col min="6151" max="6151" width="15.7109375" style="1" customWidth="1"/>
    <col min="6152" max="6152" width="16.7109375" style="1" customWidth="1"/>
    <col min="6153" max="6153" width="17.28515625" style="1" customWidth="1"/>
    <col min="6154" max="6187" width="9.7109375" style="1" customWidth="1"/>
    <col min="6188" max="6190" width="10.85546875" style="1" customWidth="1"/>
    <col min="6191" max="6234" width="0" style="1" hidden="1" customWidth="1"/>
    <col min="6235" max="6235" width="10.85546875" style="1" customWidth="1"/>
    <col min="6236" max="6400" width="11.42578125" style="1"/>
    <col min="6401" max="6401" width="22.42578125" style="1" customWidth="1"/>
    <col min="6402" max="6402" width="30.42578125" style="1" customWidth="1"/>
    <col min="6403" max="6403" width="15.42578125" style="1" customWidth="1"/>
    <col min="6404" max="6405" width="15.7109375" style="1" customWidth="1"/>
    <col min="6406" max="6406" width="18.140625" style="1" customWidth="1"/>
    <col min="6407" max="6407" width="15.7109375" style="1" customWidth="1"/>
    <col min="6408" max="6408" width="16.7109375" style="1" customWidth="1"/>
    <col min="6409" max="6409" width="17.28515625" style="1" customWidth="1"/>
    <col min="6410" max="6443" width="9.7109375" style="1" customWidth="1"/>
    <col min="6444" max="6446" width="10.85546875" style="1" customWidth="1"/>
    <col min="6447" max="6490" width="0" style="1" hidden="1" customWidth="1"/>
    <col min="6491" max="6491" width="10.85546875" style="1" customWidth="1"/>
    <col min="6492" max="6656" width="11.42578125" style="1"/>
    <col min="6657" max="6657" width="22.42578125" style="1" customWidth="1"/>
    <col min="6658" max="6658" width="30.42578125" style="1" customWidth="1"/>
    <col min="6659" max="6659" width="15.42578125" style="1" customWidth="1"/>
    <col min="6660" max="6661" width="15.7109375" style="1" customWidth="1"/>
    <col min="6662" max="6662" width="18.140625" style="1" customWidth="1"/>
    <col min="6663" max="6663" width="15.7109375" style="1" customWidth="1"/>
    <col min="6664" max="6664" width="16.7109375" style="1" customWidth="1"/>
    <col min="6665" max="6665" width="17.28515625" style="1" customWidth="1"/>
    <col min="6666" max="6699" width="9.7109375" style="1" customWidth="1"/>
    <col min="6700" max="6702" width="10.85546875" style="1" customWidth="1"/>
    <col min="6703" max="6746" width="0" style="1" hidden="1" customWidth="1"/>
    <col min="6747" max="6747" width="10.85546875" style="1" customWidth="1"/>
    <col min="6748" max="6912" width="11.42578125" style="1"/>
    <col min="6913" max="6913" width="22.42578125" style="1" customWidth="1"/>
    <col min="6914" max="6914" width="30.42578125" style="1" customWidth="1"/>
    <col min="6915" max="6915" width="15.42578125" style="1" customWidth="1"/>
    <col min="6916" max="6917" width="15.7109375" style="1" customWidth="1"/>
    <col min="6918" max="6918" width="18.140625" style="1" customWidth="1"/>
    <col min="6919" max="6919" width="15.7109375" style="1" customWidth="1"/>
    <col min="6920" max="6920" width="16.7109375" style="1" customWidth="1"/>
    <col min="6921" max="6921" width="17.28515625" style="1" customWidth="1"/>
    <col min="6922" max="6955" width="9.7109375" style="1" customWidth="1"/>
    <col min="6956" max="6958" width="10.85546875" style="1" customWidth="1"/>
    <col min="6959" max="7002" width="0" style="1" hidden="1" customWidth="1"/>
    <col min="7003" max="7003" width="10.85546875" style="1" customWidth="1"/>
    <col min="7004" max="7168" width="11.42578125" style="1"/>
    <col min="7169" max="7169" width="22.42578125" style="1" customWidth="1"/>
    <col min="7170" max="7170" width="30.42578125" style="1" customWidth="1"/>
    <col min="7171" max="7171" width="15.42578125" style="1" customWidth="1"/>
    <col min="7172" max="7173" width="15.7109375" style="1" customWidth="1"/>
    <col min="7174" max="7174" width="18.140625" style="1" customWidth="1"/>
    <col min="7175" max="7175" width="15.7109375" style="1" customWidth="1"/>
    <col min="7176" max="7176" width="16.7109375" style="1" customWidth="1"/>
    <col min="7177" max="7177" width="17.28515625" style="1" customWidth="1"/>
    <col min="7178" max="7211" width="9.7109375" style="1" customWidth="1"/>
    <col min="7212" max="7214" width="10.85546875" style="1" customWidth="1"/>
    <col min="7215" max="7258" width="0" style="1" hidden="1" customWidth="1"/>
    <col min="7259" max="7259" width="10.85546875" style="1" customWidth="1"/>
    <col min="7260" max="7424" width="11.42578125" style="1"/>
    <col min="7425" max="7425" width="22.42578125" style="1" customWidth="1"/>
    <col min="7426" max="7426" width="30.42578125" style="1" customWidth="1"/>
    <col min="7427" max="7427" width="15.42578125" style="1" customWidth="1"/>
    <col min="7428" max="7429" width="15.7109375" style="1" customWidth="1"/>
    <col min="7430" max="7430" width="18.140625" style="1" customWidth="1"/>
    <col min="7431" max="7431" width="15.7109375" style="1" customWidth="1"/>
    <col min="7432" max="7432" width="16.7109375" style="1" customWidth="1"/>
    <col min="7433" max="7433" width="17.28515625" style="1" customWidth="1"/>
    <col min="7434" max="7467" width="9.7109375" style="1" customWidth="1"/>
    <col min="7468" max="7470" width="10.85546875" style="1" customWidth="1"/>
    <col min="7471" max="7514" width="0" style="1" hidden="1" customWidth="1"/>
    <col min="7515" max="7515" width="10.85546875" style="1" customWidth="1"/>
    <col min="7516" max="7680" width="11.42578125" style="1"/>
    <col min="7681" max="7681" width="22.42578125" style="1" customWidth="1"/>
    <col min="7682" max="7682" width="30.42578125" style="1" customWidth="1"/>
    <col min="7683" max="7683" width="15.42578125" style="1" customWidth="1"/>
    <col min="7684" max="7685" width="15.7109375" style="1" customWidth="1"/>
    <col min="7686" max="7686" width="18.140625" style="1" customWidth="1"/>
    <col min="7687" max="7687" width="15.7109375" style="1" customWidth="1"/>
    <col min="7688" max="7688" width="16.7109375" style="1" customWidth="1"/>
    <col min="7689" max="7689" width="17.28515625" style="1" customWidth="1"/>
    <col min="7690" max="7723" width="9.7109375" style="1" customWidth="1"/>
    <col min="7724" max="7726" width="10.85546875" style="1" customWidth="1"/>
    <col min="7727" max="7770" width="0" style="1" hidden="1" customWidth="1"/>
    <col min="7771" max="7771" width="10.85546875" style="1" customWidth="1"/>
    <col min="7772" max="7936" width="11.42578125" style="1"/>
    <col min="7937" max="7937" width="22.42578125" style="1" customWidth="1"/>
    <col min="7938" max="7938" width="30.42578125" style="1" customWidth="1"/>
    <col min="7939" max="7939" width="15.42578125" style="1" customWidth="1"/>
    <col min="7940" max="7941" width="15.7109375" style="1" customWidth="1"/>
    <col min="7942" max="7942" width="18.140625" style="1" customWidth="1"/>
    <col min="7943" max="7943" width="15.7109375" style="1" customWidth="1"/>
    <col min="7944" max="7944" width="16.7109375" style="1" customWidth="1"/>
    <col min="7945" max="7945" width="17.28515625" style="1" customWidth="1"/>
    <col min="7946" max="7979" width="9.7109375" style="1" customWidth="1"/>
    <col min="7980" max="7982" width="10.85546875" style="1" customWidth="1"/>
    <col min="7983" max="8026" width="0" style="1" hidden="1" customWidth="1"/>
    <col min="8027" max="8027" width="10.85546875" style="1" customWidth="1"/>
    <col min="8028" max="8192" width="11.42578125" style="1"/>
    <col min="8193" max="8193" width="22.42578125" style="1" customWidth="1"/>
    <col min="8194" max="8194" width="30.42578125" style="1" customWidth="1"/>
    <col min="8195" max="8195" width="15.42578125" style="1" customWidth="1"/>
    <col min="8196" max="8197" width="15.7109375" style="1" customWidth="1"/>
    <col min="8198" max="8198" width="18.140625" style="1" customWidth="1"/>
    <col min="8199" max="8199" width="15.7109375" style="1" customWidth="1"/>
    <col min="8200" max="8200" width="16.7109375" style="1" customWidth="1"/>
    <col min="8201" max="8201" width="17.28515625" style="1" customWidth="1"/>
    <col min="8202" max="8235" width="9.7109375" style="1" customWidth="1"/>
    <col min="8236" max="8238" width="10.85546875" style="1" customWidth="1"/>
    <col min="8239" max="8282" width="0" style="1" hidden="1" customWidth="1"/>
    <col min="8283" max="8283" width="10.85546875" style="1" customWidth="1"/>
    <col min="8284" max="8448" width="11.42578125" style="1"/>
    <col min="8449" max="8449" width="22.42578125" style="1" customWidth="1"/>
    <col min="8450" max="8450" width="30.42578125" style="1" customWidth="1"/>
    <col min="8451" max="8451" width="15.42578125" style="1" customWidth="1"/>
    <col min="8452" max="8453" width="15.7109375" style="1" customWidth="1"/>
    <col min="8454" max="8454" width="18.140625" style="1" customWidth="1"/>
    <col min="8455" max="8455" width="15.7109375" style="1" customWidth="1"/>
    <col min="8456" max="8456" width="16.7109375" style="1" customWidth="1"/>
    <col min="8457" max="8457" width="17.28515625" style="1" customWidth="1"/>
    <col min="8458" max="8491" width="9.7109375" style="1" customWidth="1"/>
    <col min="8492" max="8494" width="10.85546875" style="1" customWidth="1"/>
    <col min="8495" max="8538" width="0" style="1" hidden="1" customWidth="1"/>
    <col min="8539" max="8539" width="10.85546875" style="1" customWidth="1"/>
    <col min="8540" max="8704" width="11.42578125" style="1"/>
    <col min="8705" max="8705" width="22.42578125" style="1" customWidth="1"/>
    <col min="8706" max="8706" width="30.42578125" style="1" customWidth="1"/>
    <col min="8707" max="8707" width="15.42578125" style="1" customWidth="1"/>
    <col min="8708" max="8709" width="15.7109375" style="1" customWidth="1"/>
    <col min="8710" max="8710" width="18.140625" style="1" customWidth="1"/>
    <col min="8711" max="8711" width="15.7109375" style="1" customWidth="1"/>
    <col min="8712" max="8712" width="16.7109375" style="1" customWidth="1"/>
    <col min="8713" max="8713" width="17.28515625" style="1" customWidth="1"/>
    <col min="8714" max="8747" width="9.7109375" style="1" customWidth="1"/>
    <col min="8748" max="8750" width="10.85546875" style="1" customWidth="1"/>
    <col min="8751" max="8794" width="0" style="1" hidden="1" customWidth="1"/>
    <col min="8795" max="8795" width="10.85546875" style="1" customWidth="1"/>
    <col min="8796" max="8960" width="11.42578125" style="1"/>
    <col min="8961" max="8961" width="22.42578125" style="1" customWidth="1"/>
    <col min="8962" max="8962" width="30.42578125" style="1" customWidth="1"/>
    <col min="8963" max="8963" width="15.42578125" style="1" customWidth="1"/>
    <col min="8964" max="8965" width="15.7109375" style="1" customWidth="1"/>
    <col min="8966" max="8966" width="18.140625" style="1" customWidth="1"/>
    <col min="8967" max="8967" width="15.7109375" style="1" customWidth="1"/>
    <col min="8968" max="8968" width="16.7109375" style="1" customWidth="1"/>
    <col min="8969" max="8969" width="17.28515625" style="1" customWidth="1"/>
    <col min="8970" max="9003" width="9.7109375" style="1" customWidth="1"/>
    <col min="9004" max="9006" width="10.85546875" style="1" customWidth="1"/>
    <col min="9007" max="9050" width="0" style="1" hidden="1" customWidth="1"/>
    <col min="9051" max="9051" width="10.85546875" style="1" customWidth="1"/>
    <col min="9052" max="9216" width="11.42578125" style="1"/>
    <col min="9217" max="9217" width="22.42578125" style="1" customWidth="1"/>
    <col min="9218" max="9218" width="30.42578125" style="1" customWidth="1"/>
    <col min="9219" max="9219" width="15.42578125" style="1" customWidth="1"/>
    <col min="9220" max="9221" width="15.7109375" style="1" customWidth="1"/>
    <col min="9222" max="9222" width="18.140625" style="1" customWidth="1"/>
    <col min="9223" max="9223" width="15.7109375" style="1" customWidth="1"/>
    <col min="9224" max="9224" width="16.7109375" style="1" customWidth="1"/>
    <col min="9225" max="9225" width="17.28515625" style="1" customWidth="1"/>
    <col min="9226" max="9259" width="9.7109375" style="1" customWidth="1"/>
    <col min="9260" max="9262" width="10.85546875" style="1" customWidth="1"/>
    <col min="9263" max="9306" width="0" style="1" hidden="1" customWidth="1"/>
    <col min="9307" max="9307" width="10.85546875" style="1" customWidth="1"/>
    <col min="9308" max="9472" width="11.42578125" style="1"/>
    <col min="9473" max="9473" width="22.42578125" style="1" customWidth="1"/>
    <col min="9474" max="9474" width="30.42578125" style="1" customWidth="1"/>
    <col min="9475" max="9475" width="15.42578125" style="1" customWidth="1"/>
    <col min="9476" max="9477" width="15.7109375" style="1" customWidth="1"/>
    <col min="9478" max="9478" width="18.140625" style="1" customWidth="1"/>
    <col min="9479" max="9479" width="15.7109375" style="1" customWidth="1"/>
    <col min="9480" max="9480" width="16.7109375" style="1" customWidth="1"/>
    <col min="9481" max="9481" width="17.28515625" style="1" customWidth="1"/>
    <col min="9482" max="9515" width="9.7109375" style="1" customWidth="1"/>
    <col min="9516" max="9518" width="10.85546875" style="1" customWidth="1"/>
    <col min="9519" max="9562" width="0" style="1" hidden="1" customWidth="1"/>
    <col min="9563" max="9563" width="10.85546875" style="1" customWidth="1"/>
    <col min="9564" max="9728" width="11.42578125" style="1"/>
    <col min="9729" max="9729" width="22.42578125" style="1" customWidth="1"/>
    <col min="9730" max="9730" width="30.42578125" style="1" customWidth="1"/>
    <col min="9731" max="9731" width="15.42578125" style="1" customWidth="1"/>
    <col min="9732" max="9733" width="15.7109375" style="1" customWidth="1"/>
    <col min="9734" max="9734" width="18.140625" style="1" customWidth="1"/>
    <col min="9735" max="9735" width="15.7109375" style="1" customWidth="1"/>
    <col min="9736" max="9736" width="16.7109375" style="1" customWidth="1"/>
    <col min="9737" max="9737" width="17.28515625" style="1" customWidth="1"/>
    <col min="9738" max="9771" width="9.7109375" style="1" customWidth="1"/>
    <col min="9772" max="9774" width="10.85546875" style="1" customWidth="1"/>
    <col min="9775" max="9818" width="0" style="1" hidden="1" customWidth="1"/>
    <col min="9819" max="9819" width="10.85546875" style="1" customWidth="1"/>
    <col min="9820" max="9984" width="11.42578125" style="1"/>
    <col min="9985" max="9985" width="22.42578125" style="1" customWidth="1"/>
    <col min="9986" max="9986" width="30.42578125" style="1" customWidth="1"/>
    <col min="9987" max="9987" width="15.42578125" style="1" customWidth="1"/>
    <col min="9988" max="9989" width="15.7109375" style="1" customWidth="1"/>
    <col min="9990" max="9990" width="18.140625" style="1" customWidth="1"/>
    <col min="9991" max="9991" width="15.7109375" style="1" customWidth="1"/>
    <col min="9992" max="9992" width="16.7109375" style="1" customWidth="1"/>
    <col min="9993" max="9993" width="17.28515625" style="1" customWidth="1"/>
    <col min="9994" max="10027" width="9.7109375" style="1" customWidth="1"/>
    <col min="10028" max="10030" width="10.85546875" style="1" customWidth="1"/>
    <col min="10031" max="10074" width="0" style="1" hidden="1" customWidth="1"/>
    <col min="10075" max="10075" width="10.85546875" style="1" customWidth="1"/>
    <col min="10076" max="10240" width="11.42578125" style="1"/>
    <col min="10241" max="10241" width="22.42578125" style="1" customWidth="1"/>
    <col min="10242" max="10242" width="30.42578125" style="1" customWidth="1"/>
    <col min="10243" max="10243" width="15.42578125" style="1" customWidth="1"/>
    <col min="10244" max="10245" width="15.7109375" style="1" customWidth="1"/>
    <col min="10246" max="10246" width="18.140625" style="1" customWidth="1"/>
    <col min="10247" max="10247" width="15.7109375" style="1" customWidth="1"/>
    <col min="10248" max="10248" width="16.7109375" style="1" customWidth="1"/>
    <col min="10249" max="10249" width="17.28515625" style="1" customWidth="1"/>
    <col min="10250" max="10283" width="9.7109375" style="1" customWidth="1"/>
    <col min="10284" max="10286" width="10.85546875" style="1" customWidth="1"/>
    <col min="10287" max="10330" width="0" style="1" hidden="1" customWidth="1"/>
    <col min="10331" max="10331" width="10.85546875" style="1" customWidth="1"/>
    <col min="10332" max="10496" width="11.42578125" style="1"/>
    <col min="10497" max="10497" width="22.42578125" style="1" customWidth="1"/>
    <col min="10498" max="10498" width="30.42578125" style="1" customWidth="1"/>
    <col min="10499" max="10499" width="15.42578125" style="1" customWidth="1"/>
    <col min="10500" max="10501" width="15.7109375" style="1" customWidth="1"/>
    <col min="10502" max="10502" width="18.140625" style="1" customWidth="1"/>
    <col min="10503" max="10503" width="15.7109375" style="1" customWidth="1"/>
    <col min="10504" max="10504" width="16.7109375" style="1" customWidth="1"/>
    <col min="10505" max="10505" width="17.28515625" style="1" customWidth="1"/>
    <col min="10506" max="10539" width="9.7109375" style="1" customWidth="1"/>
    <col min="10540" max="10542" width="10.85546875" style="1" customWidth="1"/>
    <col min="10543" max="10586" width="0" style="1" hidden="1" customWidth="1"/>
    <col min="10587" max="10587" width="10.85546875" style="1" customWidth="1"/>
    <col min="10588" max="10752" width="11.42578125" style="1"/>
    <col min="10753" max="10753" width="22.42578125" style="1" customWidth="1"/>
    <col min="10754" max="10754" width="30.42578125" style="1" customWidth="1"/>
    <col min="10755" max="10755" width="15.42578125" style="1" customWidth="1"/>
    <col min="10756" max="10757" width="15.7109375" style="1" customWidth="1"/>
    <col min="10758" max="10758" width="18.140625" style="1" customWidth="1"/>
    <col min="10759" max="10759" width="15.7109375" style="1" customWidth="1"/>
    <col min="10760" max="10760" width="16.7109375" style="1" customWidth="1"/>
    <col min="10761" max="10761" width="17.28515625" style="1" customWidth="1"/>
    <col min="10762" max="10795" width="9.7109375" style="1" customWidth="1"/>
    <col min="10796" max="10798" width="10.85546875" style="1" customWidth="1"/>
    <col min="10799" max="10842" width="0" style="1" hidden="1" customWidth="1"/>
    <col min="10843" max="10843" width="10.85546875" style="1" customWidth="1"/>
    <col min="10844" max="11008" width="11.42578125" style="1"/>
    <col min="11009" max="11009" width="22.42578125" style="1" customWidth="1"/>
    <col min="11010" max="11010" width="30.42578125" style="1" customWidth="1"/>
    <col min="11011" max="11011" width="15.42578125" style="1" customWidth="1"/>
    <col min="11012" max="11013" width="15.7109375" style="1" customWidth="1"/>
    <col min="11014" max="11014" width="18.140625" style="1" customWidth="1"/>
    <col min="11015" max="11015" width="15.7109375" style="1" customWidth="1"/>
    <col min="11016" max="11016" width="16.7109375" style="1" customWidth="1"/>
    <col min="11017" max="11017" width="17.28515625" style="1" customWidth="1"/>
    <col min="11018" max="11051" width="9.7109375" style="1" customWidth="1"/>
    <col min="11052" max="11054" width="10.85546875" style="1" customWidth="1"/>
    <col min="11055" max="11098" width="0" style="1" hidden="1" customWidth="1"/>
    <col min="11099" max="11099" width="10.85546875" style="1" customWidth="1"/>
    <col min="11100" max="11264" width="11.42578125" style="1"/>
    <col min="11265" max="11265" width="22.42578125" style="1" customWidth="1"/>
    <col min="11266" max="11266" width="30.42578125" style="1" customWidth="1"/>
    <col min="11267" max="11267" width="15.42578125" style="1" customWidth="1"/>
    <col min="11268" max="11269" width="15.7109375" style="1" customWidth="1"/>
    <col min="11270" max="11270" width="18.140625" style="1" customWidth="1"/>
    <col min="11271" max="11271" width="15.7109375" style="1" customWidth="1"/>
    <col min="11272" max="11272" width="16.7109375" style="1" customWidth="1"/>
    <col min="11273" max="11273" width="17.28515625" style="1" customWidth="1"/>
    <col min="11274" max="11307" width="9.7109375" style="1" customWidth="1"/>
    <col min="11308" max="11310" width="10.85546875" style="1" customWidth="1"/>
    <col min="11311" max="11354" width="0" style="1" hidden="1" customWidth="1"/>
    <col min="11355" max="11355" width="10.85546875" style="1" customWidth="1"/>
    <col min="11356" max="11520" width="11.42578125" style="1"/>
    <col min="11521" max="11521" width="22.42578125" style="1" customWidth="1"/>
    <col min="11522" max="11522" width="30.42578125" style="1" customWidth="1"/>
    <col min="11523" max="11523" width="15.42578125" style="1" customWidth="1"/>
    <col min="11524" max="11525" width="15.7109375" style="1" customWidth="1"/>
    <col min="11526" max="11526" width="18.140625" style="1" customWidth="1"/>
    <col min="11527" max="11527" width="15.7109375" style="1" customWidth="1"/>
    <col min="11528" max="11528" width="16.7109375" style="1" customWidth="1"/>
    <col min="11529" max="11529" width="17.28515625" style="1" customWidth="1"/>
    <col min="11530" max="11563" width="9.7109375" style="1" customWidth="1"/>
    <col min="11564" max="11566" width="10.85546875" style="1" customWidth="1"/>
    <col min="11567" max="11610" width="0" style="1" hidden="1" customWidth="1"/>
    <col min="11611" max="11611" width="10.85546875" style="1" customWidth="1"/>
    <col min="11612" max="11776" width="11.42578125" style="1"/>
    <col min="11777" max="11777" width="22.42578125" style="1" customWidth="1"/>
    <col min="11778" max="11778" width="30.42578125" style="1" customWidth="1"/>
    <col min="11779" max="11779" width="15.42578125" style="1" customWidth="1"/>
    <col min="11780" max="11781" width="15.7109375" style="1" customWidth="1"/>
    <col min="11782" max="11782" width="18.140625" style="1" customWidth="1"/>
    <col min="11783" max="11783" width="15.7109375" style="1" customWidth="1"/>
    <col min="11784" max="11784" width="16.7109375" style="1" customWidth="1"/>
    <col min="11785" max="11785" width="17.28515625" style="1" customWidth="1"/>
    <col min="11786" max="11819" width="9.7109375" style="1" customWidth="1"/>
    <col min="11820" max="11822" width="10.85546875" style="1" customWidth="1"/>
    <col min="11823" max="11866" width="0" style="1" hidden="1" customWidth="1"/>
    <col min="11867" max="11867" width="10.85546875" style="1" customWidth="1"/>
    <col min="11868" max="12032" width="11.42578125" style="1"/>
    <col min="12033" max="12033" width="22.42578125" style="1" customWidth="1"/>
    <col min="12034" max="12034" width="30.42578125" style="1" customWidth="1"/>
    <col min="12035" max="12035" width="15.42578125" style="1" customWidth="1"/>
    <col min="12036" max="12037" width="15.7109375" style="1" customWidth="1"/>
    <col min="12038" max="12038" width="18.140625" style="1" customWidth="1"/>
    <col min="12039" max="12039" width="15.7109375" style="1" customWidth="1"/>
    <col min="12040" max="12040" width="16.7109375" style="1" customWidth="1"/>
    <col min="12041" max="12041" width="17.28515625" style="1" customWidth="1"/>
    <col min="12042" max="12075" width="9.7109375" style="1" customWidth="1"/>
    <col min="12076" max="12078" width="10.85546875" style="1" customWidth="1"/>
    <col min="12079" max="12122" width="0" style="1" hidden="1" customWidth="1"/>
    <col min="12123" max="12123" width="10.85546875" style="1" customWidth="1"/>
    <col min="12124" max="12288" width="11.42578125" style="1"/>
    <col min="12289" max="12289" width="22.42578125" style="1" customWidth="1"/>
    <col min="12290" max="12290" width="30.42578125" style="1" customWidth="1"/>
    <col min="12291" max="12291" width="15.42578125" style="1" customWidth="1"/>
    <col min="12292" max="12293" width="15.7109375" style="1" customWidth="1"/>
    <col min="12294" max="12294" width="18.140625" style="1" customWidth="1"/>
    <col min="12295" max="12295" width="15.7109375" style="1" customWidth="1"/>
    <col min="12296" max="12296" width="16.7109375" style="1" customWidth="1"/>
    <col min="12297" max="12297" width="17.28515625" style="1" customWidth="1"/>
    <col min="12298" max="12331" width="9.7109375" style="1" customWidth="1"/>
    <col min="12332" max="12334" width="10.85546875" style="1" customWidth="1"/>
    <col min="12335" max="12378" width="0" style="1" hidden="1" customWidth="1"/>
    <col min="12379" max="12379" width="10.85546875" style="1" customWidth="1"/>
    <col min="12380" max="12544" width="11.42578125" style="1"/>
    <col min="12545" max="12545" width="22.42578125" style="1" customWidth="1"/>
    <col min="12546" max="12546" width="30.42578125" style="1" customWidth="1"/>
    <col min="12547" max="12547" width="15.42578125" style="1" customWidth="1"/>
    <col min="12548" max="12549" width="15.7109375" style="1" customWidth="1"/>
    <col min="12550" max="12550" width="18.140625" style="1" customWidth="1"/>
    <col min="12551" max="12551" width="15.7109375" style="1" customWidth="1"/>
    <col min="12552" max="12552" width="16.7109375" style="1" customWidth="1"/>
    <col min="12553" max="12553" width="17.28515625" style="1" customWidth="1"/>
    <col min="12554" max="12587" width="9.7109375" style="1" customWidth="1"/>
    <col min="12588" max="12590" width="10.85546875" style="1" customWidth="1"/>
    <col min="12591" max="12634" width="0" style="1" hidden="1" customWidth="1"/>
    <col min="12635" max="12635" width="10.85546875" style="1" customWidth="1"/>
    <col min="12636" max="12800" width="11.42578125" style="1"/>
    <col min="12801" max="12801" width="22.42578125" style="1" customWidth="1"/>
    <col min="12802" max="12802" width="30.42578125" style="1" customWidth="1"/>
    <col min="12803" max="12803" width="15.42578125" style="1" customWidth="1"/>
    <col min="12804" max="12805" width="15.7109375" style="1" customWidth="1"/>
    <col min="12806" max="12806" width="18.140625" style="1" customWidth="1"/>
    <col min="12807" max="12807" width="15.7109375" style="1" customWidth="1"/>
    <col min="12808" max="12808" width="16.7109375" style="1" customWidth="1"/>
    <col min="12809" max="12809" width="17.28515625" style="1" customWidth="1"/>
    <col min="12810" max="12843" width="9.7109375" style="1" customWidth="1"/>
    <col min="12844" max="12846" width="10.85546875" style="1" customWidth="1"/>
    <col min="12847" max="12890" width="0" style="1" hidden="1" customWidth="1"/>
    <col min="12891" max="12891" width="10.85546875" style="1" customWidth="1"/>
    <col min="12892" max="13056" width="11.42578125" style="1"/>
    <col min="13057" max="13057" width="22.42578125" style="1" customWidth="1"/>
    <col min="13058" max="13058" width="30.42578125" style="1" customWidth="1"/>
    <col min="13059" max="13059" width="15.42578125" style="1" customWidth="1"/>
    <col min="13060" max="13061" width="15.7109375" style="1" customWidth="1"/>
    <col min="13062" max="13062" width="18.140625" style="1" customWidth="1"/>
    <col min="13063" max="13063" width="15.7109375" style="1" customWidth="1"/>
    <col min="13064" max="13064" width="16.7109375" style="1" customWidth="1"/>
    <col min="13065" max="13065" width="17.28515625" style="1" customWidth="1"/>
    <col min="13066" max="13099" width="9.7109375" style="1" customWidth="1"/>
    <col min="13100" max="13102" width="10.85546875" style="1" customWidth="1"/>
    <col min="13103" max="13146" width="0" style="1" hidden="1" customWidth="1"/>
    <col min="13147" max="13147" width="10.85546875" style="1" customWidth="1"/>
    <col min="13148" max="13312" width="11.42578125" style="1"/>
    <col min="13313" max="13313" width="22.42578125" style="1" customWidth="1"/>
    <col min="13314" max="13314" width="30.42578125" style="1" customWidth="1"/>
    <col min="13315" max="13315" width="15.42578125" style="1" customWidth="1"/>
    <col min="13316" max="13317" width="15.7109375" style="1" customWidth="1"/>
    <col min="13318" max="13318" width="18.140625" style="1" customWidth="1"/>
    <col min="13319" max="13319" width="15.7109375" style="1" customWidth="1"/>
    <col min="13320" max="13320" width="16.7109375" style="1" customWidth="1"/>
    <col min="13321" max="13321" width="17.28515625" style="1" customWidth="1"/>
    <col min="13322" max="13355" width="9.7109375" style="1" customWidth="1"/>
    <col min="13356" max="13358" width="10.85546875" style="1" customWidth="1"/>
    <col min="13359" max="13402" width="0" style="1" hidden="1" customWidth="1"/>
    <col min="13403" max="13403" width="10.85546875" style="1" customWidth="1"/>
    <col min="13404" max="13568" width="11.42578125" style="1"/>
    <col min="13569" max="13569" width="22.42578125" style="1" customWidth="1"/>
    <col min="13570" max="13570" width="30.42578125" style="1" customWidth="1"/>
    <col min="13571" max="13571" width="15.42578125" style="1" customWidth="1"/>
    <col min="13572" max="13573" width="15.7109375" style="1" customWidth="1"/>
    <col min="13574" max="13574" width="18.140625" style="1" customWidth="1"/>
    <col min="13575" max="13575" width="15.7109375" style="1" customWidth="1"/>
    <col min="13576" max="13576" width="16.7109375" style="1" customWidth="1"/>
    <col min="13577" max="13577" width="17.28515625" style="1" customWidth="1"/>
    <col min="13578" max="13611" width="9.7109375" style="1" customWidth="1"/>
    <col min="13612" max="13614" width="10.85546875" style="1" customWidth="1"/>
    <col min="13615" max="13658" width="0" style="1" hidden="1" customWidth="1"/>
    <col min="13659" max="13659" width="10.85546875" style="1" customWidth="1"/>
    <col min="13660" max="13824" width="11.42578125" style="1"/>
    <col min="13825" max="13825" width="22.42578125" style="1" customWidth="1"/>
    <col min="13826" max="13826" width="30.42578125" style="1" customWidth="1"/>
    <col min="13827" max="13827" width="15.42578125" style="1" customWidth="1"/>
    <col min="13828" max="13829" width="15.7109375" style="1" customWidth="1"/>
    <col min="13830" max="13830" width="18.140625" style="1" customWidth="1"/>
    <col min="13831" max="13831" width="15.7109375" style="1" customWidth="1"/>
    <col min="13832" max="13832" width="16.7109375" style="1" customWidth="1"/>
    <col min="13833" max="13833" width="17.28515625" style="1" customWidth="1"/>
    <col min="13834" max="13867" width="9.7109375" style="1" customWidth="1"/>
    <col min="13868" max="13870" width="10.85546875" style="1" customWidth="1"/>
    <col min="13871" max="13914" width="0" style="1" hidden="1" customWidth="1"/>
    <col min="13915" max="13915" width="10.85546875" style="1" customWidth="1"/>
    <col min="13916" max="14080" width="11.42578125" style="1"/>
    <col min="14081" max="14081" width="22.42578125" style="1" customWidth="1"/>
    <col min="14082" max="14082" width="30.42578125" style="1" customWidth="1"/>
    <col min="14083" max="14083" width="15.42578125" style="1" customWidth="1"/>
    <col min="14084" max="14085" width="15.7109375" style="1" customWidth="1"/>
    <col min="14086" max="14086" width="18.140625" style="1" customWidth="1"/>
    <col min="14087" max="14087" width="15.7109375" style="1" customWidth="1"/>
    <col min="14088" max="14088" width="16.7109375" style="1" customWidth="1"/>
    <col min="14089" max="14089" width="17.28515625" style="1" customWidth="1"/>
    <col min="14090" max="14123" width="9.7109375" style="1" customWidth="1"/>
    <col min="14124" max="14126" width="10.85546875" style="1" customWidth="1"/>
    <col min="14127" max="14170" width="0" style="1" hidden="1" customWidth="1"/>
    <col min="14171" max="14171" width="10.85546875" style="1" customWidth="1"/>
    <col min="14172" max="14336" width="11.42578125" style="1"/>
    <col min="14337" max="14337" width="22.42578125" style="1" customWidth="1"/>
    <col min="14338" max="14338" width="30.42578125" style="1" customWidth="1"/>
    <col min="14339" max="14339" width="15.42578125" style="1" customWidth="1"/>
    <col min="14340" max="14341" width="15.7109375" style="1" customWidth="1"/>
    <col min="14342" max="14342" width="18.140625" style="1" customWidth="1"/>
    <col min="14343" max="14343" width="15.7109375" style="1" customWidth="1"/>
    <col min="14344" max="14344" width="16.7109375" style="1" customWidth="1"/>
    <col min="14345" max="14345" width="17.28515625" style="1" customWidth="1"/>
    <col min="14346" max="14379" width="9.7109375" style="1" customWidth="1"/>
    <col min="14380" max="14382" width="10.85546875" style="1" customWidth="1"/>
    <col min="14383" max="14426" width="0" style="1" hidden="1" customWidth="1"/>
    <col min="14427" max="14427" width="10.85546875" style="1" customWidth="1"/>
    <col min="14428" max="14592" width="11.42578125" style="1"/>
    <col min="14593" max="14593" width="22.42578125" style="1" customWidth="1"/>
    <col min="14594" max="14594" width="30.42578125" style="1" customWidth="1"/>
    <col min="14595" max="14595" width="15.42578125" style="1" customWidth="1"/>
    <col min="14596" max="14597" width="15.7109375" style="1" customWidth="1"/>
    <col min="14598" max="14598" width="18.140625" style="1" customWidth="1"/>
    <col min="14599" max="14599" width="15.7109375" style="1" customWidth="1"/>
    <col min="14600" max="14600" width="16.7109375" style="1" customWidth="1"/>
    <col min="14601" max="14601" width="17.28515625" style="1" customWidth="1"/>
    <col min="14602" max="14635" width="9.7109375" style="1" customWidth="1"/>
    <col min="14636" max="14638" width="10.85546875" style="1" customWidth="1"/>
    <col min="14639" max="14682" width="0" style="1" hidden="1" customWidth="1"/>
    <col min="14683" max="14683" width="10.85546875" style="1" customWidth="1"/>
    <col min="14684" max="14848" width="11.42578125" style="1"/>
    <col min="14849" max="14849" width="22.42578125" style="1" customWidth="1"/>
    <col min="14850" max="14850" width="30.42578125" style="1" customWidth="1"/>
    <col min="14851" max="14851" width="15.42578125" style="1" customWidth="1"/>
    <col min="14852" max="14853" width="15.7109375" style="1" customWidth="1"/>
    <col min="14854" max="14854" width="18.140625" style="1" customWidth="1"/>
    <col min="14855" max="14855" width="15.7109375" style="1" customWidth="1"/>
    <col min="14856" max="14856" width="16.7109375" style="1" customWidth="1"/>
    <col min="14857" max="14857" width="17.28515625" style="1" customWidth="1"/>
    <col min="14858" max="14891" width="9.7109375" style="1" customWidth="1"/>
    <col min="14892" max="14894" width="10.85546875" style="1" customWidth="1"/>
    <col min="14895" max="14938" width="0" style="1" hidden="1" customWidth="1"/>
    <col min="14939" max="14939" width="10.85546875" style="1" customWidth="1"/>
    <col min="14940" max="15104" width="11.42578125" style="1"/>
    <col min="15105" max="15105" width="22.42578125" style="1" customWidth="1"/>
    <col min="15106" max="15106" width="30.42578125" style="1" customWidth="1"/>
    <col min="15107" max="15107" width="15.42578125" style="1" customWidth="1"/>
    <col min="15108" max="15109" width="15.7109375" style="1" customWidth="1"/>
    <col min="15110" max="15110" width="18.140625" style="1" customWidth="1"/>
    <col min="15111" max="15111" width="15.7109375" style="1" customWidth="1"/>
    <col min="15112" max="15112" width="16.7109375" style="1" customWidth="1"/>
    <col min="15113" max="15113" width="17.28515625" style="1" customWidth="1"/>
    <col min="15114" max="15147" width="9.7109375" style="1" customWidth="1"/>
    <col min="15148" max="15150" width="10.85546875" style="1" customWidth="1"/>
    <col min="15151" max="15194" width="0" style="1" hidden="1" customWidth="1"/>
    <col min="15195" max="15195" width="10.85546875" style="1" customWidth="1"/>
    <col min="15196" max="15360" width="11.42578125" style="1"/>
    <col min="15361" max="15361" width="22.42578125" style="1" customWidth="1"/>
    <col min="15362" max="15362" width="30.42578125" style="1" customWidth="1"/>
    <col min="15363" max="15363" width="15.42578125" style="1" customWidth="1"/>
    <col min="15364" max="15365" width="15.7109375" style="1" customWidth="1"/>
    <col min="15366" max="15366" width="18.140625" style="1" customWidth="1"/>
    <col min="15367" max="15367" width="15.7109375" style="1" customWidth="1"/>
    <col min="15368" max="15368" width="16.7109375" style="1" customWidth="1"/>
    <col min="15369" max="15369" width="17.28515625" style="1" customWidth="1"/>
    <col min="15370" max="15403" width="9.7109375" style="1" customWidth="1"/>
    <col min="15404" max="15406" width="10.85546875" style="1" customWidth="1"/>
    <col min="15407" max="15450" width="0" style="1" hidden="1" customWidth="1"/>
    <col min="15451" max="15451" width="10.85546875" style="1" customWidth="1"/>
    <col min="15452" max="15616" width="11.42578125" style="1"/>
    <col min="15617" max="15617" width="22.42578125" style="1" customWidth="1"/>
    <col min="15618" max="15618" width="30.42578125" style="1" customWidth="1"/>
    <col min="15619" max="15619" width="15.42578125" style="1" customWidth="1"/>
    <col min="15620" max="15621" width="15.7109375" style="1" customWidth="1"/>
    <col min="15622" max="15622" width="18.140625" style="1" customWidth="1"/>
    <col min="15623" max="15623" width="15.7109375" style="1" customWidth="1"/>
    <col min="15624" max="15624" width="16.7109375" style="1" customWidth="1"/>
    <col min="15625" max="15625" width="17.28515625" style="1" customWidth="1"/>
    <col min="15626" max="15659" width="9.7109375" style="1" customWidth="1"/>
    <col min="15660" max="15662" width="10.85546875" style="1" customWidth="1"/>
    <col min="15663" max="15706" width="0" style="1" hidden="1" customWidth="1"/>
    <col min="15707" max="15707" width="10.85546875" style="1" customWidth="1"/>
    <col min="15708" max="15872" width="11.42578125" style="1"/>
    <col min="15873" max="15873" width="22.42578125" style="1" customWidth="1"/>
    <col min="15874" max="15874" width="30.42578125" style="1" customWidth="1"/>
    <col min="15875" max="15875" width="15.42578125" style="1" customWidth="1"/>
    <col min="15876" max="15877" width="15.7109375" style="1" customWidth="1"/>
    <col min="15878" max="15878" width="18.140625" style="1" customWidth="1"/>
    <col min="15879" max="15879" width="15.7109375" style="1" customWidth="1"/>
    <col min="15880" max="15880" width="16.7109375" style="1" customWidth="1"/>
    <col min="15881" max="15881" width="17.28515625" style="1" customWidth="1"/>
    <col min="15882" max="15915" width="9.7109375" style="1" customWidth="1"/>
    <col min="15916" max="15918" width="10.85546875" style="1" customWidth="1"/>
    <col min="15919" max="15962" width="0" style="1" hidden="1" customWidth="1"/>
    <col min="15963" max="15963" width="10.85546875" style="1" customWidth="1"/>
    <col min="15964" max="16128" width="11.42578125" style="1"/>
    <col min="16129" max="16129" width="22.42578125" style="1" customWidth="1"/>
    <col min="16130" max="16130" width="30.42578125" style="1" customWidth="1"/>
    <col min="16131" max="16131" width="15.42578125" style="1" customWidth="1"/>
    <col min="16132" max="16133" width="15.7109375" style="1" customWidth="1"/>
    <col min="16134" max="16134" width="18.140625" style="1" customWidth="1"/>
    <col min="16135" max="16135" width="15.7109375" style="1" customWidth="1"/>
    <col min="16136" max="16136" width="16.7109375" style="1" customWidth="1"/>
    <col min="16137" max="16137" width="17.28515625" style="1" customWidth="1"/>
    <col min="16138" max="16171" width="9.7109375" style="1" customWidth="1"/>
    <col min="16172" max="16174" width="10.85546875" style="1" customWidth="1"/>
    <col min="16175" max="16218" width="0" style="1" hidden="1" customWidth="1"/>
    <col min="16219" max="16219" width="10.85546875" style="1" customWidth="1"/>
    <col min="16220" max="16384" width="11.42578125" style="1"/>
  </cols>
  <sheetData>
    <row r="1" spans="1:56" s="6" customFormat="1" ht="12.75" customHeight="1" x14ac:dyDescent="0.15">
      <c r="A1" s="111" t="s">
        <v>66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56" s="6" customFormat="1" ht="12.75" customHeight="1" x14ac:dyDescent="0.15">
      <c r="A2" s="111" t="str">
        <f>CONCATENATE("COMUNA: ",[1]NOMBRE!B2," - ","( ",[1]NOMBRE!C2,[1]NOMBRE!D2,[1]NOMBRE!E2,[1]NOMBRE!F2,[1]NOMBRE!G2," )")</f>
        <v>COMUNA:  - (  )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56" s="6" customFormat="1" ht="12.75" customHeight="1" x14ac:dyDescent="0.2">
      <c r="A3" s="111" t="str">
        <f>CONCATENATE("ESTABLECIMIENTO/ESTRATEGIA: ",[1]NOMBRE!B3," - ","( ",[1]NOMBRE!C3,[1]NOMBRE!D3,[1]NOMBRE!E3,[1]NOMBRE!F3,[1]NOMBRE!G3,[1]NOMBRE!H3," )")</f>
        <v>ESTABLECIMIENTO/ESTRATEGIA:  - (  )</v>
      </c>
      <c r="B3" s="5"/>
      <c r="C3" s="5"/>
      <c r="D3" s="7"/>
      <c r="E3" s="5"/>
      <c r="F3" s="5"/>
      <c r="G3" s="5"/>
      <c r="H3" s="5"/>
      <c r="I3" s="5"/>
      <c r="J3" s="5"/>
      <c r="K3" s="5"/>
    </row>
    <row r="4" spans="1:56" s="6" customFormat="1" ht="12.75" customHeight="1" x14ac:dyDescent="0.15">
      <c r="A4" s="111" t="str">
        <f>CONCATENATE("MES: ",[1]NOMBRE!B6," - ","( ",[1]NOMBRE!C6,[1]NOMBRE!D6," )")</f>
        <v>MES:  - (  )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56" s="6" customFormat="1" ht="12.75" customHeight="1" x14ac:dyDescent="0.15">
      <c r="A5" s="4" t="str">
        <f>CONCATENATE("AÑO: ",[1]NOMBRE!B7)</f>
        <v>AÑO: 2014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56" s="14" customFormat="1" ht="39.75" customHeight="1" x14ac:dyDescent="0.2">
      <c r="A6" s="155" t="s">
        <v>65</v>
      </c>
      <c r="B6" s="155"/>
      <c r="C6" s="155"/>
      <c r="D6" s="155"/>
      <c r="E6" s="155"/>
      <c r="F6" s="155"/>
      <c r="G6" s="155"/>
      <c r="H6" s="35"/>
      <c r="I6" s="12"/>
      <c r="J6" s="3"/>
      <c r="K6" s="3"/>
      <c r="L6" s="3"/>
      <c r="M6" s="3"/>
      <c r="N6" s="3"/>
      <c r="O6" s="3"/>
    </row>
    <row r="7" spans="1:56" s="14" customFormat="1" ht="30" customHeight="1" x14ac:dyDescent="0.2">
      <c r="A7" s="29" t="s">
        <v>64</v>
      </c>
      <c r="B7" s="36"/>
      <c r="C7" s="25"/>
      <c r="D7" s="36"/>
      <c r="E7" s="21"/>
      <c r="F7" s="21"/>
      <c r="G7" s="22"/>
      <c r="H7" s="21"/>
      <c r="I7" s="24"/>
      <c r="J7" s="3"/>
      <c r="K7" s="3"/>
      <c r="L7" s="3"/>
      <c r="M7" s="3"/>
      <c r="N7" s="3"/>
      <c r="O7" s="3"/>
    </row>
    <row r="8" spans="1:56" s="15" customFormat="1" ht="73.5" customHeight="1" x14ac:dyDescent="0.15">
      <c r="A8" s="156" t="s">
        <v>27</v>
      </c>
      <c r="B8" s="157"/>
      <c r="C8" s="119" t="s">
        <v>13</v>
      </c>
      <c r="D8" s="13" t="s">
        <v>42</v>
      </c>
      <c r="E8" s="10" t="s">
        <v>63</v>
      </c>
      <c r="F8" s="37" t="s">
        <v>62</v>
      </c>
      <c r="G8" s="38" t="s">
        <v>24</v>
      </c>
      <c r="H8" s="120"/>
      <c r="I8" s="24"/>
      <c r="J8" s="3"/>
      <c r="K8" s="3"/>
      <c r="L8" s="3"/>
      <c r="M8" s="3"/>
      <c r="N8" s="3"/>
      <c r="O8" s="14"/>
      <c r="P8" s="14"/>
      <c r="Q8" s="14"/>
      <c r="R8" s="14"/>
      <c r="S8" s="14"/>
      <c r="T8" s="14"/>
    </row>
    <row r="9" spans="1:56" s="15" customFormat="1" ht="15" customHeight="1" x14ac:dyDescent="0.15">
      <c r="A9" s="158" t="s">
        <v>61</v>
      </c>
      <c r="B9" s="159"/>
      <c r="C9" s="77">
        <f>SUM(D9:F9)</f>
        <v>0</v>
      </c>
      <c r="D9" s="118"/>
      <c r="E9" s="78"/>
      <c r="F9" s="79"/>
      <c r="G9" s="80"/>
      <c r="H9" s="121"/>
      <c r="I9" s="122"/>
      <c r="J9" s="123"/>
      <c r="K9" s="123"/>
      <c r="L9" s="123"/>
      <c r="M9" s="123"/>
      <c r="N9" s="123"/>
      <c r="O9" s="123"/>
      <c r="BA9" s="11"/>
      <c r="BD9" s="11"/>
    </row>
    <row r="10" spans="1:56" s="15" customFormat="1" ht="15" customHeight="1" x14ac:dyDescent="0.15">
      <c r="A10" s="160" t="s">
        <v>60</v>
      </c>
      <c r="B10" s="161"/>
      <c r="C10" s="77">
        <f t="shared" ref="C10:C33" si="0">SUM(D10:F10)</f>
        <v>0</v>
      </c>
      <c r="D10" s="81"/>
      <c r="E10" s="82"/>
      <c r="F10" s="83"/>
      <c r="G10" s="84"/>
      <c r="H10" s="121"/>
      <c r="I10" s="122"/>
      <c r="J10" s="123"/>
      <c r="K10" s="123"/>
      <c r="L10" s="123"/>
      <c r="M10" s="123"/>
      <c r="N10" s="123"/>
      <c r="O10" s="123"/>
      <c r="BA10" s="11"/>
      <c r="BD10" s="11"/>
    </row>
    <row r="11" spans="1:56" s="15" customFormat="1" ht="15" customHeight="1" x14ac:dyDescent="0.15">
      <c r="A11" s="160" t="s">
        <v>59</v>
      </c>
      <c r="B11" s="161"/>
      <c r="C11" s="77">
        <f t="shared" si="0"/>
        <v>0</v>
      </c>
      <c r="D11" s="81"/>
      <c r="E11" s="82"/>
      <c r="F11" s="83"/>
      <c r="G11" s="84"/>
      <c r="H11" s="121"/>
      <c r="I11" s="122"/>
      <c r="J11" s="123"/>
      <c r="K11" s="123"/>
      <c r="L11" s="123"/>
      <c r="M11" s="123"/>
      <c r="N11" s="123"/>
      <c r="O11" s="123"/>
      <c r="BA11" s="11"/>
      <c r="BD11" s="11"/>
    </row>
    <row r="12" spans="1:56" s="15" customFormat="1" ht="15" customHeight="1" x14ac:dyDescent="0.15">
      <c r="A12" s="160" t="s">
        <v>58</v>
      </c>
      <c r="B12" s="161"/>
      <c r="C12" s="77">
        <f t="shared" si="0"/>
        <v>0</v>
      </c>
      <c r="D12" s="81"/>
      <c r="E12" s="82"/>
      <c r="F12" s="83"/>
      <c r="G12" s="84"/>
      <c r="H12" s="121"/>
      <c r="I12" s="122"/>
      <c r="J12" s="123"/>
      <c r="K12" s="123"/>
      <c r="L12" s="123"/>
      <c r="M12" s="123"/>
      <c r="N12" s="123"/>
      <c r="O12" s="123"/>
      <c r="BA12" s="11"/>
      <c r="BD12" s="11"/>
    </row>
    <row r="13" spans="1:56" s="15" customFormat="1" ht="24.75" customHeight="1" x14ac:dyDescent="0.15">
      <c r="A13" s="160" t="s">
        <v>67</v>
      </c>
      <c r="B13" s="161"/>
      <c r="C13" s="77">
        <f t="shared" si="0"/>
        <v>0</v>
      </c>
      <c r="D13" s="81"/>
      <c r="E13" s="82"/>
      <c r="F13" s="83"/>
      <c r="G13" s="84"/>
      <c r="H13" s="121"/>
      <c r="I13" s="122"/>
      <c r="J13" s="123"/>
      <c r="K13" s="123"/>
      <c r="L13" s="123"/>
      <c r="M13" s="123"/>
      <c r="N13" s="123"/>
      <c r="O13" s="123"/>
      <c r="BA13" s="11"/>
      <c r="BD13" s="11"/>
    </row>
    <row r="14" spans="1:56" s="15" customFormat="1" ht="26.25" customHeight="1" x14ac:dyDescent="0.15">
      <c r="A14" s="160" t="s">
        <v>68</v>
      </c>
      <c r="B14" s="161"/>
      <c r="C14" s="77">
        <f t="shared" si="0"/>
        <v>0</v>
      </c>
      <c r="D14" s="81"/>
      <c r="E14" s="82"/>
      <c r="F14" s="83"/>
      <c r="G14" s="84"/>
      <c r="H14" s="121"/>
      <c r="I14" s="122"/>
      <c r="J14" s="123"/>
      <c r="K14" s="123"/>
      <c r="L14" s="123"/>
      <c r="M14" s="123"/>
      <c r="N14" s="123"/>
      <c r="O14" s="123"/>
      <c r="BA14" s="11"/>
      <c r="BD14" s="11"/>
    </row>
    <row r="15" spans="1:56" s="15" customFormat="1" ht="18.75" customHeight="1" x14ac:dyDescent="0.15">
      <c r="A15" s="160" t="s">
        <v>69</v>
      </c>
      <c r="B15" s="161"/>
      <c r="C15" s="77">
        <f t="shared" si="0"/>
        <v>0</v>
      </c>
      <c r="D15" s="81"/>
      <c r="E15" s="82"/>
      <c r="F15" s="83"/>
      <c r="G15" s="84"/>
      <c r="H15" s="121"/>
      <c r="I15" s="122"/>
      <c r="J15" s="123"/>
      <c r="K15" s="123"/>
      <c r="L15" s="123"/>
      <c r="M15" s="123"/>
      <c r="N15" s="123"/>
      <c r="O15" s="123"/>
      <c r="BA15" s="11"/>
      <c r="BD15" s="11"/>
    </row>
    <row r="16" spans="1:56" s="15" customFormat="1" ht="15" customHeight="1" x14ac:dyDescent="0.15">
      <c r="A16" s="160" t="s">
        <v>57</v>
      </c>
      <c r="B16" s="161"/>
      <c r="C16" s="77">
        <f t="shared" si="0"/>
        <v>0</v>
      </c>
      <c r="D16" s="81"/>
      <c r="E16" s="82"/>
      <c r="F16" s="83"/>
      <c r="G16" s="84"/>
      <c r="H16" s="121"/>
      <c r="I16" s="122"/>
      <c r="J16" s="123"/>
      <c r="K16" s="123"/>
      <c r="L16" s="123"/>
      <c r="M16" s="123"/>
      <c r="N16" s="123"/>
      <c r="O16" s="123"/>
      <c r="BA16" s="11"/>
      <c r="BD16" s="11"/>
    </row>
    <row r="17" spans="1:58" s="15" customFormat="1" ht="23.25" customHeight="1" x14ac:dyDescent="0.15">
      <c r="A17" s="160" t="s">
        <v>56</v>
      </c>
      <c r="B17" s="162"/>
      <c r="C17" s="77">
        <f t="shared" si="0"/>
        <v>0</v>
      </c>
      <c r="D17" s="81"/>
      <c r="E17" s="82"/>
      <c r="F17" s="83"/>
      <c r="G17" s="84"/>
      <c r="H17" s="121"/>
      <c r="I17" s="122"/>
      <c r="J17" s="123"/>
      <c r="K17" s="123"/>
      <c r="L17" s="123"/>
      <c r="M17" s="123"/>
      <c r="N17" s="123"/>
      <c r="O17" s="123"/>
      <c r="BA17" s="11"/>
      <c r="BD17" s="11"/>
    </row>
    <row r="18" spans="1:58" s="15" customFormat="1" ht="15" customHeight="1" x14ac:dyDescent="0.15">
      <c r="A18" s="160" t="s">
        <v>55</v>
      </c>
      <c r="B18" s="161"/>
      <c r="C18" s="77">
        <f t="shared" si="0"/>
        <v>0</v>
      </c>
      <c r="D18" s="81"/>
      <c r="E18" s="82"/>
      <c r="F18" s="83"/>
      <c r="G18" s="84"/>
      <c r="H18" s="121"/>
      <c r="I18" s="122"/>
      <c r="J18" s="123"/>
      <c r="K18" s="123"/>
      <c r="L18" s="123"/>
      <c r="M18" s="123"/>
      <c r="N18" s="123"/>
      <c r="O18" s="123"/>
      <c r="BA18" s="11"/>
      <c r="BD18" s="11"/>
    </row>
    <row r="19" spans="1:58" s="15" customFormat="1" ht="15" customHeight="1" x14ac:dyDescent="0.15">
      <c r="A19" s="160" t="s">
        <v>54</v>
      </c>
      <c r="B19" s="161"/>
      <c r="C19" s="77">
        <f t="shared" si="0"/>
        <v>0</v>
      </c>
      <c r="D19" s="81"/>
      <c r="E19" s="82"/>
      <c r="F19" s="83"/>
      <c r="G19" s="84"/>
      <c r="H19" s="121"/>
      <c r="I19" s="122"/>
      <c r="J19" s="123"/>
      <c r="K19" s="123"/>
      <c r="L19" s="123"/>
      <c r="M19" s="123"/>
      <c r="N19" s="123"/>
      <c r="O19" s="123"/>
      <c r="BA19" s="11"/>
      <c r="BD19" s="11"/>
    </row>
    <row r="20" spans="1:58" s="15" customFormat="1" ht="23.25" customHeight="1" x14ac:dyDescent="0.15">
      <c r="A20" s="160" t="s">
        <v>53</v>
      </c>
      <c r="B20" s="161"/>
      <c r="C20" s="77">
        <f t="shared" si="0"/>
        <v>0</v>
      </c>
      <c r="D20" s="81"/>
      <c r="E20" s="82"/>
      <c r="F20" s="83"/>
      <c r="G20" s="84"/>
      <c r="H20" s="121"/>
      <c r="I20" s="122"/>
      <c r="J20" s="123"/>
      <c r="K20" s="123"/>
      <c r="L20" s="123"/>
      <c r="M20" s="123"/>
      <c r="N20" s="123"/>
      <c r="O20" s="123"/>
      <c r="BA20" s="11"/>
      <c r="BD20" s="11"/>
    </row>
    <row r="21" spans="1:58" s="15" customFormat="1" ht="15" customHeight="1" x14ac:dyDescent="0.15">
      <c r="A21" s="160" t="s">
        <v>52</v>
      </c>
      <c r="B21" s="161"/>
      <c r="C21" s="77">
        <f>SUM(D21:F21)</f>
        <v>0</v>
      </c>
      <c r="D21" s="81"/>
      <c r="E21" s="82"/>
      <c r="F21" s="83"/>
      <c r="G21" s="85"/>
      <c r="H21" s="112" t="str">
        <f>$BA21&amp;""&amp;$BB21&amp;""&amp;$BC21</f>
        <v/>
      </c>
      <c r="I21" s="24"/>
      <c r="J21" s="3"/>
      <c r="K21" s="124"/>
      <c r="L21" s="3"/>
      <c r="M21" s="3"/>
      <c r="N21" s="3"/>
      <c r="O21" s="3"/>
      <c r="P21" s="14"/>
      <c r="Q21" s="14"/>
      <c r="R21" s="14"/>
      <c r="S21" s="14"/>
      <c r="T21" s="14"/>
      <c r="BA21" s="27" t="str">
        <f>IF($G21&lt;=$C21,"","Programa de atención Domiciliaria a personas con Dependencia severa debe ser MENOR O IGUAL  al Total")</f>
        <v/>
      </c>
      <c r="BB21" s="18" t="str">
        <f>IF($C21=0,"",IF($G21="",IF($C21="",""," No olvide escribir la columna Programa de atención domiciliaria a personas con dependencia severa."),""))</f>
        <v/>
      </c>
      <c r="BC21" s="27"/>
      <c r="BD21" s="114">
        <f>IF($G21&lt;=$C21,0,1)</f>
        <v>0</v>
      </c>
      <c r="BE21" s="114" t="str">
        <f>IF($C21=0,"",IF($G21="",IF($C21="","",1),0))</f>
        <v/>
      </c>
      <c r="BF21" s="114"/>
    </row>
    <row r="22" spans="1:58" s="15" customFormat="1" ht="15" customHeight="1" x14ac:dyDescent="0.15">
      <c r="A22" s="160" t="s">
        <v>51</v>
      </c>
      <c r="B22" s="161"/>
      <c r="C22" s="77">
        <f>SUM(D22:F22)</f>
        <v>0</v>
      </c>
      <c r="D22" s="81"/>
      <c r="E22" s="82"/>
      <c r="F22" s="83"/>
      <c r="G22" s="84"/>
      <c r="H22" s="121"/>
      <c r="I22" s="122"/>
      <c r="J22" s="123"/>
      <c r="K22" s="123"/>
      <c r="L22" s="123"/>
      <c r="M22" s="123"/>
      <c r="N22" s="123"/>
      <c r="O22" s="123"/>
      <c r="BA22" s="11"/>
      <c r="BD22" s="11"/>
    </row>
    <row r="23" spans="1:58" s="15" customFormat="1" ht="15" customHeight="1" x14ac:dyDescent="0.15">
      <c r="A23" s="160" t="s">
        <v>50</v>
      </c>
      <c r="B23" s="161"/>
      <c r="C23" s="77">
        <f t="shared" si="0"/>
        <v>0</v>
      </c>
      <c r="D23" s="81"/>
      <c r="E23" s="82"/>
      <c r="F23" s="83"/>
      <c r="G23" s="84"/>
      <c r="H23" s="121"/>
      <c r="I23" s="122"/>
      <c r="J23" s="123"/>
      <c r="K23" s="123"/>
      <c r="L23" s="123"/>
      <c r="M23" s="123"/>
      <c r="N23" s="123"/>
      <c r="O23" s="123"/>
      <c r="BA23" s="11"/>
      <c r="BD23" s="11"/>
    </row>
    <row r="24" spans="1:58" s="15" customFormat="1" ht="15" customHeight="1" x14ac:dyDescent="0.15">
      <c r="A24" s="160" t="s">
        <v>70</v>
      </c>
      <c r="B24" s="162"/>
      <c r="C24" s="77">
        <f t="shared" si="0"/>
        <v>0</v>
      </c>
      <c r="D24" s="81"/>
      <c r="E24" s="82"/>
      <c r="F24" s="83"/>
      <c r="G24" s="84"/>
      <c r="H24" s="121"/>
      <c r="I24" s="122"/>
      <c r="J24" s="123"/>
      <c r="K24" s="123"/>
      <c r="L24" s="123"/>
      <c r="M24" s="123"/>
      <c r="N24" s="123"/>
      <c r="O24" s="123"/>
      <c r="BA24" s="11"/>
      <c r="BD24" s="11"/>
    </row>
    <row r="25" spans="1:58" s="15" customFormat="1" ht="15" customHeight="1" x14ac:dyDescent="0.15">
      <c r="A25" s="160" t="s">
        <v>71</v>
      </c>
      <c r="B25" s="162"/>
      <c r="C25" s="77">
        <f t="shared" si="0"/>
        <v>0</v>
      </c>
      <c r="D25" s="81"/>
      <c r="E25" s="82"/>
      <c r="F25" s="83"/>
      <c r="G25" s="84"/>
      <c r="H25" s="121"/>
      <c r="I25" s="122"/>
      <c r="J25" s="123"/>
      <c r="K25" s="123"/>
      <c r="L25" s="123"/>
      <c r="M25" s="123"/>
      <c r="N25" s="123"/>
      <c r="O25" s="123"/>
      <c r="BA25" s="11"/>
      <c r="BD25" s="11"/>
    </row>
    <row r="26" spans="1:58" s="15" customFormat="1" ht="27" customHeight="1" x14ac:dyDescent="0.15">
      <c r="A26" s="160" t="s">
        <v>72</v>
      </c>
      <c r="B26" s="161"/>
      <c r="C26" s="77">
        <f t="shared" si="0"/>
        <v>0</v>
      </c>
      <c r="D26" s="81"/>
      <c r="E26" s="82"/>
      <c r="F26" s="83"/>
      <c r="G26" s="84"/>
      <c r="H26" s="121"/>
      <c r="I26" s="122"/>
      <c r="J26" s="123"/>
      <c r="K26" s="123"/>
      <c r="L26" s="123"/>
      <c r="M26" s="123"/>
      <c r="N26" s="123"/>
      <c r="O26" s="123"/>
      <c r="BA26" s="11"/>
      <c r="BD26" s="11"/>
    </row>
    <row r="27" spans="1:58" s="15" customFormat="1" ht="15.75" customHeight="1" x14ac:dyDescent="0.15">
      <c r="A27" s="160" t="s">
        <v>73</v>
      </c>
      <c r="B27" s="162"/>
      <c r="C27" s="77">
        <f t="shared" si="0"/>
        <v>0</v>
      </c>
      <c r="D27" s="81"/>
      <c r="E27" s="82"/>
      <c r="F27" s="83"/>
      <c r="G27" s="84"/>
      <c r="H27" s="121"/>
      <c r="I27" s="122"/>
      <c r="J27" s="123"/>
      <c r="K27" s="123"/>
      <c r="L27" s="123"/>
      <c r="M27" s="123"/>
      <c r="N27" s="123"/>
      <c r="O27" s="123"/>
      <c r="BA27" s="11"/>
      <c r="BD27" s="11"/>
    </row>
    <row r="28" spans="1:58" s="15" customFormat="1" ht="15" customHeight="1" x14ac:dyDescent="0.15">
      <c r="A28" s="158" t="s">
        <v>49</v>
      </c>
      <c r="B28" s="163"/>
      <c r="C28" s="77">
        <f t="shared" si="0"/>
        <v>0</v>
      </c>
      <c r="D28" s="81"/>
      <c r="E28" s="82"/>
      <c r="F28" s="83"/>
      <c r="G28" s="84"/>
      <c r="H28" s="121"/>
      <c r="I28" s="122"/>
      <c r="J28" s="123"/>
      <c r="K28" s="123"/>
      <c r="L28" s="123"/>
      <c r="M28" s="123"/>
      <c r="N28" s="123"/>
      <c r="O28" s="123"/>
      <c r="BA28" s="11"/>
      <c r="BD28" s="11"/>
    </row>
    <row r="29" spans="1:58" s="15" customFormat="1" ht="15" customHeight="1" x14ac:dyDescent="0.15">
      <c r="A29" s="160" t="s">
        <v>48</v>
      </c>
      <c r="B29" s="161"/>
      <c r="C29" s="77">
        <f t="shared" si="0"/>
        <v>0</v>
      </c>
      <c r="D29" s="81"/>
      <c r="E29" s="82"/>
      <c r="F29" s="83"/>
      <c r="G29" s="85"/>
      <c r="H29" s="112" t="str">
        <f>$BA29&amp;""&amp;$BB29&amp;""&amp;$BC29</f>
        <v/>
      </c>
      <c r="I29" s="24"/>
      <c r="J29" s="3"/>
      <c r="K29" s="3"/>
      <c r="L29" s="3"/>
      <c r="M29" s="3"/>
      <c r="N29" s="3"/>
      <c r="O29" s="3"/>
      <c r="P29" s="14"/>
      <c r="Q29" s="14"/>
      <c r="R29" s="14"/>
      <c r="S29" s="14"/>
      <c r="T29" s="14"/>
      <c r="BA29" s="27" t="str">
        <f>IF($G29&lt;=$C29,"","Programa de atención Domiciliaria a personas con Dependencia severa debe ser MENOR O IGUAL  al Total")</f>
        <v/>
      </c>
      <c r="BB29" s="18" t="str">
        <f>IF($C29=0,"",IF($G29="",IF($C29="",""," No olvide escribir la columna Programa de atención domiciliaria a personas con dependencia severa."),""))</f>
        <v/>
      </c>
      <c r="BC29" s="27"/>
      <c r="BD29" s="114">
        <f>IF($G29&lt;=$C29,0,1)</f>
        <v>0</v>
      </c>
      <c r="BE29" s="114" t="str">
        <f>IF($C29=0,"",IF($G29="",IF($C29="","",1),0))</f>
        <v/>
      </c>
      <c r="BF29" s="114"/>
    </row>
    <row r="30" spans="1:58" s="15" customFormat="1" ht="15" customHeight="1" x14ac:dyDescent="0.15">
      <c r="A30" s="160" t="s">
        <v>47</v>
      </c>
      <c r="B30" s="161"/>
      <c r="C30" s="86">
        <f t="shared" si="0"/>
        <v>0</v>
      </c>
      <c r="D30" s="87"/>
      <c r="E30" s="68"/>
      <c r="F30" s="69"/>
      <c r="G30" s="88"/>
      <c r="H30" s="112" t="str">
        <f>$BA30&amp;""&amp;$BB30&amp;""&amp;$BC30</f>
        <v/>
      </c>
      <c r="I30" s="24"/>
      <c r="J30" s="3"/>
      <c r="K30" s="3"/>
      <c r="L30" s="3"/>
      <c r="M30" s="3"/>
      <c r="N30" s="3"/>
      <c r="O30" s="3"/>
      <c r="P30" s="14"/>
      <c r="Q30" s="14"/>
      <c r="R30" s="14"/>
      <c r="S30" s="14"/>
      <c r="T30" s="14"/>
      <c r="BA30" s="27" t="str">
        <f>IF($G30&lt;=$C30,"","Programa de atención Domiciliaria a personas con Dependencia severa debe ser MENOR O IGUAL  al Total")</f>
        <v/>
      </c>
      <c r="BB30" s="18" t="str">
        <f>IF($C30=0,"",IF($G30="",IF($C30="",""," No olvide escribir la columna Programa de atención domiciliaria a personas con dependencia severa."),""))</f>
        <v/>
      </c>
      <c r="BC30" s="27"/>
      <c r="BD30" s="114">
        <f>IF($G30&lt;=$C30,0,1)</f>
        <v>0</v>
      </c>
      <c r="BE30" s="114" t="str">
        <f>IF($C30=0,"",IF($G30="",IF($C30="","",1),0))</f>
        <v/>
      </c>
      <c r="BF30" s="114"/>
    </row>
    <row r="31" spans="1:58" s="15" customFormat="1" ht="15" customHeight="1" x14ac:dyDescent="0.15">
      <c r="A31" s="160" t="s">
        <v>46</v>
      </c>
      <c r="B31" s="161"/>
      <c r="C31" s="89">
        <f t="shared" si="0"/>
        <v>0</v>
      </c>
      <c r="D31" s="57"/>
      <c r="E31" s="82"/>
      <c r="F31" s="83"/>
      <c r="G31" s="85"/>
      <c r="H31" s="112" t="str">
        <f>$BA31&amp;""&amp;$BB31&amp;""&amp;$BC31</f>
        <v/>
      </c>
      <c r="I31" s="24"/>
      <c r="J31" s="3"/>
      <c r="K31" s="3"/>
      <c r="L31" s="3"/>
      <c r="M31" s="3"/>
      <c r="N31" s="3"/>
      <c r="O31" s="3"/>
      <c r="P31" s="14"/>
      <c r="Q31" s="14"/>
      <c r="R31" s="14"/>
      <c r="S31" s="14"/>
      <c r="T31" s="14"/>
      <c r="BA31" s="27" t="str">
        <f>IF($G31&lt;=$C31,"","Programa de atención Domiciliaria a personas con Dependencia severa debe ser MENOR O IGUAL  al Total")</f>
        <v/>
      </c>
      <c r="BB31" s="18" t="str">
        <f>IF($C31=0,"",IF($G31="",IF($C31="",""," No olvide escribir la columna Programa de atención domiciliaria a personas con dependencia severa."),""))</f>
        <v/>
      </c>
      <c r="BC31" s="27"/>
      <c r="BD31" s="114">
        <f>IF($G31&lt;=$C31,0,1)</f>
        <v>0</v>
      </c>
      <c r="BE31" s="114" t="str">
        <f>IF($C31=0,"",IF($G31="",IF($C31="","",1),0))</f>
        <v/>
      </c>
      <c r="BF31" s="114"/>
    </row>
    <row r="32" spans="1:58" s="15" customFormat="1" ht="15" customHeight="1" x14ac:dyDescent="0.15">
      <c r="A32" s="158" t="s">
        <v>45</v>
      </c>
      <c r="B32" s="159"/>
      <c r="C32" s="90">
        <f t="shared" si="0"/>
        <v>0</v>
      </c>
      <c r="D32" s="81"/>
      <c r="E32" s="82"/>
      <c r="F32" s="83"/>
      <c r="G32" s="84"/>
      <c r="H32" s="121"/>
      <c r="I32" s="122"/>
      <c r="J32" s="123"/>
      <c r="K32" s="123"/>
      <c r="L32" s="123"/>
      <c r="M32" s="123"/>
      <c r="N32" s="123"/>
      <c r="O32" s="123"/>
      <c r="BA32" s="11"/>
      <c r="BD32" s="11"/>
    </row>
    <row r="33" spans="1:56" s="15" customFormat="1" ht="15" customHeight="1" x14ac:dyDescent="0.15">
      <c r="A33" s="164" t="s">
        <v>44</v>
      </c>
      <c r="B33" s="165"/>
      <c r="C33" s="91">
        <f t="shared" si="0"/>
        <v>0</v>
      </c>
      <c r="D33" s="92"/>
      <c r="E33" s="93"/>
      <c r="F33" s="94"/>
      <c r="G33" s="95"/>
      <c r="H33" s="121"/>
      <c r="I33" s="122"/>
      <c r="J33" s="123"/>
      <c r="K33" s="123"/>
      <c r="L33" s="123"/>
      <c r="M33" s="123"/>
      <c r="N33" s="123"/>
      <c r="O33" s="123"/>
      <c r="BA33" s="11"/>
      <c r="BD33" s="11"/>
    </row>
    <row r="34" spans="1:56" s="15" customFormat="1" ht="30" customHeight="1" x14ac:dyDescent="0.2">
      <c r="A34" s="50" t="s">
        <v>43</v>
      </c>
      <c r="B34" s="39"/>
      <c r="C34" s="39"/>
      <c r="D34" s="40"/>
      <c r="E34" s="41"/>
      <c r="F34" s="41"/>
      <c r="G34" s="42"/>
      <c r="H34" s="125"/>
      <c r="I34" s="24"/>
      <c r="J34" s="3"/>
      <c r="K34" s="3"/>
      <c r="L34" s="3"/>
      <c r="M34" s="3"/>
      <c r="N34" s="3"/>
      <c r="O34" s="3"/>
      <c r="P34" s="14"/>
      <c r="Q34" s="14"/>
      <c r="R34" s="14"/>
      <c r="S34" s="14"/>
      <c r="T34" s="14"/>
    </row>
    <row r="35" spans="1:56" s="15" customFormat="1" ht="48.75" customHeight="1" x14ac:dyDescent="0.15">
      <c r="A35" s="156" t="s">
        <v>27</v>
      </c>
      <c r="B35" s="166"/>
      <c r="C35" s="43" t="s">
        <v>13</v>
      </c>
      <c r="D35" s="43" t="s">
        <v>42</v>
      </c>
      <c r="E35" s="28" t="s">
        <v>41</v>
      </c>
      <c r="F35" s="10" t="s">
        <v>40</v>
      </c>
      <c r="G35" s="119" t="s">
        <v>11</v>
      </c>
      <c r="H35" s="34"/>
      <c r="I35" s="24"/>
      <c r="J35" s="3"/>
      <c r="K35" s="3"/>
      <c r="L35" s="3"/>
      <c r="M35" s="3"/>
      <c r="N35" s="3"/>
      <c r="O35" s="3"/>
      <c r="P35" s="14"/>
      <c r="Q35" s="14"/>
      <c r="R35" s="14"/>
      <c r="S35" s="14"/>
      <c r="T35" s="14"/>
    </row>
    <row r="36" spans="1:56" s="15" customFormat="1" ht="15" customHeight="1" x14ac:dyDescent="0.15">
      <c r="A36" s="167" t="s">
        <v>39</v>
      </c>
      <c r="B36" s="168"/>
      <c r="C36" s="96">
        <f>SUM(D36:F36)</f>
        <v>0</v>
      </c>
      <c r="D36" s="62"/>
      <c r="E36" s="63"/>
      <c r="F36" s="70"/>
      <c r="G36" s="64"/>
      <c r="H36" s="16"/>
      <c r="I36" s="24"/>
      <c r="J36" s="3"/>
      <c r="K36" s="3"/>
      <c r="L36" s="3"/>
      <c r="M36" s="3"/>
      <c r="N36" s="3"/>
      <c r="O36" s="3"/>
      <c r="P36" s="14"/>
      <c r="Q36" s="14"/>
      <c r="R36" s="14"/>
      <c r="S36" s="14"/>
      <c r="T36" s="14"/>
    </row>
    <row r="37" spans="1:56" s="15" customFormat="1" ht="15" customHeight="1" x14ac:dyDescent="0.15">
      <c r="A37" s="160" t="s">
        <v>38</v>
      </c>
      <c r="B37" s="162"/>
      <c r="C37" s="101">
        <f t="shared" ref="C37:C42" si="1">SUM(D37:F37)</f>
        <v>0</v>
      </c>
      <c r="D37" s="57"/>
      <c r="E37" s="58"/>
      <c r="F37" s="59"/>
      <c r="G37" s="71"/>
      <c r="H37" s="16"/>
      <c r="I37" s="24"/>
      <c r="J37" s="3"/>
      <c r="K37" s="3"/>
      <c r="L37" s="3"/>
      <c r="M37" s="3"/>
      <c r="N37" s="3"/>
      <c r="O37" s="3"/>
      <c r="P37" s="14"/>
      <c r="Q37" s="14"/>
      <c r="R37" s="14"/>
      <c r="S37" s="14"/>
      <c r="T37" s="14"/>
    </row>
    <row r="38" spans="1:56" s="15" customFormat="1" ht="15" customHeight="1" x14ac:dyDescent="0.15">
      <c r="A38" s="160" t="s">
        <v>37</v>
      </c>
      <c r="B38" s="162"/>
      <c r="C38" s="77">
        <f t="shared" si="1"/>
        <v>0</v>
      </c>
      <c r="D38" s="57"/>
      <c r="E38" s="58"/>
      <c r="F38" s="59"/>
      <c r="G38" s="71"/>
      <c r="H38" s="16"/>
      <c r="I38" s="24"/>
      <c r="J38" s="3"/>
      <c r="K38" s="3"/>
      <c r="L38" s="3"/>
      <c r="M38" s="3"/>
      <c r="N38" s="3"/>
      <c r="O38" s="3"/>
      <c r="P38" s="14"/>
      <c r="Q38" s="14"/>
      <c r="R38" s="14"/>
      <c r="S38" s="14"/>
      <c r="T38" s="14"/>
    </row>
    <row r="39" spans="1:56" s="15" customFormat="1" ht="15" customHeight="1" x14ac:dyDescent="0.15">
      <c r="A39" s="160" t="s">
        <v>36</v>
      </c>
      <c r="B39" s="162"/>
      <c r="C39" s="77">
        <f t="shared" si="1"/>
        <v>0</v>
      </c>
      <c r="D39" s="57"/>
      <c r="E39" s="68"/>
      <c r="F39" s="59"/>
      <c r="G39" s="66"/>
      <c r="H39" s="16"/>
      <c r="I39" s="24"/>
      <c r="J39" s="3"/>
      <c r="K39" s="3"/>
      <c r="L39" s="3"/>
      <c r="M39" s="3"/>
      <c r="N39" s="3"/>
      <c r="O39" s="3"/>
      <c r="P39" s="14"/>
      <c r="Q39" s="14"/>
      <c r="R39" s="14"/>
      <c r="S39" s="14"/>
      <c r="T39" s="14"/>
    </row>
    <row r="40" spans="1:56" s="15" customFormat="1" ht="15" customHeight="1" x14ac:dyDescent="0.15">
      <c r="A40" s="185" t="s">
        <v>35</v>
      </c>
      <c r="B40" s="44" t="s">
        <v>34</v>
      </c>
      <c r="C40" s="115">
        <f t="shared" si="1"/>
        <v>0</v>
      </c>
      <c r="D40" s="62"/>
      <c r="E40" s="63"/>
      <c r="F40" s="70"/>
      <c r="G40" s="64"/>
      <c r="H40" s="16"/>
      <c r="I40" s="24"/>
      <c r="J40" s="3"/>
      <c r="K40" s="3"/>
      <c r="L40" s="3"/>
      <c r="M40" s="3"/>
      <c r="N40" s="3"/>
      <c r="O40" s="3"/>
      <c r="P40" s="14"/>
      <c r="Q40" s="14"/>
      <c r="R40" s="14"/>
      <c r="S40" s="14"/>
      <c r="T40" s="14"/>
    </row>
    <row r="41" spans="1:56" s="15" customFormat="1" ht="15" customHeight="1" x14ac:dyDescent="0.15">
      <c r="A41" s="185"/>
      <c r="B41" s="20" t="s">
        <v>33</v>
      </c>
      <c r="C41" s="77">
        <f t="shared" si="1"/>
        <v>0</v>
      </c>
      <c r="D41" s="57"/>
      <c r="E41" s="58"/>
      <c r="F41" s="59"/>
      <c r="G41" s="71"/>
      <c r="H41" s="16"/>
      <c r="I41" s="24"/>
      <c r="J41" s="3"/>
      <c r="K41" s="3"/>
      <c r="L41" s="3"/>
      <c r="M41" s="3"/>
      <c r="N41" s="3"/>
      <c r="O41" s="3"/>
      <c r="P41" s="14"/>
      <c r="Q41" s="14"/>
      <c r="R41" s="14"/>
      <c r="S41" s="14"/>
      <c r="T41" s="14"/>
    </row>
    <row r="42" spans="1:56" s="15" customFormat="1" ht="15" customHeight="1" x14ac:dyDescent="0.15">
      <c r="A42" s="185"/>
      <c r="B42" s="19" t="s">
        <v>32</v>
      </c>
      <c r="C42" s="91">
        <f t="shared" si="1"/>
        <v>0</v>
      </c>
      <c r="D42" s="60"/>
      <c r="E42" s="61"/>
      <c r="F42" s="107"/>
      <c r="G42" s="72"/>
      <c r="H42" s="16"/>
      <c r="I42" s="24"/>
      <c r="J42" s="3"/>
      <c r="K42" s="3"/>
      <c r="L42" s="3"/>
      <c r="M42" s="3"/>
      <c r="N42" s="3"/>
      <c r="O42" s="3"/>
      <c r="P42" s="14"/>
      <c r="Q42" s="14"/>
      <c r="R42" s="14"/>
      <c r="S42" s="14"/>
      <c r="T42" s="14"/>
    </row>
    <row r="43" spans="1:56" s="15" customFormat="1" ht="15" customHeight="1" x14ac:dyDescent="0.15">
      <c r="A43" s="158" t="s">
        <v>31</v>
      </c>
      <c r="B43" s="163"/>
      <c r="C43" s="116">
        <f>SUM(G43)</f>
        <v>0</v>
      </c>
      <c r="D43" s="108"/>
      <c r="E43" s="109"/>
      <c r="F43" s="110"/>
      <c r="G43" s="56"/>
      <c r="H43" s="16"/>
      <c r="I43" s="24"/>
      <c r="J43" s="3"/>
      <c r="K43" s="3"/>
      <c r="L43" s="3"/>
      <c r="M43" s="3"/>
      <c r="N43" s="3"/>
      <c r="O43" s="3"/>
      <c r="P43" s="14"/>
      <c r="Q43" s="14"/>
      <c r="R43" s="14"/>
      <c r="S43" s="14"/>
      <c r="T43" s="14"/>
    </row>
    <row r="44" spans="1:56" s="15" customFormat="1" ht="15" customHeight="1" x14ac:dyDescent="0.15">
      <c r="A44" s="183" t="s">
        <v>30</v>
      </c>
      <c r="B44" s="184"/>
      <c r="C44" s="117">
        <f>SUM(D44:G44)</f>
        <v>0</v>
      </c>
      <c r="D44" s="67"/>
      <c r="E44" s="68"/>
      <c r="F44" s="69"/>
      <c r="G44" s="54"/>
      <c r="H44" s="16"/>
      <c r="I44" s="24"/>
      <c r="J44" s="3"/>
      <c r="K44" s="3"/>
      <c r="L44" s="3"/>
      <c r="M44" s="3"/>
      <c r="N44" s="3"/>
      <c r="O44" s="3"/>
      <c r="P44" s="14"/>
      <c r="Q44" s="14"/>
      <c r="R44" s="14"/>
      <c r="S44" s="14"/>
      <c r="T44" s="14"/>
    </row>
    <row r="45" spans="1:56" s="15" customFormat="1" ht="15" customHeight="1" x14ac:dyDescent="0.15">
      <c r="A45" s="186" t="s">
        <v>13</v>
      </c>
      <c r="B45" s="187"/>
      <c r="C45" s="74">
        <f>SUM(D45:G45)</f>
        <v>0</v>
      </c>
      <c r="D45" s="74">
        <f>SUM(D36:D42,D44)</f>
        <v>0</v>
      </c>
      <c r="E45" s="75">
        <f>SUM(E36:E42,E44)</f>
        <v>0</v>
      </c>
      <c r="F45" s="76">
        <f>SUM(F36:F42,F44)</f>
        <v>0</v>
      </c>
      <c r="G45" s="73">
        <f>SUM(G43:G44)</f>
        <v>0</v>
      </c>
      <c r="H45" s="16"/>
      <c r="I45" s="24"/>
      <c r="J45" s="3"/>
      <c r="K45" s="3"/>
      <c r="L45" s="3"/>
      <c r="M45" s="3"/>
      <c r="N45" s="3"/>
      <c r="O45" s="3"/>
      <c r="P45" s="14"/>
      <c r="Q45" s="14"/>
      <c r="R45" s="14"/>
      <c r="S45" s="14"/>
      <c r="T45" s="14"/>
    </row>
    <row r="46" spans="1:56" s="15" customFormat="1" ht="15" customHeight="1" x14ac:dyDescent="0.15">
      <c r="A46" s="51" t="s">
        <v>29</v>
      </c>
      <c r="B46" s="45"/>
      <c r="C46" s="46"/>
      <c r="D46" s="46"/>
      <c r="E46" s="46"/>
      <c r="F46" s="30"/>
      <c r="G46" s="31"/>
      <c r="H46" s="5"/>
      <c r="I46" s="24"/>
      <c r="J46" s="3"/>
      <c r="K46" s="3"/>
      <c r="L46" s="3"/>
      <c r="M46" s="3"/>
      <c r="N46" s="3"/>
      <c r="O46" s="3"/>
      <c r="P46" s="14"/>
      <c r="Q46" s="14"/>
      <c r="R46" s="14"/>
      <c r="S46" s="14"/>
      <c r="T46" s="14"/>
    </row>
    <row r="47" spans="1:56" s="15" customFormat="1" ht="30" customHeight="1" x14ac:dyDescent="0.2">
      <c r="A47" s="47" t="s">
        <v>28</v>
      </c>
      <c r="B47" s="47"/>
      <c r="C47" s="47"/>
      <c r="D47" s="47"/>
      <c r="E47" s="47"/>
      <c r="F47" s="48"/>
      <c r="G47" s="48"/>
      <c r="H47" s="48"/>
      <c r="I47" s="24"/>
      <c r="J47" s="3"/>
      <c r="K47" s="3"/>
      <c r="L47" s="3"/>
      <c r="M47" s="3"/>
      <c r="N47" s="3"/>
      <c r="O47" s="3"/>
      <c r="P47" s="14"/>
      <c r="Q47" s="14"/>
      <c r="R47" s="14"/>
      <c r="S47" s="14"/>
      <c r="T47" s="14"/>
    </row>
    <row r="48" spans="1:56" s="15" customFormat="1" ht="72.75" customHeight="1" x14ac:dyDescent="0.2">
      <c r="A48" s="156" t="s">
        <v>27</v>
      </c>
      <c r="B48" s="166"/>
      <c r="C48" s="119" t="s">
        <v>13</v>
      </c>
      <c r="D48" s="126" t="s">
        <v>26</v>
      </c>
      <c r="E48" s="37" t="s">
        <v>25</v>
      </c>
      <c r="F48" s="38" t="s">
        <v>24</v>
      </c>
      <c r="G48" s="32"/>
      <c r="H48" s="9"/>
      <c r="I48" s="24"/>
      <c r="J48" s="3"/>
      <c r="K48" s="3"/>
      <c r="L48" s="3"/>
      <c r="M48" s="3"/>
      <c r="N48" s="3"/>
      <c r="O48" s="3"/>
      <c r="P48" s="14"/>
      <c r="Q48" s="14"/>
      <c r="R48" s="14"/>
      <c r="S48" s="14"/>
      <c r="T48" s="14"/>
    </row>
    <row r="49" spans="1:58" s="15" customFormat="1" ht="15" customHeight="1" x14ac:dyDescent="0.2">
      <c r="A49" s="188" t="s">
        <v>23</v>
      </c>
      <c r="B49" s="189"/>
      <c r="C49" s="127">
        <f t="shared" ref="C49:C54" si="2">SUM(D49:E49)</f>
        <v>0</v>
      </c>
      <c r="D49" s="128"/>
      <c r="E49" s="129"/>
      <c r="F49" s="130"/>
      <c r="G49" s="5"/>
      <c r="H49" s="8"/>
      <c r="I49" s="24"/>
      <c r="J49" s="3"/>
      <c r="K49" s="3"/>
      <c r="L49" s="3"/>
      <c r="M49" s="3"/>
      <c r="N49" s="3"/>
      <c r="O49" s="3"/>
      <c r="P49" s="14"/>
      <c r="Q49" s="14"/>
      <c r="R49" s="14"/>
      <c r="S49" s="14"/>
      <c r="T49" s="14"/>
      <c r="BA49" s="27"/>
      <c r="BE49" s="114"/>
    </row>
    <row r="50" spans="1:58" s="15" customFormat="1" ht="15" customHeight="1" x14ac:dyDescent="0.2">
      <c r="A50" s="190" t="s">
        <v>22</v>
      </c>
      <c r="B50" s="191"/>
      <c r="C50" s="131">
        <f t="shared" si="2"/>
        <v>0</v>
      </c>
      <c r="D50" s="132"/>
      <c r="E50" s="133"/>
      <c r="F50" s="134"/>
      <c r="G50" s="5"/>
      <c r="H50" s="8"/>
      <c r="I50" s="24"/>
      <c r="J50" s="3"/>
      <c r="K50" s="3"/>
      <c r="L50" s="3"/>
      <c r="M50" s="3"/>
      <c r="N50" s="3"/>
      <c r="O50" s="3"/>
      <c r="P50" s="14"/>
      <c r="Q50" s="14"/>
      <c r="R50" s="14"/>
      <c r="S50" s="14"/>
      <c r="T50" s="14"/>
      <c r="BA50" s="27"/>
      <c r="BE50" s="114"/>
    </row>
    <row r="51" spans="1:58" s="15" customFormat="1" ht="15" customHeight="1" x14ac:dyDescent="0.2">
      <c r="A51" s="192" t="s">
        <v>21</v>
      </c>
      <c r="B51" s="135" t="s">
        <v>20</v>
      </c>
      <c r="C51" s="127">
        <f t="shared" si="2"/>
        <v>0</v>
      </c>
      <c r="D51" s="128"/>
      <c r="E51" s="129"/>
      <c r="F51" s="136"/>
      <c r="G51" s="112" t="str">
        <f>$BA51&amp;""&amp;$BB51&amp;""&amp;$BC51</f>
        <v/>
      </c>
      <c r="H51" s="8"/>
      <c r="I51" s="24"/>
      <c r="J51" s="3"/>
      <c r="K51" s="3"/>
      <c r="L51" s="3"/>
      <c r="M51" s="3"/>
      <c r="N51" s="3"/>
      <c r="O51" s="3"/>
      <c r="P51" s="14"/>
      <c r="Q51" s="14"/>
      <c r="R51" s="14"/>
      <c r="S51" s="14"/>
      <c r="T51" s="14"/>
      <c r="BA51" s="27" t="str">
        <f>IF($F51&lt;=$C51,"","Programa de atención Domiciliaria a personas con Dependencia severa debe ser MENOR O IGUAL  al Total")</f>
        <v/>
      </c>
      <c r="BB51" s="18" t="str">
        <f>IF($C51=0,"",IF($F51="",IF($C51="",""," No olvide escribir la columna Programa de atención domiciliaria a personas con dependencia severa."),""))</f>
        <v/>
      </c>
      <c r="BC51" s="27" t="str">
        <f>IF(C51&lt;&gt;SUM(D51:E51)," NO ALTERE LAS FÓRMULAS, el Total de Visitas Integrales NO ES IGUAL a la suma de las visitas por profesional. ","")</f>
        <v/>
      </c>
      <c r="BD51" s="114">
        <f>IF($F51&lt;=$C51,0,1)</f>
        <v>0</v>
      </c>
      <c r="BE51" s="114" t="str">
        <f>IF($C51=0,"",IF($F51="",IF($C51="","",1),0))</f>
        <v/>
      </c>
      <c r="BF51" s="114">
        <f>IF(C51&lt;&gt;SUM(D51:E51),1,0)</f>
        <v>0</v>
      </c>
    </row>
    <row r="52" spans="1:58" s="15" customFormat="1" ht="15" customHeight="1" x14ac:dyDescent="0.2">
      <c r="A52" s="193"/>
      <c r="B52" s="137" t="s">
        <v>19</v>
      </c>
      <c r="C52" s="138">
        <f t="shared" si="2"/>
        <v>0</v>
      </c>
      <c r="D52" s="139"/>
      <c r="E52" s="140"/>
      <c r="F52" s="141"/>
      <c r="G52" s="112" t="str">
        <f>$BA52&amp;""&amp;$BB52&amp;""&amp;$BC52</f>
        <v/>
      </c>
      <c r="H52" s="8"/>
      <c r="I52" s="24"/>
      <c r="J52" s="3"/>
      <c r="K52" s="3"/>
      <c r="L52" s="3"/>
      <c r="M52" s="3"/>
      <c r="N52" s="3"/>
      <c r="O52" s="3"/>
      <c r="P52" s="14"/>
      <c r="Q52" s="14"/>
      <c r="R52" s="14"/>
      <c r="S52" s="14"/>
      <c r="T52" s="14"/>
      <c r="BA52" s="27" t="str">
        <f>IF($F52&lt;=$C52,"","Programa de atención Domiciliaria a personas con Dependencia severa debe ser MENOR O IGUAL  al Total")</f>
        <v/>
      </c>
      <c r="BB52" s="18" t="str">
        <f>IF($C52=0,"",IF($F52="",IF($C52="",""," No olvide escribir la columna Programa de atención domiciliaria a personas con dependencia severa."),""))</f>
        <v/>
      </c>
      <c r="BC52" s="27" t="str">
        <f>IF(C52&lt;&gt;SUM(D52:E52)," NO ALTERE LAS FÓRMULAS, el Total de Visitas Integrales NO ES IGUAL a la suma de las visitas por profesional. ","")</f>
        <v/>
      </c>
      <c r="BD52" s="114">
        <f>IF($F52&lt;=$C52,0,1)</f>
        <v>0</v>
      </c>
      <c r="BE52" s="114" t="str">
        <f>IF($C52=0,"",IF($F52="",IF($C52="","",1),0))</f>
        <v/>
      </c>
      <c r="BF52" s="114">
        <f>IF(C52&lt;&gt;SUM(D52:E52),1,0)</f>
        <v>0</v>
      </c>
    </row>
    <row r="53" spans="1:58" s="15" customFormat="1" ht="18.75" customHeight="1" x14ac:dyDescent="0.2">
      <c r="A53" s="167" t="s">
        <v>18</v>
      </c>
      <c r="B53" s="168"/>
      <c r="C53" s="127">
        <f t="shared" si="2"/>
        <v>0</v>
      </c>
      <c r="D53" s="128"/>
      <c r="E53" s="129"/>
      <c r="F53" s="130"/>
      <c r="G53" s="26"/>
      <c r="H53" s="8"/>
      <c r="I53" s="24"/>
      <c r="J53" s="3"/>
      <c r="K53" s="3"/>
      <c r="L53" s="3"/>
      <c r="M53" s="3"/>
      <c r="N53" s="3"/>
      <c r="O53" s="3"/>
      <c r="P53" s="14"/>
      <c r="Q53" s="14"/>
      <c r="R53" s="14"/>
      <c r="S53" s="14"/>
      <c r="T53" s="14"/>
      <c r="BA53" s="27"/>
      <c r="BE53" s="114"/>
    </row>
    <row r="54" spans="1:58" s="15" customFormat="1" ht="18" customHeight="1" x14ac:dyDescent="0.2">
      <c r="A54" s="181" t="s">
        <v>74</v>
      </c>
      <c r="B54" s="182"/>
      <c r="C54" s="131">
        <f t="shared" si="2"/>
        <v>0</v>
      </c>
      <c r="D54" s="132"/>
      <c r="E54" s="133"/>
      <c r="F54" s="142"/>
      <c r="G54" s="112" t="str">
        <f>$BA54&amp;""&amp;$BB54&amp;""&amp;$BC54</f>
        <v/>
      </c>
      <c r="H54" s="8"/>
      <c r="I54" s="24"/>
      <c r="J54" s="3"/>
      <c r="K54" s="3"/>
      <c r="L54" s="3"/>
      <c r="M54" s="3"/>
      <c r="N54" s="3"/>
      <c r="O54" s="3"/>
      <c r="P54" s="14"/>
      <c r="Q54" s="14"/>
      <c r="R54" s="14"/>
      <c r="S54" s="14"/>
      <c r="T54" s="14"/>
      <c r="BA54" s="27" t="str">
        <f>IF($F54&lt;=$C54,"","Programa de atención Domiciliaria a personas con Dependencia severa debe ser MENOR O IGUAL  al Total")</f>
        <v/>
      </c>
      <c r="BB54" s="18" t="str">
        <f>IF($C54=0,"",IF($F54="",IF($C54="",""," No olvide escribir la columna Programa de atención domiciliaria a personas con dependencia severa."),""))</f>
        <v/>
      </c>
      <c r="BC54" s="27" t="str">
        <f>IF(C54&lt;&gt;SUM(D54:E54)," NO ALTERE LAS FÓRMULAS, el Total de Visitas Integrales NO ES IGUAL a la suma de las visitas por profesional. ","")</f>
        <v/>
      </c>
      <c r="BD54" s="114">
        <f>IF($F54&lt;=$C54,0,1)</f>
        <v>0</v>
      </c>
      <c r="BE54" s="114" t="str">
        <f>IF($C54=0,"",IF($F54="",IF($C54="","",1),0))</f>
        <v/>
      </c>
      <c r="BF54" s="114">
        <f>IF(C54&lt;&gt;SUM(D54:E54),1,0)</f>
        <v>0</v>
      </c>
    </row>
    <row r="55" spans="1:58" s="15" customFormat="1" ht="30" customHeight="1" x14ac:dyDescent="0.2">
      <c r="A55" s="47" t="s">
        <v>17</v>
      </c>
      <c r="B55" s="47"/>
      <c r="C55" s="47"/>
      <c r="D55" s="47"/>
      <c r="E55" s="47"/>
      <c r="F55" s="47"/>
      <c r="G55" s="143"/>
      <c r="H55" s="23"/>
      <c r="I55" s="24"/>
      <c r="J55" s="3"/>
      <c r="K55" s="3"/>
      <c r="L55" s="3"/>
      <c r="M55" s="3"/>
      <c r="N55" s="3"/>
      <c r="O55" s="3"/>
      <c r="P55" s="14"/>
      <c r="Q55" s="14"/>
      <c r="R55" s="14"/>
      <c r="S55" s="14"/>
      <c r="T55" s="14"/>
    </row>
    <row r="56" spans="1:58" s="15" customFormat="1" ht="15" customHeight="1" x14ac:dyDescent="0.15">
      <c r="A56" s="169" t="s">
        <v>16</v>
      </c>
      <c r="B56" s="170"/>
      <c r="C56" s="175" t="s">
        <v>15</v>
      </c>
      <c r="D56" s="175"/>
      <c r="E56" s="175"/>
      <c r="F56" s="175"/>
      <c r="G56" s="176"/>
      <c r="H56" s="177" t="s">
        <v>14</v>
      </c>
      <c r="I56" s="178"/>
      <c r="J56" s="3"/>
      <c r="K56" s="3"/>
      <c r="L56" s="3"/>
      <c r="M56" s="3"/>
      <c r="N56" s="3"/>
      <c r="O56" s="3"/>
      <c r="P56" s="14"/>
      <c r="Q56" s="14"/>
      <c r="R56" s="14"/>
      <c r="S56" s="14"/>
      <c r="T56" s="14"/>
    </row>
    <row r="57" spans="1:58" s="15" customFormat="1" ht="15" customHeight="1" x14ac:dyDescent="0.15">
      <c r="A57" s="171"/>
      <c r="B57" s="172"/>
      <c r="C57" s="169" t="s">
        <v>13</v>
      </c>
      <c r="D57" s="156" t="s">
        <v>12</v>
      </c>
      <c r="E57" s="157"/>
      <c r="F57" s="166"/>
      <c r="G57" s="179" t="s">
        <v>7</v>
      </c>
      <c r="H57" s="177"/>
      <c r="I57" s="178"/>
      <c r="J57" s="3"/>
      <c r="K57" s="3"/>
      <c r="L57" s="3"/>
      <c r="M57" s="3"/>
      <c r="N57" s="3"/>
      <c r="O57" s="3"/>
      <c r="P57" s="14"/>
      <c r="Q57" s="14"/>
      <c r="R57" s="14"/>
      <c r="S57" s="14"/>
      <c r="T57" s="14"/>
    </row>
    <row r="58" spans="1:58" s="15" customFormat="1" ht="23.25" customHeight="1" x14ac:dyDescent="0.15">
      <c r="A58" s="173"/>
      <c r="B58" s="174"/>
      <c r="C58" s="173"/>
      <c r="D58" s="119" t="s">
        <v>11</v>
      </c>
      <c r="E58" s="119" t="s">
        <v>10</v>
      </c>
      <c r="F58" s="119" t="s">
        <v>9</v>
      </c>
      <c r="G58" s="180"/>
      <c r="H58" s="33" t="s">
        <v>8</v>
      </c>
      <c r="I58" s="119" t="s">
        <v>7</v>
      </c>
      <c r="J58" s="3"/>
      <c r="K58" s="3"/>
      <c r="L58" s="3"/>
      <c r="M58" s="3"/>
      <c r="N58" s="3"/>
      <c r="O58" s="3"/>
      <c r="P58" s="3"/>
      <c r="Q58" s="14"/>
      <c r="R58" s="14"/>
      <c r="S58" s="14"/>
      <c r="T58" s="14"/>
      <c r="U58" s="14"/>
    </row>
    <row r="59" spans="1:58" s="15" customFormat="1" ht="15.75" customHeight="1" x14ac:dyDescent="0.15">
      <c r="A59" s="196" t="s">
        <v>6</v>
      </c>
      <c r="B59" s="197"/>
      <c r="C59" s="96">
        <f t="shared" ref="C59:C64" si="3">SUM(D59:F59)+H59</f>
        <v>0</v>
      </c>
      <c r="D59" s="52"/>
      <c r="E59" s="52"/>
      <c r="F59" s="52"/>
      <c r="G59" s="98"/>
      <c r="H59" s="99"/>
      <c r="I59" s="100"/>
      <c r="J59" s="123"/>
      <c r="K59" s="123"/>
      <c r="L59" s="123"/>
      <c r="M59" s="123"/>
      <c r="N59" s="123"/>
      <c r="O59" s="123"/>
      <c r="P59" s="123"/>
      <c r="BA59" s="11"/>
      <c r="BD59" s="11"/>
    </row>
    <row r="60" spans="1:58" s="15" customFormat="1" ht="15.75" customHeight="1" x14ac:dyDescent="0.15">
      <c r="A60" s="198" t="s">
        <v>5</v>
      </c>
      <c r="B60" s="199"/>
      <c r="C60" s="101">
        <f t="shared" si="3"/>
        <v>0</v>
      </c>
      <c r="D60" s="53"/>
      <c r="E60" s="53"/>
      <c r="F60" s="53"/>
      <c r="G60" s="102"/>
      <c r="H60" s="65"/>
      <c r="I60" s="103"/>
      <c r="J60" s="123"/>
      <c r="K60" s="123"/>
      <c r="L60" s="123"/>
      <c r="M60" s="123"/>
      <c r="N60" s="123"/>
      <c r="O60" s="123"/>
      <c r="P60" s="123"/>
      <c r="BA60" s="11"/>
      <c r="BD60" s="11"/>
    </row>
    <row r="61" spans="1:58" s="15" customFormat="1" ht="15.75" customHeight="1" x14ac:dyDescent="0.15">
      <c r="A61" s="198" t="s">
        <v>4</v>
      </c>
      <c r="B61" s="199"/>
      <c r="C61" s="101">
        <f t="shared" si="3"/>
        <v>0</v>
      </c>
      <c r="D61" s="53"/>
      <c r="E61" s="53"/>
      <c r="F61" s="53"/>
      <c r="G61" s="102"/>
      <c r="H61" s="65"/>
      <c r="I61" s="103"/>
      <c r="J61" s="123"/>
      <c r="K61" s="123"/>
      <c r="L61" s="123"/>
      <c r="M61" s="123"/>
      <c r="N61" s="123"/>
      <c r="O61" s="123"/>
      <c r="P61" s="123"/>
      <c r="BA61" s="11"/>
      <c r="BD61" s="11"/>
    </row>
    <row r="62" spans="1:58" s="15" customFormat="1" ht="15.75" customHeight="1" x14ac:dyDescent="0.15">
      <c r="A62" s="198" t="s">
        <v>3</v>
      </c>
      <c r="B62" s="199"/>
      <c r="C62" s="101">
        <f t="shared" si="3"/>
        <v>0</v>
      </c>
      <c r="D62" s="53"/>
      <c r="E62" s="53"/>
      <c r="F62" s="53"/>
      <c r="G62" s="102"/>
      <c r="H62" s="65"/>
      <c r="I62" s="103"/>
      <c r="J62" s="123"/>
      <c r="K62" s="123"/>
      <c r="L62" s="123"/>
      <c r="M62" s="123"/>
      <c r="N62" s="123"/>
      <c r="O62" s="123"/>
      <c r="P62" s="123"/>
      <c r="BA62" s="11"/>
      <c r="BD62" s="11"/>
    </row>
    <row r="63" spans="1:58" s="15" customFormat="1" ht="15" customHeight="1" x14ac:dyDescent="0.15">
      <c r="A63" s="198" t="s">
        <v>2</v>
      </c>
      <c r="B63" s="199"/>
      <c r="C63" s="101">
        <f t="shared" si="3"/>
        <v>0</v>
      </c>
      <c r="D63" s="53"/>
      <c r="E63" s="53"/>
      <c r="F63" s="53"/>
      <c r="G63" s="102"/>
      <c r="H63" s="65"/>
      <c r="I63" s="103"/>
      <c r="J63" s="123"/>
      <c r="K63" s="123"/>
      <c r="L63" s="123"/>
      <c r="M63" s="123"/>
      <c r="N63" s="123"/>
      <c r="O63" s="123"/>
      <c r="P63" s="123"/>
      <c r="BA63" s="11"/>
      <c r="BD63" s="11"/>
    </row>
    <row r="64" spans="1:58" s="15" customFormat="1" ht="15" customHeight="1" x14ac:dyDescent="0.15">
      <c r="A64" s="194" t="s">
        <v>1</v>
      </c>
      <c r="B64" s="195"/>
      <c r="C64" s="97">
        <f t="shared" si="3"/>
        <v>0</v>
      </c>
      <c r="D64" s="55"/>
      <c r="E64" s="55"/>
      <c r="F64" s="55"/>
      <c r="G64" s="104"/>
      <c r="H64" s="105"/>
      <c r="I64" s="106"/>
      <c r="J64" s="123"/>
      <c r="K64" s="123"/>
      <c r="L64" s="123"/>
      <c r="M64" s="123"/>
      <c r="N64" s="123"/>
      <c r="O64" s="123"/>
      <c r="P64" s="123"/>
      <c r="BA64" s="11"/>
      <c r="BD64" s="11"/>
    </row>
    <row r="65" spans="1:20" s="15" customFormat="1" ht="20.25" customHeight="1" x14ac:dyDescent="0.15">
      <c r="A65" s="49" t="s">
        <v>0</v>
      </c>
      <c r="B65" s="3"/>
      <c r="C65" s="3"/>
      <c r="D65" s="3"/>
      <c r="E65" s="3"/>
      <c r="F65" s="3"/>
      <c r="G65" s="3"/>
      <c r="H65" s="3"/>
      <c r="I65" s="24"/>
      <c r="J65" s="3"/>
      <c r="K65" s="3"/>
      <c r="L65" s="3"/>
      <c r="M65" s="3"/>
      <c r="N65" s="3"/>
      <c r="O65" s="3"/>
      <c r="P65" s="14"/>
      <c r="Q65" s="14"/>
      <c r="R65" s="14"/>
      <c r="S65" s="14"/>
      <c r="T65" s="14"/>
    </row>
    <row r="66" spans="1:20" ht="15.75" customHeight="1" x14ac:dyDescent="0.15">
      <c r="A66" s="17"/>
      <c r="B66" s="17"/>
      <c r="C66" s="17"/>
      <c r="D66" s="17"/>
      <c r="E66" s="17"/>
      <c r="F66" s="17"/>
      <c r="G66" s="17"/>
      <c r="H66" s="17"/>
    </row>
    <row r="198" spans="1:56" hidden="1" x14ac:dyDescent="0.15"/>
    <row r="199" spans="1:56" hidden="1" x14ac:dyDescent="0.15"/>
    <row r="200" spans="1:56" hidden="1" x14ac:dyDescent="0.15">
      <c r="A200" s="144">
        <f>SUM(C9:I64)</f>
        <v>0</v>
      </c>
      <c r="BD200" s="113">
        <v>0</v>
      </c>
    </row>
    <row r="201" spans="1:56" hidden="1" x14ac:dyDescent="0.15">
      <c r="A201" s="2" t="s">
        <v>75</v>
      </c>
    </row>
    <row r="202" spans="1:56" hidden="1" x14ac:dyDescent="0.15"/>
    <row r="206" spans="1:56" ht="15" customHeight="1" x14ac:dyDescent="0.15"/>
    <row r="207" spans="1:56" ht="15" customHeight="1" x14ac:dyDescent="0.15"/>
    <row r="208" spans="1:56" ht="15" customHeight="1" x14ac:dyDescent="0.15"/>
    <row r="221" ht="11.25" customHeight="1" x14ac:dyDescent="0.15"/>
    <row r="222" ht="11.25" customHeight="1" x14ac:dyDescent="0.15"/>
    <row r="223" ht="11.25" customHeight="1" x14ac:dyDescent="0.15"/>
    <row r="224" ht="11.25" customHeight="1" x14ac:dyDescent="0.15"/>
    <row r="225" ht="11.25" customHeight="1" x14ac:dyDescent="0.15"/>
    <row r="226" ht="11.25" customHeight="1" x14ac:dyDescent="0.15"/>
  </sheetData>
  <mergeCells count="54">
    <mergeCell ref="A64:B64"/>
    <mergeCell ref="A59:B59"/>
    <mergeCell ref="A60:B60"/>
    <mergeCell ref="A61:B61"/>
    <mergeCell ref="A62:B62"/>
    <mergeCell ref="A63:B63"/>
    <mergeCell ref="A43:B43"/>
    <mergeCell ref="A54:B54"/>
    <mergeCell ref="A44:B44"/>
    <mergeCell ref="A40:A42"/>
    <mergeCell ref="A45:B45"/>
    <mergeCell ref="A48:B48"/>
    <mergeCell ref="A49:B49"/>
    <mergeCell ref="A50:B50"/>
    <mergeCell ref="A51:A52"/>
    <mergeCell ref="A56:B58"/>
    <mergeCell ref="A53:B53"/>
    <mergeCell ref="C56:G56"/>
    <mergeCell ref="H56:I57"/>
    <mergeCell ref="C57:C58"/>
    <mergeCell ref="D57:F57"/>
    <mergeCell ref="G57:G58"/>
    <mergeCell ref="A39:B39"/>
    <mergeCell ref="A32:B32"/>
    <mergeCell ref="A33:B33"/>
    <mergeCell ref="A37:B37"/>
    <mergeCell ref="A35:B35"/>
    <mergeCell ref="A36:B36"/>
    <mergeCell ref="A27:B27"/>
    <mergeCell ref="A29:B29"/>
    <mergeCell ref="A30:B30"/>
    <mergeCell ref="A31:B31"/>
    <mergeCell ref="A38:B38"/>
    <mergeCell ref="A28:B28"/>
    <mergeCell ref="A26:B2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6:G6"/>
    <mergeCell ref="A8:B8"/>
    <mergeCell ref="A9:B9"/>
    <mergeCell ref="A10:B10"/>
    <mergeCell ref="A25: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6"/>
  <sheetViews>
    <sheetView workbookViewId="0">
      <selection activeCell="A9" sqref="A9:B9"/>
    </sheetView>
  </sheetViews>
  <sheetFormatPr baseColWidth="10" defaultRowHeight="11.25" x14ac:dyDescent="0.15"/>
  <cols>
    <col min="1" max="1" width="22.42578125" style="2" customWidth="1"/>
    <col min="2" max="2" width="30.42578125" style="2" customWidth="1"/>
    <col min="3" max="3" width="15.42578125" style="2" customWidth="1"/>
    <col min="4" max="5" width="15.7109375" style="2" customWidth="1"/>
    <col min="6" max="6" width="18.140625" style="2" customWidth="1"/>
    <col min="7" max="7" width="15.7109375" style="2" customWidth="1"/>
    <col min="8" max="8" width="16.7109375" style="2" customWidth="1"/>
    <col min="9" max="9" width="17.28515625" style="2" customWidth="1"/>
    <col min="10" max="15" width="9.7109375" style="17" customWidth="1"/>
    <col min="16" max="43" width="9.7109375" style="1" customWidth="1"/>
    <col min="44" max="46" width="10.85546875" style="1" customWidth="1"/>
    <col min="47" max="90" width="12" style="1" hidden="1" customWidth="1"/>
    <col min="91" max="91" width="10.85546875" style="1" customWidth="1"/>
    <col min="92" max="256" width="11.42578125" style="1"/>
    <col min="257" max="257" width="22.42578125" style="1" customWidth="1"/>
    <col min="258" max="258" width="30.42578125" style="1" customWidth="1"/>
    <col min="259" max="259" width="15.42578125" style="1" customWidth="1"/>
    <col min="260" max="261" width="15.7109375" style="1" customWidth="1"/>
    <col min="262" max="262" width="18.140625" style="1" customWidth="1"/>
    <col min="263" max="263" width="15.7109375" style="1" customWidth="1"/>
    <col min="264" max="264" width="16.7109375" style="1" customWidth="1"/>
    <col min="265" max="265" width="17.28515625" style="1" customWidth="1"/>
    <col min="266" max="299" width="9.7109375" style="1" customWidth="1"/>
    <col min="300" max="302" width="10.85546875" style="1" customWidth="1"/>
    <col min="303" max="346" width="0" style="1" hidden="1" customWidth="1"/>
    <col min="347" max="347" width="10.85546875" style="1" customWidth="1"/>
    <col min="348" max="512" width="11.42578125" style="1"/>
    <col min="513" max="513" width="22.42578125" style="1" customWidth="1"/>
    <col min="514" max="514" width="30.42578125" style="1" customWidth="1"/>
    <col min="515" max="515" width="15.42578125" style="1" customWidth="1"/>
    <col min="516" max="517" width="15.7109375" style="1" customWidth="1"/>
    <col min="518" max="518" width="18.140625" style="1" customWidth="1"/>
    <col min="519" max="519" width="15.7109375" style="1" customWidth="1"/>
    <col min="520" max="520" width="16.7109375" style="1" customWidth="1"/>
    <col min="521" max="521" width="17.28515625" style="1" customWidth="1"/>
    <col min="522" max="555" width="9.7109375" style="1" customWidth="1"/>
    <col min="556" max="558" width="10.85546875" style="1" customWidth="1"/>
    <col min="559" max="602" width="0" style="1" hidden="1" customWidth="1"/>
    <col min="603" max="603" width="10.85546875" style="1" customWidth="1"/>
    <col min="604" max="768" width="11.42578125" style="1"/>
    <col min="769" max="769" width="22.42578125" style="1" customWidth="1"/>
    <col min="770" max="770" width="30.42578125" style="1" customWidth="1"/>
    <col min="771" max="771" width="15.42578125" style="1" customWidth="1"/>
    <col min="772" max="773" width="15.7109375" style="1" customWidth="1"/>
    <col min="774" max="774" width="18.140625" style="1" customWidth="1"/>
    <col min="775" max="775" width="15.7109375" style="1" customWidth="1"/>
    <col min="776" max="776" width="16.7109375" style="1" customWidth="1"/>
    <col min="777" max="777" width="17.28515625" style="1" customWidth="1"/>
    <col min="778" max="811" width="9.7109375" style="1" customWidth="1"/>
    <col min="812" max="814" width="10.85546875" style="1" customWidth="1"/>
    <col min="815" max="858" width="0" style="1" hidden="1" customWidth="1"/>
    <col min="859" max="859" width="10.85546875" style="1" customWidth="1"/>
    <col min="860" max="1024" width="11.42578125" style="1"/>
    <col min="1025" max="1025" width="22.42578125" style="1" customWidth="1"/>
    <col min="1026" max="1026" width="30.42578125" style="1" customWidth="1"/>
    <col min="1027" max="1027" width="15.42578125" style="1" customWidth="1"/>
    <col min="1028" max="1029" width="15.7109375" style="1" customWidth="1"/>
    <col min="1030" max="1030" width="18.140625" style="1" customWidth="1"/>
    <col min="1031" max="1031" width="15.7109375" style="1" customWidth="1"/>
    <col min="1032" max="1032" width="16.7109375" style="1" customWidth="1"/>
    <col min="1033" max="1033" width="17.28515625" style="1" customWidth="1"/>
    <col min="1034" max="1067" width="9.7109375" style="1" customWidth="1"/>
    <col min="1068" max="1070" width="10.85546875" style="1" customWidth="1"/>
    <col min="1071" max="1114" width="0" style="1" hidden="1" customWidth="1"/>
    <col min="1115" max="1115" width="10.85546875" style="1" customWidth="1"/>
    <col min="1116" max="1280" width="11.42578125" style="1"/>
    <col min="1281" max="1281" width="22.42578125" style="1" customWidth="1"/>
    <col min="1282" max="1282" width="30.42578125" style="1" customWidth="1"/>
    <col min="1283" max="1283" width="15.42578125" style="1" customWidth="1"/>
    <col min="1284" max="1285" width="15.7109375" style="1" customWidth="1"/>
    <col min="1286" max="1286" width="18.140625" style="1" customWidth="1"/>
    <col min="1287" max="1287" width="15.7109375" style="1" customWidth="1"/>
    <col min="1288" max="1288" width="16.7109375" style="1" customWidth="1"/>
    <col min="1289" max="1289" width="17.28515625" style="1" customWidth="1"/>
    <col min="1290" max="1323" width="9.7109375" style="1" customWidth="1"/>
    <col min="1324" max="1326" width="10.85546875" style="1" customWidth="1"/>
    <col min="1327" max="1370" width="0" style="1" hidden="1" customWidth="1"/>
    <col min="1371" max="1371" width="10.85546875" style="1" customWidth="1"/>
    <col min="1372" max="1536" width="11.42578125" style="1"/>
    <col min="1537" max="1537" width="22.42578125" style="1" customWidth="1"/>
    <col min="1538" max="1538" width="30.42578125" style="1" customWidth="1"/>
    <col min="1539" max="1539" width="15.42578125" style="1" customWidth="1"/>
    <col min="1540" max="1541" width="15.7109375" style="1" customWidth="1"/>
    <col min="1542" max="1542" width="18.140625" style="1" customWidth="1"/>
    <col min="1543" max="1543" width="15.7109375" style="1" customWidth="1"/>
    <col min="1544" max="1544" width="16.7109375" style="1" customWidth="1"/>
    <col min="1545" max="1545" width="17.28515625" style="1" customWidth="1"/>
    <col min="1546" max="1579" width="9.7109375" style="1" customWidth="1"/>
    <col min="1580" max="1582" width="10.85546875" style="1" customWidth="1"/>
    <col min="1583" max="1626" width="0" style="1" hidden="1" customWidth="1"/>
    <col min="1627" max="1627" width="10.85546875" style="1" customWidth="1"/>
    <col min="1628" max="1792" width="11.42578125" style="1"/>
    <col min="1793" max="1793" width="22.42578125" style="1" customWidth="1"/>
    <col min="1794" max="1794" width="30.42578125" style="1" customWidth="1"/>
    <col min="1795" max="1795" width="15.42578125" style="1" customWidth="1"/>
    <col min="1796" max="1797" width="15.7109375" style="1" customWidth="1"/>
    <col min="1798" max="1798" width="18.140625" style="1" customWidth="1"/>
    <col min="1799" max="1799" width="15.7109375" style="1" customWidth="1"/>
    <col min="1800" max="1800" width="16.7109375" style="1" customWidth="1"/>
    <col min="1801" max="1801" width="17.28515625" style="1" customWidth="1"/>
    <col min="1802" max="1835" width="9.7109375" style="1" customWidth="1"/>
    <col min="1836" max="1838" width="10.85546875" style="1" customWidth="1"/>
    <col min="1839" max="1882" width="0" style="1" hidden="1" customWidth="1"/>
    <col min="1883" max="1883" width="10.85546875" style="1" customWidth="1"/>
    <col min="1884" max="2048" width="11.42578125" style="1"/>
    <col min="2049" max="2049" width="22.42578125" style="1" customWidth="1"/>
    <col min="2050" max="2050" width="30.42578125" style="1" customWidth="1"/>
    <col min="2051" max="2051" width="15.42578125" style="1" customWidth="1"/>
    <col min="2052" max="2053" width="15.7109375" style="1" customWidth="1"/>
    <col min="2054" max="2054" width="18.140625" style="1" customWidth="1"/>
    <col min="2055" max="2055" width="15.7109375" style="1" customWidth="1"/>
    <col min="2056" max="2056" width="16.7109375" style="1" customWidth="1"/>
    <col min="2057" max="2057" width="17.28515625" style="1" customWidth="1"/>
    <col min="2058" max="2091" width="9.7109375" style="1" customWidth="1"/>
    <col min="2092" max="2094" width="10.85546875" style="1" customWidth="1"/>
    <col min="2095" max="2138" width="0" style="1" hidden="1" customWidth="1"/>
    <col min="2139" max="2139" width="10.85546875" style="1" customWidth="1"/>
    <col min="2140" max="2304" width="11.42578125" style="1"/>
    <col min="2305" max="2305" width="22.42578125" style="1" customWidth="1"/>
    <col min="2306" max="2306" width="30.42578125" style="1" customWidth="1"/>
    <col min="2307" max="2307" width="15.42578125" style="1" customWidth="1"/>
    <col min="2308" max="2309" width="15.7109375" style="1" customWidth="1"/>
    <col min="2310" max="2310" width="18.140625" style="1" customWidth="1"/>
    <col min="2311" max="2311" width="15.7109375" style="1" customWidth="1"/>
    <col min="2312" max="2312" width="16.7109375" style="1" customWidth="1"/>
    <col min="2313" max="2313" width="17.28515625" style="1" customWidth="1"/>
    <col min="2314" max="2347" width="9.7109375" style="1" customWidth="1"/>
    <col min="2348" max="2350" width="10.85546875" style="1" customWidth="1"/>
    <col min="2351" max="2394" width="0" style="1" hidden="1" customWidth="1"/>
    <col min="2395" max="2395" width="10.85546875" style="1" customWidth="1"/>
    <col min="2396" max="2560" width="11.42578125" style="1"/>
    <col min="2561" max="2561" width="22.42578125" style="1" customWidth="1"/>
    <col min="2562" max="2562" width="30.42578125" style="1" customWidth="1"/>
    <col min="2563" max="2563" width="15.42578125" style="1" customWidth="1"/>
    <col min="2564" max="2565" width="15.7109375" style="1" customWidth="1"/>
    <col min="2566" max="2566" width="18.140625" style="1" customWidth="1"/>
    <col min="2567" max="2567" width="15.7109375" style="1" customWidth="1"/>
    <col min="2568" max="2568" width="16.7109375" style="1" customWidth="1"/>
    <col min="2569" max="2569" width="17.28515625" style="1" customWidth="1"/>
    <col min="2570" max="2603" width="9.7109375" style="1" customWidth="1"/>
    <col min="2604" max="2606" width="10.85546875" style="1" customWidth="1"/>
    <col min="2607" max="2650" width="0" style="1" hidden="1" customWidth="1"/>
    <col min="2651" max="2651" width="10.85546875" style="1" customWidth="1"/>
    <col min="2652" max="2816" width="11.42578125" style="1"/>
    <col min="2817" max="2817" width="22.42578125" style="1" customWidth="1"/>
    <col min="2818" max="2818" width="30.42578125" style="1" customWidth="1"/>
    <col min="2819" max="2819" width="15.42578125" style="1" customWidth="1"/>
    <col min="2820" max="2821" width="15.7109375" style="1" customWidth="1"/>
    <col min="2822" max="2822" width="18.140625" style="1" customWidth="1"/>
    <col min="2823" max="2823" width="15.7109375" style="1" customWidth="1"/>
    <col min="2824" max="2824" width="16.7109375" style="1" customWidth="1"/>
    <col min="2825" max="2825" width="17.28515625" style="1" customWidth="1"/>
    <col min="2826" max="2859" width="9.7109375" style="1" customWidth="1"/>
    <col min="2860" max="2862" width="10.85546875" style="1" customWidth="1"/>
    <col min="2863" max="2906" width="0" style="1" hidden="1" customWidth="1"/>
    <col min="2907" max="2907" width="10.85546875" style="1" customWidth="1"/>
    <col min="2908" max="3072" width="11.42578125" style="1"/>
    <col min="3073" max="3073" width="22.42578125" style="1" customWidth="1"/>
    <col min="3074" max="3074" width="30.42578125" style="1" customWidth="1"/>
    <col min="3075" max="3075" width="15.42578125" style="1" customWidth="1"/>
    <col min="3076" max="3077" width="15.7109375" style="1" customWidth="1"/>
    <col min="3078" max="3078" width="18.140625" style="1" customWidth="1"/>
    <col min="3079" max="3079" width="15.7109375" style="1" customWidth="1"/>
    <col min="3080" max="3080" width="16.7109375" style="1" customWidth="1"/>
    <col min="3081" max="3081" width="17.28515625" style="1" customWidth="1"/>
    <col min="3082" max="3115" width="9.7109375" style="1" customWidth="1"/>
    <col min="3116" max="3118" width="10.85546875" style="1" customWidth="1"/>
    <col min="3119" max="3162" width="0" style="1" hidden="1" customWidth="1"/>
    <col min="3163" max="3163" width="10.85546875" style="1" customWidth="1"/>
    <col min="3164" max="3328" width="11.42578125" style="1"/>
    <col min="3329" max="3329" width="22.42578125" style="1" customWidth="1"/>
    <col min="3330" max="3330" width="30.42578125" style="1" customWidth="1"/>
    <col min="3331" max="3331" width="15.42578125" style="1" customWidth="1"/>
    <col min="3332" max="3333" width="15.7109375" style="1" customWidth="1"/>
    <col min="3334" max="3334" width="18.140625" style="1" customWidth="1"/>
    <col min="3335" max="3335" width="15.7109375" style="1" customWidth="1"/>
    <col min="3336" max="3336" width="16.7109375" style="1" customWidth="1"/>
    <col min="3337" max="3337" width="17.28515625" style="1" customWidth="1"/>
    <col min="3338" max="3371" width="9.7109375" style="1" customWidth="1"/>
    <col min="3372" max="3374" width="10.85546875" style="1" customWidth="1"/>
    <col min="3375" max="3418" width="0" style="1" hidden="1" customWidth="1"/>
    <col min="3419" max="3419" width="10.85546875" style="1" customWidth="1"/>
    <col min="3420" max="3584" width="11.42578125" style="1"/>
    <col min="3585" max="3585" width="22.42578125" style="1" customWidth="1"/>
    <col min="3586" max="3586" width="30.42578125" style="1" customWidth="1"/>
    <col min="3587" max="3587" width="15.42578125" style="1" customWidth="1"/>
    <col min="3588" max="3589" width="15.7109375" style="1" customWidth="1"/>
    <col min="3590" max="3590" width="18.140625" style="1" customWidth="1"/>
    <col min="3591" max="3591" width="15.7109375" style="1" customWidth="1"/>
    <col min="3592" max="3592" width="16.7109375" style="1" customWidth="1"/>
    <col min="3593" max="3593" width="17.28515625" style="1" customWidth="1"/>
    <col min="3594" max="3627" width="9.7109375" style="1" customWidth="1"/>
    <col min="3628" max="3630" width="10.85546875" style="1" customWidth="1"/>
    <col min="3631" max="3674" width="0" style="1" hidden="1" customWidth="1"/>
    <col min="3675" max="3675" width="10.85546875" style="1" customWidth="1"/>
    <col min="3676" max="3840" width="11.42578125" style="1"/>
    <col min="3841" max="3841" width="22.42578125" style="1" customWidth="1"/>
    <col min="3842" max="3842" width="30.42578125" style="1" customWidth="1"/>
    <col min="3843" max="3843" width="15.42578125" style="1" customWidth="1"/>
    <col min="3844" max="3845" width="15.7109375" style="1" customWidth="1"/>
    <col min="3846" max="3846" width="18.140625" style="1" customWidth="1"/>
    <col min="3847" max="3847" width="15.7109375" style="1" customWidth="1"/>
    <col min="3848" max="3848" width="16.7109375" style="1" customWidth="1"/>
    <col min="3849" max="3849" width="17.28515625" style="1" customWidth="1"/>
    <col min="3850" max="3883" width="9.7109375" style="1" customWidth="1"/>
    <col min="3884" max="3886" width="10.85546875" style="1" customWidth="1"/>
    <col min="3887" max="3930" width="0" style="1" hidden="1" customWidth="1"/>
    <col min="3931" max="3931" width="10.85546875" style="1" customWidth="1"/>
    <col min="3932" max="4096" width="11.42578125" style="1"/>
    <col min="4097" max="4097" width="22.42578125" style="1" customWidth="1"/>
    <col min="4098" max="4098" width="30.42578125" style="1" customWidth="1"/>
    <col min="4099" max="4099" width="15.42578125" style="1" customWidth="1"/>
    <col min="4100" max="4101" width="15.7109375" style="1" customWidth="1"/>
    <col min="4102" max="4102" width="18.140625" style="1" customWidth="1"/>
    <col min="4103" max="4103" width="15.7109375" style="1" customWidth="1"/>
    <col min="4104" max="4104" width="16.7109375" style="1" customWidth="1"/>
    <col min="4105" max="4105" width="17.28515625" style="1" customWidth="1"/>
    <col min="4106" max="4139" width="9.7109375" style="1" customWidth="1"/>
    <col min="4140" max="4142" width="10.85546875" style="1" customWidth="1"/>
    <col min="4143" max="4186" width="0" style="1" hidden="1" customWidth="1"/>
    <col min="4187" max="4187" width="10.85546875" style="1" customWidth="1"/>
    <col min="4188" max="4352" width="11.42578125" style="1"/>
    <col min="4353" max="4353" width="22.42578125" style="1" customWidth="1"/>
    <col min="4354" max="4354" width="30.42578125" style="1" customWidth="1"/>
    <col min="4355" max="4355" width="15.42578125" style="1" customWidth="1"/>
    <col min="4356" max="4357" width="15.7109375" style="1" customWidth="1"/>
    <col min="4358" max="4358" width="18.140625" style="1" customWidth="1"/>
    <col min="4359" max="4359" width="15.7109375" style="1" customWidth="1"/>
    <col min="4360" max="4360" width="16.7109375" style="1" customWidth="1"/>
    <col min="4361" max="4361" width="17.28515625" style="1" customWidth="1"/>
    <col min="4362" max="4395" width="9.7109375" style="1" customWidth="1"/>
    <col min="4396" max="4398" width="10.85546875" style="1" customWidth="1"/>
    <col min="4399" max="4442" width="0" style="1" hidden="1" customWidth="1"/>
    <col min="4443" max="4443" width="10.85546875" style="1" customWidth="1"/>
    <col min="4444" max="4608" width="11.42578125" style="1"/>
    <col min="4609" max="4609" width="22.42578125" style="1" customWidth="1"/>
    <col min="4610" max="4610" width="30.42578125" style="1" customWidth="1"/>
    <col min="4611" max="4611" width="15.42578125" style="1" customWidth="1"/>
    <col min="4612" max="4613" width="15.7109375" style="1" customWidth="1"/>
    <col min="4614" max="4614" width="18.140625" style="1" customWidth="1"/>
    <col min="4615" max="4615" width="15.7109375" style="1" customWidth="1"/>
    <col min="4616" max="4616" width="16.7109375" style="1" customWidth="1"/>
    <col min="4617" max="4617" width="17.28515625" style="1" customWidth="1"/>
    <col min="4618" max="4651" width="9.7109375" style="1" customWidth="1"/>
    <col min="4652" max="4654" width="10.85546875" style="1" customWidth="1"/>
    <col min="4655" max="4698" width="0" style="1" hidden="1" customWidth="1"/>
    <col min="4699" max="4699" width="10.85546875" style="1" customWidth="1"/>
    <col min="4700" max="4864" width="11.42578125" style="1"/>
    <col min="4865" max="4865" width="22.42578125" style="1" customWidth="1"/>
    <col min="4866" max="4866" width="30.42578125" style="1" customWidth="1"/>
    <col min="4867" max="4867" width="15.42578125" style="1" customWidth="1"/>
    <col min="4868" max="4869" width="15.7109375" style="1" customWidth="1"/>
    <col min="4870" max="4870" width="18.140625" style="1" customWidth="1"/>
    <col min="4871" max="4871" width="15.7109375" style="1" customWidth="1"/>
    <col min="4872" max="4872" width="16.7109375" style="1" customWidth="1"/>
    <col min="4873" max="4873" width="17.28515625" style="1" customWidth="1"/>
    <col min="4874" max="4907" width="9.7109375" style="1" customWidth="1"/>
    <col min="4908" max="4910" width="10.85546875" style="1" customWidth="1"/>
    <col min="4911" max="4954" width="0" style="1" hidden="1" customWidth="1"/>
    <col min="4955" max="4955" width="10.85546875" style="1" customWidth="1"/>
    <col min="4956" max="5120" width="11.42578125" style="1"/>
    <col min="5121" max="5121" width="22.42578125" style="1" customWidth="1"/>
    <col min="5122" max="5122" width="30.42578125" style="1" customWidth="1"/>
    <col min="5123" max="5123" width="15.42578125" style="1" customWidth="1"/>
    <col min="5124" max="5125" width="15.7109375" style="1" customWidth="1"/>
    <col min="5126" max="5126" width="18.140625" style="1" customWidth="1"/>
    <col min="5127" max="5127" width="15.7109375" style="1" customWidth="1"/>
    <col min="5128" max="5128" width="16.7109375" style="1" customWidth="1"/>
    <col min="5129" max="5129" width="17.28515625" style="1" customWidth="1"/>
    <col min="5130" max="5163" width="9.7109375" style="1" customWidth="1"/>
    <col min="5164" max="5166" width="10.85546875" style="1" customWidth="1"/>
    <col min="5167" max="5210" width="0" style="1" hidden="1" customWidth="1"/>
    <col min="5211" max="5211" width="10.85546875" style="1" customWidth="1"/>
    <col min="5212" max="5376" width="11.42578125" style="1"/>
    <col min="5377" max="5377" width="22.42578125" style="1" customWidth="1"/>
    <col min="5378" max="5378" width="30.42578125" style="1" customWidth="1"/>
    <col min="5379" max="5379" width="15.42578125" style="1" customWidth="1"/>
    <col min="5380" max="5381" width="15.7109375" style="1" customWidth="1"/>
    <col min="5382" max="5382" width="18.140625" style="1" customWidth="1"/>
    <col min="5383" max="5383" width="15.7109375" style="1" customWidth="1"/>
    <col min="5384" max="5384" width="16.7109375" style="1" customWidth="1"/>
    <col min="5385" max="5385" width="17.28515625" style="1" customWidth="1"/>
    <col min="5386" max="5419" width="9.7109375" style="1" customWidth="1"/>
    <col min="5420" max="5422" width="10.85546875" style="1" customWidth="1"/>
    <col min="5423" max="5466" width="0" style="1" hidden="1" customWidth="1"/>
    <col min="5467" max="5467" width="10.85546875" style="1" customWidth="1"/>
    <col min="5468" max="5632" width="11.42578125" style="1"/>
    <col min="5633" max="5633" width="22.42578125" style="1" customWidth="1"/>
    <col min="5634" max="5634" width="30.42578125" style="1" customWidth="1"/>
    <col min="5635" max="5635" width="15.42578125" style="1" customWidth="1"/>
    <col min="5636" max="5637" width="15.7109375" style="1" customWidth="1"/>
    <col min="5638" max="5638" width="18.140625" style="1" customWidth="1"/>
    <col min="5639" max="5639" width="15.7109375" style="1" customWidth="1"/>
    <col min="5640" max="5640" width="16.7109375" style="1" customWidth="1"/>
    <col min="5641" max="5641" width="17.28515625" style="1" customWidth="1"/>
    <col min="5642" max="5675" width="9.7109375" style="1" customWidth="1"/>
    <col min="5676" max="5678" width="10.85546875" style="1" customWidth="1"/>
    <col min="5679" max="5722" width="0" style="1" hidden="1" customWidth="1"/>
    <col min="5723" max="5723" width="10.85546875" style="1" customWidth="1"/>
    <col min="5724" max="5888" width="11.42578125" style="1"/>
    <col min="5889" max="5889" width="22.42578125" style="1" customWidth="1"/>
    <col min="5890" max="5890" width="30.42578125" style="1" customWidth="1"/>
    <col min="5891" max="5891" width="15.42578125" style="1" customWidth="1"/>
    <col min="5892" max="5893" width="15.7109375" style="1" customWidth="1"/>
    <col min="5894" max="5894" width="18.140625" style="1" customWidth="1"/>
    <col min="5895" max="5895" width="15.7109375" style="1" customWidth="1"/>
    <col min="5896" max="5896" width="16.7109375" style="1" customWidth="1"/>
    <col min="5897" max="5897" width="17.28515625" style="1" customWidth="1"/>
    <col min="5898" max="5931" width="9.7109375" style="1" customWidth="1"/>
    <col min="5932" max="5934" width="10.85546875" style="1" customWidth="1"/>
    <col min="5935" max="5978" width="0" style="1" hidden="1" customWidth="1"/>
    <col min="5979" max="5979" width="10.85546875" style="1" customWidth="1"/>
    <col min="5980" max="6144" width="11.42578125" style="1"/>
    <col min="6145" max="6145" width="22.42578125" style="1" customWidth="1"/>
    <col min="6146" max="6146" width="30.42578125" style="1" customWidth="1"/>
    <col min="6147" max="6147" width="15.42578125" style="1" customWidth="1"/>
    <col min="6148" max="6149" width="15.7109375" style="1" customWidth="1"/>
    <col min="6150" max="6150" width="18.140625" style="1" customWidth="1"/>
    <col min="6151" max="6151" width="15.7109375" style="1" customWidth="1"/>
    <col min="6152" max="6152" width="16.7109375" style="1" customWidth="1"/>
    <col min="6153" max="6153" width="17.28515625" style="1" customWidth="1"/>
    <col min="6154" max="6187" width="9.7109375" style="1" customWidth="1"/>
    <col min="6188" max="6190" width="10.85546875" style="1" customWidth="1"/>
    <col min="6191" max="6234" width="0" style="1" hidden="1" customWidth="1"/>
    <col min="6235" max="6235" width="10.85546875" style="1" customWidth="1"/>
    <col min="6236" max="6400" width="11.42578125" style="1"/>
    <col min="6401" max="6401" width="22.42578125" style="1" customWidth="1"/>
    <col min="6402" max="6402" width="30.42578125" style="1" customWidth="1"/>
    <col min="6403" max="6403" width="15.42578125" style="1" customWidth="1"/>
    <col min="6404" max="6405" width="15.7109375" style="1" customWidth="1"/>
    <col min="6406" max="6406" width="18.140625" style="1" customWidth="1"/>
    <col min="6407" max="6407" width="15.7109375" style="1" customWidth="1"/>
    <col min="6408" max="6408" width="16.7109375" style="1" customWidth="1"/>
    <col min="6409" max="6409" width="17.28515625" style="1" customWidth="1"/>
    <col min="6410" max="6443" width="9.7109375" style="1" customWidth="1"/>
    <col min="6444" max="6446" width="10.85546875" style="1" customWidth="1"/>
    <col min="6447" max="6490" width="0" style="1" hidden="1" customWidth="1"/>
    <col min="6491" max="6491" width="10.85546875" style="1" customWidth="1"/>
    <col min="6492" max="6656" width="11.42578125" style="1"/>
    <col min="6657" max="6657" width="22.42578125" style="1" customWidth="1"/>
    <col min="6658" max="6658" width="30.42578125" style="1" customWidth="1"/>
    <col min="6659" max="6659" width="15.42578125" style="1" customWidth="1"/>
    <col min="6660" max="6661" width="15.7109375" style="1" customWidth="1"/>
    <col min="6662" max="6662" width="18.140625" style="1" customWidth="1"/>
    <col min="6663" max="6663" width="15.7109375" style="1" customWidth="1"/>
    <col min="6664" max="6664" width="16.7109375" style="1" customWidth="1"/>
    <col min="6665" max="6665" width="17.28515625" style="1" customWidth="1"/>
    <col min="6666" max="6699" width="9.7109375" style="1" customWidth="1"/>
    <col min="6700" max="6702" width="10.85546875" style="1" customWidth="1"/>
    <col min="6703" max="6746" width="0" style="1" hidden="1" customWidth="1"/>
    <col min="6747" max="6747" width="10.85546875" style="1" customWidth="1"/>
    <col min="6748" max="6912" width="11.42578125" style="1"/>
    <col min="6913" max="6913" width="22.42578125" style="1" customWidth="1"/>
    <col min="6914" max="6914" width="30.42578125" style="1" customWidth="1"/>
    <col min="6915" max="6915" width="15.42578125" style="1" customWidth="1"/>
    <col min="6916" max="6917" width="15.7109375" style="1" customWidth="1"/>
    <col min="6918" max="6918" width="18.140625" style="1" customWidth="1"/>
    <col min="6919" max="6919" width="15.7109375" style="1" customWidth="1"/>
    <col min="6920" max="6920" width="16.7109375" style="1" customWidth="1"/>
    <col min="6921" max="6921" width="17.28515625" style="1" customWidth="1"/>
    <col min="6922" max="6955" width="9.7109375" style="1" customWidth="1"/>
    <col min="6956" max="6958" width="10.85546875" style="1" customWidth="1"/>
    <col min="6959" max="7002" width="0" style="1" hidden="1" customWidth="1"/>
    <col min="7003" max="7003" width="10.85546875" style="1" customWidth="1"/>
    <col min="7004" max="7168" width="11.42578125" style="1"/>
    <col min="7169" max="7169" width="22.42578125" style="1" customWidth="1"/>
    <col min="7170" max="7170" width="30.42578125" style="1" customWidth="1"/>
    <col min="7171" max="7171" width="15.42578125" style="1" customWidth="1"/>
    <col min="7172" max="7173" width="15.7109375" style="1" customWidth="1"/>
    <col min="7174" max="7174" width="18.140625" style="1" customWidth="1"/>
    <col min="7175" max="7175" width="15.7109375" style="1" customWidth="1"/>
    <col min="7176" max="7176" width="16.7109375" style="1" customWidth="1"/>
    <col min="7177" max="7177" width="17.28515625" style="1" customWidth="1"/>
    <col min="7178" max="7211" width="9.7109375" style="1" customWidth="1"/>
    <col min="7212" max="7214" width="10.85546875" style="1" customWidth="1"/>
    <col min="7215" max="7258" width="0" style="1" hidden="1" customWidth="1"/>
    <col min="7259" max="7259" width="10.85546875" style="1" customWidth="1"/>
    <col min="7260" max="7424" width="11.42578125" style="1"/>
    <col min="7425" max="7425" width="22.42578125" style="1" customWidth="1"/>
    <col min="7426" max="7426" width="30.42578125" style="1" customWidth="1"/>
    <col min="7427" max="7427" width="15.42578125" style="1" customWidth="1"/>
    <col min="7428" max="7429" width="15.7109375" style="1" customWidth="1"/>
    <col min="7430" max="7430" width="18.140625" style="1" customWidth="1"/>
    <col min="7431" max="7431" width="15.7109375" style="1" customWidth="1"/>
    <col min="7432" max="7432" width="16.7109375" style="1" customWidth="1"/>
    <col min="7433" max="7433" width="17.28515625" style="1" customWidth="1"/>
    <col min="7434" max="7467" width="9.7109375" style="1" customWidth="1"/>
    <col min="7468" max="7470" width="10.85546875" style="1" customWidth="1"/>
    <col min="7471" max="7514" width="0" style="1" hidden="1" customWidth="1"/>
    <col min="7515" max="7515" width="10.85546875" style="1" customWidth="1"/>
    <col min="7516" max="7680" width="11.42578125" style="1"/>
    <col min="7681" max="7681" width="22.42578125" style="1" customWidth="1"/>
    <col min="7682" max="7682" width="30.42578125" style="1" customWidth="1"/>
    <col min="7683" max="7683" width="15.42578125" style="1" customWidth="1"/>
    <col min="7684" max="7685" width="15.7109375" style="1" customWidth="1"/>
    <col min="7686" max="7686" width="18.140625" style="1" customWidth="1"/>
    <col min="7687" max="7687" width="15.7109375" style="1" customWidth="1"/>
    <col min="7688" max="7688" width="16.7109375" style="1" customWidth="1"/>
    <col min="7689" max="7689" width="17.28515625" style="1" customWidth="1"/>
    <col min="7690" max="7723" width="9.7109375" style="1" customWidth="1"/>
    <col min="7724" max="7726" width="10.85546875" style="1" customWidth="1"/>
    <col min="7727" max="7770" width="0" style="1" hidden="1" customWidth="1"/>
    <col min="7771" max="7771" width="10.85546875" style="1" customWidth="1"/>
    <col min="7772" max="7936" width="11.42578125" style="1"/>
    <col min="7937" max="7937" width="22.42578125" style="1" customWidth="1"/>
    <col min="7938" max="7938" width="30.42578125" style="1" customWidth="1"/>
    <col min="7939" max="7939" width="15.42578125" style="1" customWidth="1"/>
    <col min="7940" max="7941" width="15.7109375" style="1" customWidth="1"/>
    <col min="7942" max="7942" width="18.140625" style="1" customWidth="1"/>
    <col min="7943" max="7943" width="15.7109375" style="1" customWidth="1"/>
    <col min="7944" max="7944" width="16.7109375" style="1" customWidth="1"/>
    <col min="7945" max="7945" width="17.28515625" style="1" customWidth="1"/>
    <col min="7946" max="7979" width="9.7109375" style="1" customWidth="1"/>
    <col min="7980" max="7982" width="10.85546875" style="1" customWidth="1"/>
    <col min="7983" max="8026" width="0" style="1" hidden="1" customWidth="1"/>
    <col min="8027" max="8027" width="10.85546875" style="1" customWidth="1"/>
    <col min="8028" max="8192" width="11.42578125" style="1"/>
    <col min="8193" max="8193" width="22.42578125" style="1" customWidth="1"/>
    <col min="8194" max="8194" width="30.42578125" style="1" customWidth="1"/>
    <col min="8195" max="8195" width="15.42578125" style="1" customWidth="1"/>
    <col min="8196" max="8197" width="15.7109375" style="1" customWidth="1"/>
    <col min="8198" max="8198" width="18.140625" style="1" customWidth="1"/>
    <col min="8199" max="8199" width="15.7109375" style="1" customWidth="1"/>
    <col min="8200" max="8200" width="16.7109375" style="1" customWidth="1"/>
    <col min="8201" max="8201" width="17.28515625" style="1" customWidth="1"/>
    <col min="8202" max="8235" width="9.7109375" style="1" customWidth="1"/>
    <col min="8236" max="8238" width="10.85546875" style="1" customWidth="1"/>
    <col min="8239" max="8282" width="0" style="1" hidden="1" customWidth="1"/>
    <col min="8283" max="8283" width="10.85546875" style="1" customWidth="1"/>
    <col min="8284" max="8448" width="11.42578125" style="1"/>
    <col min="8449" max="8449" width="22.42578125" style="1" customWidth="1"/>
    <col min="8450" max="8450" width="30.42578125" style="1" customWidth="1"/>
    <col min="8451" max="8451" width="15.42578125" style="1" customWidth="1"/>
    <col min="8452" max="8453" width="15.7109375" style="1" customWidth="1"/>
    <col min="8454" max="8454" width="18.140625" style="1" customWidth="1"/>
    <col min="8455" max="8455" width="15.7109375" style="1" customWidth="1"/>
    <col min="8456" max="8456" width="16.7109375" style="1" customWidth="1"/>
    <col min="8457" max="8457" width="17.28515625" style="1" customWidth="1"/>
    <col min="8458" max="8491" width="9.7109375" style="1" customWidth="1"/>
    <col min="8492" max="8494" width="10.85546875" style="1" customWidth="1"/>
    <col min="8495" max="8538" width="0" style="1" hidden="1" customWidth="1"/>
    <col min="8539" max="8539" width="10.85546875" style="1" customWidth="1"/>
    <col min="8540" max="8704" width="11.42578125" style="1"/>
    <col min="8705" max="8705" width="22.42578125" style="1" customWidth="1"/>
    <col min="8706" max="8706" width="30.42578125" style="1" customWidth="1"/>
    <col min="8707" max="8707" width="15.42578125" style="1" customWidth="1"/>
    <col min="8708" max="8709" width="15.7109375" style="1" customWidth="1"/>
    <col min="8710" max="8710" width="18.140625" style="1" customWidth="1"/>
    <col min="8711" max="8711" width="15.7109375" style="1" customWidth="1"/>
    <col min="8712" max="8712" width="16.7109375" style="1" customWidth="1"/>
    <col min="8713" max="8713" width="17.28515625" style="1" customWidth="1"/>
    <col min="8714" max="8747" width="9.7109375" style="1" customWidth="1"/>
    <col min="8748" max="8750" width="10.85546875" style="1" customWidth="1"/>
    <col min="8751" max="8794" width="0" style="1" hidden="1" customWidth="1"/>
    <col min="8795" max="8795" width="10.85546875" style="1" customWidth="1"/>
    <col min="8796" max="8960" width="11.42578125" style="1"/>
    <col min="8961" max="8961" width="22.42578125" style="1" customWidth="1"/>
    <col min="8962" max="8962" width="30.42578125" style="1" customWidth="1"/>
    <col min="8963" max="8963" width="15.42578125" style="1" customWidth="1"/>
    <col min="8964" max="8965" width="15.7109375" style="1" customWidth="1"/>
    <col min="8966" max="8966" width="18.140625" style="1" customWidth="1"/>
    <col min="8967" max="8967" width="15.7109375" style="1" customWidth="1"/>
    <col min="8968" max="8968" width="16.7109375" style="1" customWidth="1"/>
    <col min="8969" max="8969" width="17.28515625" style="1" customWidth="1"/>
    <col min="8970" max="9003" width="9.7109375" style="1" customWidth="1"/>
    <col min="9004" max="9006" width="10.85546875" style="1" customWidth="1"/>
    <col min="9007" max="9050" width="0" style="1" hidden="1" customWidth="1"/>
    <col min="9051" max="9051" width="10.85546875" style="1" customWidth="1"/>
    <col min="9052" max="9216" width="11.42578125" style="1"/>
    <col min="9217" max="9217" width="22.42578125" style="1" customWidth="1"/>
    <col min="9218" max="9218" width="30.42578125" style="1" customWidth="1"/>
    <col min="9219" max="9219" width="15.42578125" style="1" customWidth="1"/>
    <col min="9220" max="9221" width="15.7109375" style="1" customWidth="1"/>
    <col min="9222" max="9222" width="18.140625" style="1" customWidth="1"/>
    <col min="9223" max="9223" width="15.7109375" style="1" customWidth="1"/>
    <col min="9224" max="9224" width="16.7109375" style="1" customWidth="1"/>
    <col min="9225" max="9225" width="17.28515625" style="1" customWidth="1"/>
    <col min="9226" max="9259" width="9.7109375" style="1" customWidth="1"/>
    <col min="9260" max="9262" width="10.85546875" style="1" customWidth="1"/>
    <col min="9263" max="9306" width="0" style="1" hidden="1" customWidth="1"/>
    <col min="9307" max="9307" width="10.85546875" style="1" customWidth="1"/>
    <col min="9308" max="9472" width="11.42578125" style="1"/>
    <col min="9473" max="9473" width="22.42578125" style="1" customWidth="1"/>
    <col min="9474" max="9474" width="30.42578125" style="1" customWidth="1"/>
    <col min="9475" max="9475" width="15.42578125" style="1" customWidth="1"/>
    <col min="9476" max="9477" width="15.7109375" style="1" customWidth="1"/>
    <col min="9478" max="9478" width="18.140625" style="1" customWidth="1"/>
    <col min="9479" max="9479" width="15.7109375" style="1" customWidth="1"/>
    <col min="9480" max="9480" width="16.7109375" style="1" customWidth="1"/>
    <col min="9481" max="9481" width="17.28515625" style="1" customWidth="1"/>
    <col min="9482" max="9515" width="9.7109375" style="1" customWidth="1"/>
    <col min="9516" max="9518" width="10.85546875" style="1" customWidth="1"/>
    <col min="9519" max="9562" width="0" style="1" hidden="1" customWidth="1"/>
    <col min="9563" max="9563" width="10.85546875" style="1" customWidth="1"/>
    <col min="9564" max="9728" width="11.42578125" style="1"/>
    <col min="9729" max="9729" width="22.42578125" style="1" customWidth="1"/>
    <col min="9730" max="9730" width="30.42578125" style="1" customWidth="1"/>
    <col min="9731" max="9731" width="15.42578125" style="1" customWidth="1"/>
    <col min="9732" max="9733" width="15.7109375" style="1" customWidth="1"/>
    <col min="9734" max="9734" width="18.140625" style="1" customWidth="1"/>
    <col min="9735" max="9735" width="15.7109375" style="1" customWidth="1"/>
    <col min="9736" max="9736" width="16.7109375" style="1" customWidth="1"/>
    <col min="9737" max="9737" width="17.28515625" style="1" customWidth="1"/>
    <col min="9738" max="9771" width="9.7109375" style="1" customWidth="1"/>
    <col min="9772" max="9774" width="10.85546875" style="1" customWidth="1"/>
    <col min="9775" max="9818" width="0" style="1" hidden="1" customWidth="1"/>
    <col min="9819" max="9819" width="10.85546875" style="1" customWidth="1"/>
    <col min="9820" max="9984" width="11.42578125" style="1"/>
    <col min="9985" max="9985" width="22.42578125" style="1" customWidth="1"/>
    <col min="9986" max="9986" width="30.42578125" style="1" customWidth="1"/>
    <col min="9987" max="9987" width="15.42578125" style="1" customWidth="1"/>
    <col min="9988" max="9989" width="15.7109375" style="1" customWidth="1"/>
    <col min="9990" max="9990" width="18.140625" style="1" customWidth="1"/>
    <col min="9991" max="9991" width="15.7109375" style="1" customWidth="1"/>
    <col min="9992" max="9992" width="16.7109375" style="1" customWidth="1"/>
    <col min="9993" max="9993" width="17.28515625" style="1" customWidth="1"/>
    <col min="9994" max="10027" width="9.7109375" style="1" customWidth="1"/>
    <col min="10028" max="10030" width="10.85546875" style="1" customWidth="1"/>
    <col min="10031" max="10074" width="0" style="1" hidden="1" customWidth="1"/>
    <col min="10075" max="10075" width="10.85546875" style="1" customWidth="1"/>
    <col min="10076" max="10240" width="11.42578125" style="1"/>
    <col min="10241" max="10241" width="22.42578125" style="1" customWidth="1"/>
    <col min="10242" max="10242" width="30.42578125" style="1" customWidth="1"/>
    <col min="10243" max="10243" width="15.42578125" style="1" customWidth="1"/>
    <col min="10244" max="10245" width="15.7109375" style="1" customWidth="1"/>
    <col min="10246" max="10246" width="18.140625" style="1" customWidth="1"/>
    <col min="10247" max="10247" width="15.7109375" style="1" customWidth="1"/>
    <col min="10248" max="10248" width="16.7109375" style="1" customWidth="1"/>
    <col min="10249" max="10249" width="17.28515625" style="1" customWidth="1"/>
    <col min="10250" max="10283" width="9.7109375" style="1" customWidth="1"/>
    <col min="10284" max="10286" width="10.85546875" style="1" customWidth="1"/>
    <col min="10287" max="10330" width="0" style="1" hidden="1" customWidth="1"/>
    <col min="10331" max="10331" width="10.85546875" style="1" customWidth="1"/>
    <col min="10332" max="10496" width="11.42578125" style="1"/>
    <col min="10497" max="10497" width="22.42578125" style="1" customWidth="1"/>
    <col min="10498" max="10498" width="30.42578125" style="1" customWidth="1"/>
    <col min="10499" max="10499" width="15.42578125" style="1" customWidth="1"/>
    <col min="10500" max="10501" width="15.7109375" style="1" customWidth="1"/>
    <col min="10502" max="10502" width="18.140625" style="1" customWidth="1"/>
    <col min="10503" max="10503" width="15.7109375" style="1" customWidth="1"/>
    <col min="10504" max="10504" width="16.7109375" style="1" customWidth="1"/>
    <col min="10505" max="10505" width="17.28515625" style="1" customWidth="1"/>
    <col min="10506" max="10539" width="9.7109375" style="1" customWidth="1"/>
    <col min="10540" max="10542" width="10.85546875" style="1" customWidth="1"/>
    <col min="10543" max="10586" width="0" style="1" hidden="1" customWidth="1"/>
    <col min="10587" max="10587" width="10.85546875" style="1" customWidth="1"/>
    <col min="10588" max="10752" width="11.42578125" style="1"/>
    <col min="10753" max="10753" width="22.42578125" style="1" customWidth="1"/>
    <col min="10754" max="10754" width="30.42578125" style="1" customWidth="1"/>
    <col min="10755" max="10755" width="15.42578125" style="1" customWidth="1"/>
    <col min="10756" max="10757" width="15.7109375" style="1" customWidth="1"/>
    <col min="10758" max="10758" width="18.140625" style="1" customWidth="1"/>
    <col min="10759" max="10759" width="15.7109375" style="1" customWidth="1"/>
    <col min="10760" max="10760" width="16.7109375" style="1" customWidth="1"/>
    <col min="10761" max="10761" width="17.28515625" style="1" customWidth="1"/>
    <col min="10762" max="10795" width="9.7109375" style="1" customWidth="1"/>
    <col min="10796" max="10798" width="10.85546875" style="1" customWidth="1"/>
    <col min="10799" max="10842" width="0" style="1" hidden="1" customWidth="1"/>
    <col min="10843" max="10843" width="10.85546875" style="1" customWidth="1"/>
    <col min="10844" max="11008" width="11.42578125" style="1"/>
    <col min="11009" max="11009" width="22.42578125" style="1" customWidth="1"/>
    <col min="11010" max="11010" width="30.42578125" style="1" customWidth="1"/>
    <col min="11011" max="11011" width="15.42578125" style="1" customWidth="1"/>
    <col min="11012" max="11013" width="15.7109375" style="1" customWidth="1"/>
    <col min="11014" max="11014" width="18.140625" style="1" customWidth="1"/>
    <col min="11015" max="11015" width="15.7109375" style="1" customWidth="1"/>
    <col min="11016" max="11016" width="16.7109375" style="1" customWidth="1"/>
    <col min="11017" max="11017" width="17.28515625" style="1" customWidth="1"/>
    <col min="11018" max="11051" width="9.7109375" style="1" customWidth="1"/>
    <col min="11052" max="11054" width="10.85546875" style="1" customWidth="1"/>
    <col min="11055" max="11098" width="0" style="1" hidden="1" customWidth="1"/>
    <col min="11099" max="11099" width="10.85546875" style="1" customWidth="1"/>
    <col min="11100" max="11264" width="11.42578125" style="1"/>
    <col min="11265" max="11265" width="22.42578125" style="1" customWidth="1"/>
    <col min="11266" max="11266" width="30.42578125" style="1" customWidth="1"/>
    <col min="11267" max="11267" width="15.42578125" style="1" customWidth="1"/>
    <col min="11268" max="11269" width="15.7109375" style="1" customWidth="1"/>
    <col min="11270" max="11270" width="18.140625" style="1" customWidth="1"/>
    <col min="11271" max="11271" width="15.7109375" style="1" customWidth="1"/>
    <col min="11272" max="11272" width="16.7109375" style="1" customWidth="1"/>
    <col min="11273" max="11273" width="17.28515625" style="1" customWidth="1"/>
    <col min="11274" max="11307" width="9.7109375" style="1" customWidth="1"/>
    <col min="11308" max="11310" width="10.85546875" style="1" customWidth="1"/>
    <col min="11311" max="11354" width="0" style="1" hidden="1" customWidth="1"/>
    <col min="11355" max="11355" width="10.85546875" style="1" customWidth="1"/>
    <col min="11356" max="11520" width="11.42578125" style="1"/>
    <col min="11521" max="11521" width="22.42578125" style="1" customWidth="1"/>
    <col min="11522" max="11522" width="30.42578125" style="1" customWidth="1"/>
    <col min="11523" max="11523" width="15.42578125" style="1" customWidth="1"/>
    <col min="11524" max="11525" width="15.7109375" style="1" customWidth="1"/>
    <col min="11526" max="11526" width="18.140625" style="1" customWidth="1"/>
    <col min="11527" max="11527" width="15.7109375" style="1" customWidth="1"/>
    <col min="11528" max="11528" width="16.7109375" style="1" customWidth="1"/>
    <col min="11529" max="11529" width="17.28515625" style="1" customWidth="1"/>
    <col min="11530" max="11563" width="9.7109375" style="1" customWidth="1"/>
    <col min="11564" max="11566" width="10.85546875" style="1" customWidth="1"/>
    <col min="11567" max="11610" width="0" style="1" hidden="1" customWidth="1"/>
    <col min="11611" max="11611" width="10.85546875" style="1" customWidth="1"/>
    <col min="11612" max="11776" width="11.42578125" style="1"/>
    <col min="11777" max="11777" width="22.42578125" style="1" customWidth="1"/>
    <col min="11778" max="11778" width="30.42578125" style="1" customWidth="1"/>
    <col min="11779" max="11779" width="15.42578125" style="1" customWidth="1"/>
    <col min="11780" max="11781" width="15.7109375" style="1" customWidth="1"/>
    <col min="11782" max="11782" width="18.140625" style="1" customWidth="1"/>
    <col min="11783" max="11783" width="15.7109375" style="1" customWidth="1"/>
    <col min="11784" max="11784" width="16.7109375" style="1" customWidth="1"/>
    <col min="11785" max="11785" width="17.28515625" style="1" customWidth="1"/>
    <col min="11786" max="11819" width="9.7109375" style="1" customWidth="1"/>
    <col min="11820" max="11822" width="10.85546875" style="1" customWidth="1"/>
    <col min="11823" max="11866" width="0" style="1" hidden="1" customWidth="1"/>
    <col min="11867" max="11867" width="10.85546875" style="1" customWidth="1"/>
    <col min="11868" max="12032" width="11.42578125" style="1"/>
    <col min="12033" max="12033" width="22.42578125" style="1" customWidth="1"/>
    <col min="12034" max="12034" width="30.42578125" style="1" customWidth="1"/>
    <col min="12035" max="12035" width="15.42578125" style="1" customWidth="1"/>
    <col min="12036" max="12037" width="15.7109375" style="1" customWidth="1"/>
    <col min="12038" max="12038" width="18.140625" style="1" customWidth="1"/>
    <col min="12039" max="12039" width="15.7109375" style="1" customWidth="1"/>
    <col min="12040" max="12040" width="16.7109375" style="1" customWidth="1"/>
    <col min="12041" max="12041" width="17.28515625" style="1" customWidth="1"/>
    <col min="12042" max="12075" width="9.7109375" style="1" customWidth="1"/>
    <col min="12076" max="12078" width="10.85546875" style="1" customWidth="1"/>
    <col min="12079" max="12122" width="0" style="1" hidden="1" customWidth="1"/>
    <col min="12123" max="12123" width="10.85546875" style="1" customWidth="1"/>
    <col min="12124" max="12288" width="11.42578125" style="1"/>
    <col min="12289" max="12289" width="22.42578125" style="1" customWidth="1"/>
    <col min="12290" max="12290" width="30.42578125" style="1" customWidth="1"/>
    <col min="12291" max="12291" width="15.42578125" style="1" customWidth="1"/>
    <col min="12292" max="12293" width="15.7109375" style="1" customWidth="1"/>
    <col min="12294" max="12294" width="18.140625" style="1" customWidth="1"/>
    <col min="12295" max="12295" width="15.7109375" style="1" customWidth="1"/>
    <col min="12296" max="12296" width="16.7109375" style="1" customWidth="1"/>
    <col min="12297" max="12297" width="17.28515625" style="1" customWidth="1"/>
    <col min="12298" max="12331" width="9.7109375" style="1" customWidth="1"/>
    <col min="12332" max="12334" width="10.85546875" style="1" customWidth="1"/>
    <col min="12335" max="12378" width="0" style="1" hidden="1" customWidth="1"/>
    <col min="12379" max="12379" width="10.85546875" style="1" customWidth="1"/>
    <col min="12380" max="12544" width="11.42578125" style="1"/>
    <col min="12545" max="12545" width="22.42578125" style="1" customWidth="1"/>
    <col min="12546" max="12546" width="30.42578125" style="1" customWidth="1"/>
    <col min="12547" max="12547" width="15.42578125" style="1" customWidth="1"/>
    <col min="12548" max="12549" width="15.7109375" style="1" customWidth="1"/>
    <col min="12550" max="12550" width="18.140625" style="1" customWidth="1"/>
    <col min="12551" max="12551" width="15.7109375" style="1" customWidth="1"/>
    <col min="12552" max="12552" width="16.7109375" style="1" customWidth="1"/>
    <col min="12553" max="12553" width="17.28515625" style="1" customWidth="1"/>
    <col min="12554" max="12587" width="9.7109375" style="1" customWidth="1"/>
    <col min="12588" max="12590" width="10.85546875" style="1" customWidth="1"/>
    <col min="12591" max="12634" width="0" style="1" hidden="1" customWidth="1"/>
    <col min="12635" max="12635" width="10.85546875" style="1" customWidth="1"/>
    <col min="12636" max="12800" width="11.42578125" style="1"/>
    <col min="12801" max="12801" width="22.42578125" style="1" customWidth="1"/>
    <col min="12802" max="12802" width="30.42578125" style="1" customWidth="1"/>
    <col min="12803" max="12803" width="15.42578125" style="1" customWidth="1"/>
    <col min="12804" max="12805" width="15.7109375" style="1" customWidth="1"/>
    <col min="12806" max="12806" width="18.140625" style="1" customWidth="1"/>
    <col min="12807" max="12807" width="15.7109375" style="1" customWidth="1"/>
    <col min="12808" max="12808" width="16.7109375" style="1" customWidth="1"/>
    <col min="12809" max="12809" width="17.28515625" style="1" customWidth="1"/>
    <col min="12810" max="12843" width="9.7109375" style="1" customWidth="1"/>
    <col min="12844" max="12846" width="10.85546875" style="1" customWidth="1"/>
    <col min="12847" max="12890" width="0" style="1" hidden="1" customWidth="1"/>
    <col min="12891" max="12891" width="10.85546875" style="1" customWidth="1"/>
    <col min="12892" max="13056" width="11.42578125" style="1"/>
    <col min="13057" max="13057" width="22.42578125" style="1" customWidth="1"/>
    <col min="13058" max="13058" width="30.42578125" style="1" customWidth="1"/>
    <col min="13059" max="13059" width="15.42578125" style="1" customWidth="1"/>
    <col min="13060" max="13061" width="15.7109375" style="1" customWidth="1"/>
    <col min="13062" max="13062" width="18.140625" style="1" customWidth="1"/>
    <col min="13063" max="13063" width="15.7109375" style="1" customWidth="1"/>
    <col min="13064" max="13064" width="16.7109375" style="1" customWidth="1"/>
    <col min="13065" max="13065" width="17.28515625" style="1" customWidth="1"/>
    <col min="13066" max="13099" width="9.7109375" style="1" customWidth="1"/>
    <col min="13100" max="13102" width="10.85546875" style="1" customWidth="1"/>
    <col min="13103" max="13146" width="0" style="1" hidden="1" customWidth="1"/>
    <col min="13147" max="13147" width="10.85546875" style="1" customWidth="1"/>
    <col min="13148" max="13312" width="11.42578125" style="1"/>
    <col min="13313" max="13313" width="22.42578125" style="1" customWidth="1"/>
    <col min="13314" max="13314" width="30.42578125" style="1" customWidth="1"/>
    <col min="13315" max="13315" width="15.42578125" style="1" customWidth="1"/>
    <col min="13316" max="13317" width="15.7109375" style="1" customWidth="1"/>
    <col min="13318" max="13318" width="18.140625" style="1" customWidth="1"/>
    <col min="13319" max="13319" width="15.7109375" style="1" customWidth="1"/>
    <col min="13320" max="13320" width="16.7109375" style="1" customWidth="1"/>
    <col min="13321" max="13321" width="17.28515625" style="1" customWidth="1"/>
    <col min="13322" max="13355" width="9.7109375" style="1" customWidth="1"/>
    <col min="13356" max="13358" width="10.85546875" style="1" customWidth="1"/>
    <col min="13359" max="13402" width="0" style="1" hidden="1" customWidth="1"/>
    <col min="13403" max="13403" width="10.85546875" style="1" customWidth="1"/>
    <col min="13404" max="13568" width="11.42578125" style="1"/>
    <col min="13569" max="13569" width="22.42578125" style="1" customWidth="1"/>
    <col min="13570" max="13570" width="30.42578125" style="1" customWidth="1"/>
    <col min="13571" max="13571" width="15.42578125" style="1" customWidth="1"/>
    <col min="13572" max="13573" width="15.7109375" style="1" customWidth="1"/>
    <col min="13574" max="13574" width="18.140625" style="1" customWidth="1"/>
    <col min="13575" max="13575" width="15.7109375" style="1" customWidth="1"/>
    <col min="13576" max="13576" width="16.7109375" style="1" customWidth="1"/>
    <col min="13577" max="13577" width="17.28515625" style="1" customWidth="1"/>
    <col min="13578" max="13611" width="9.7109375" style="1" customWidth="1"/>
    <col min="13612" max="13614" width="10.85546875" style="1" customWidth="1"/>
    <col min="13615" max="13658" width="0" style="1" hidden="1" customWidth="1"/>
    <col min="13659" max="13659" width="10.85546875" style="1" customWidth="1"/>
    <col min="13660" max="13824" width="11.42578125" style="1"/>
    <col min="13825" max="13825" width="22.42578125" style="1" customWidth="1"/>
    <col min="13826" max="13826" width="30.42578125" style="1" customWidth="1"/>
    <col min="13827" max="13827" width="15.42578125" style="1" customWidth="1"/>
    <col min="13828" max="13829" width="15.7109375" style="1" customWidth="1"/>
    <col min="13830" max="13830" width="18.140625" style="1" customWidth="1"/>
    <col min="13831" max="13831" width="15.7109375" style="1" customWidth="1"/>
    <col min="13832" max="13832" width="16.7109375" style="1" customWidth="1"/>
    <col min="13833" max="13833" width="17.28515625" style="1" customWidth="1"/>
    <col min="13834" max="13867" width="9.7109375" style="1" customWidth="1"/>
    <col min="13868" max="13870" width="10.85546875" style="1" customWidth="1"/>
    <col min="13871" max="13914" width="0" style="1" hidden="1" customWidth="1"/>
    <col min="13915" max="13915" width="10.85546875" style="1" customWidth="1"/>
    <col min="13916" max="14080" width="11.42578125" style="1"/>
    <col min="14081" max="14081" width="22.42578125" style="1" customWidth="1"/>
    <col min="14082" max="14082" width="30.42578125" style="1" customWidth="1"/>
    <col min="14083" max="14083" width="15.42578125" style="1" customWidth="1"/>
    <col min="14084" max="14085" width="15.7109375" style="1" customWidth="1"/>
    <col min="14086" max="14086" width="18.140625" style="1" customWidth="1"/>
    <col min="14087" max="14087" width="15.7109375" style="1" customWidth="1"/>
    <col min="14088" max="14088" width="16.7109375" style="1" customWidth="1"/>
    <col min="14089" max="14089" width="17.28515625" style="1" customWidth="1"/>
    <col min="14090" max="14123" width="9.7109375" style="1" customWidth="1"/>
    <col min="14124" max="14126" width="10.85546875" style="1" customWidth="1"/>
    <col min="14127" max="14170" width="0" style="1" hidden="1" customWidth="1"/>
    <col min="14171" max="14171" width="10.85546875" style="1" customWidth="1"/>
    <col min="14172" max="14336" width="11.42578125" style="1"/>
    <col min="14337" max="14337" width="22.42578125" style="1" customWidth="1"/>
    <col min="14338" max="14338" width="30.42578125" style="1" customWidth="1"/>
    <col min="14339" max="14339" width="15.42578125" style="1" customWidth="1"/>
    <col min="14340" max="14341" width="15.7109375" style="1" customWidth="1"/>
    <col min="14342" max="14342" width="18.140625" style="1" customWidth="1"/>
    <col min="14343" max="14343" width="15.7109375" style="1" customWidth="1"/>
    <col min="14344" max="14344" width="16.7109375" style="1" customWidth="1"/>
    <col min="14345" max="14345" width="17.28515625" style="1" customWidth="1"/>
    <col min="14346" max="14379" width="9.7109375" style="1" customWidth="1"/>
    <col min="14380" max="14382" width="10.85546875" style="1" customWidth="1"/>
    <col min="14383" max="14426" width="0" style="1" hidden="1" customWidth="1"/>
    <col min="14427" max="14427" width="10.85546875" style="1" customWidth="1"/>
    <col min="14428" max="14592" width="11.42578125" style="1"/>
    <col min="14593" max="14593" width="22.42578125" style="1" customWidth="1"/>
    <col min="14594" max="14594" width="30.42578125" style="1" customWidth="1"/>
    <col min="14595" max="14595" width="15.42578125" style="1" customWidth="1"/>
    <col min="14596" max="14597" width="15.7109375" style="1" customWidth="1"/>
    <col min="14598" max="14598" width="18.140625" style="1" customWidth="1"/>
    <col min="14599" max="14599" width="15.7109375" style="1" customWidth="1"/>
    <col min="14600" max="14600" width="16.7109375" style="1" customWidth="1"/>
    <col min="14601" max="14601" width="17.28515625" style="1" customWidth="1"/>
    <col min="14602" max="14635" width="9.7109375" style="1" customWidth="1"/>
    <col min="14636" max="14638" width="10.85546875" style="1" customWidth="1"/>
    <col min="14639" max="14682" width="0" style="1" hidden="1" customWidth="1"/>
    <col min="14683" max="14683" width="10.85546875" style="1" customWidth="1"/>
    <col min="14684" max="14848" width="11.42578125" style="1"/>
    <col min="14849" max="14849" width="22.42578125" style="1" customWidth="1"/>
    <col min="14850" max="14850" width="30.42578125" style="1" customWidth="1"/>
    <col min="14851" max="14851" width="15.42578125" style="1" customWidth="1"/>
    <col min="14852" max="14853" width="15.7109375" style="1" customWidth="1"/>
    <col min="14854" max="14854" width="18.140625" style="1" customWidth="1"/>
    <col min="14855" max="14855" width="15.7109375" style="1" customWidth="1"/>
    <col min="14856" max="14856" width="16.7109375" style="1" customWidth="1"/>
    <col min="14857" max="14857" width="17.28515625" style="1" customWidth="1"/>
    <col min="14858" max="14891" width="9.7109375" style="1" customWidth="1"/>
    <col min="14892" max="14894" width="10.85546875" style="1" customWidth="1"/>
    <col min="14895" max="14938" width="0" style="1" hidden="1" customWidth="1"/>
    <col min="14939" max="14939" width="10.85546875" style="1" customWidth="1"/>
    <col min="14940" max="15104" width="11.42578125" style="1"/>
    <col min="15105" max="15105" width="22.42578125" style="1" customWidth="1"/>
    <col min="15106" max="15106" width="30.42578125" style="1" customWidth="1"/>
    <col min="15107" max="15107" width="15.42578125" style="1" customWidth="1"/>
    <col min="15108" max="15109" width="15.7109375" style="1" customWidth="1"/>
    <col min="15110" max="15110" width="18.140625" style="1" customWidth="1"/>
    <col min="15111" max="15111" width="15.7109375" style="1" customWidth="1"/>
    <col min="15112" max="15112" width="16.7109375" style="1" customWidth="1"/>
    <col min="15113" max="15113" width="17.28515625" style="1" customWidth="1"/>
    <col min="15114" max="15147" width="9.7109375" style="1" customWidth="1"/>
    <col min="15148" max="15150" width="10.85546875" style="1" customWidth="1"/>
    <col min="15151" max="15194" width="0" style="1" hidden="1" customWidth="1"/>
    <col min="15195" max="15195" width="10.85546875" style="1" customWidth="1"/>
    <col min="15196" max="15360" width="11.42578125" style="1"/>
    <col min="15361" max="15361" width="22.42578125" style="1" customWidth="1"/>
    <col min="15362" max="15362" width="30.42578125" style="1" customWidth="1"/>
    <col min="15363" max="15363" width="15.42578125" style="1" customWidth="1"/>
    <col min="15364" max="15365" width="15.7109375" style="1" customWidth="1"/>
    <col min="15366" max="15366" width="18.140625" style="1" customWidth="1"/>
    <col min="15367" max="15367" width="15.7109375" style="1" customWidth="1"/>
    <col min="15368" max="15368" width="16.7109375" style="1" customWidth="1"/>
    <col min="15369" max="15369" width="17.28515625" style="1" customWidth="1"/>
    <col min="15370" max="15403" width="9.7109375" style="1" customWidth="1"/>
    <col min="15404" max="15406" width="10.85546875" style="1" customWidth="1"/>
    <col min="15407" max="15450" width="0" style="1" hidden="1" customWidth="1"/>
    <col min="15451" max="15451" width="10.85546875" style="1" customWidth="1"/>
    <col min="15452" max="15616" width="11.42578125" style="1"/>
    <col min="15617" max="15617" width="22.42578125" style="1" customWidth="1"/>
    <col min="15618" max="15618" width="30.42578125" style="1" customWidth="1"/>
    <col min="15619" max="15619" width="15.42578125" style="1" customWidth="1"/>
    <col min="15620" max="15621" width="15.7109375" style="1" customWidth="1"/>
    <col min="15622" max="15622" width="18.140625" style="1" customWidth="1"/>
    <col min="15623" max="15623" width="15.7109375" style="1" customWidth="1"/>
    <col min="15624" max="15624" width="16.7109375" style="1" customWidth="1"/>
    <col min="15625" max="15625" width="17.28515625" style="1" customWidth="1"/>
    <col min="15626" max="15659" width="9.7109375" style="1" customWidth="1"/>
    <col min="15660" max="15662" width="10.85546875" style="1" customWidth="1"/>
    <col min="15663" max="15706" width="0" style="1" hidden="1" customWidth="1"/>
    <col min="15707" max="15707" width="10.85546875" style="1" customWidth="1"/>
    <col min="15708" max="15872" width="11.42578125" style="1"/>
    <col min="15873" max="15873" width="22.42578125" style="1" customWidth="1"/>
    <col min="15874" max="15874" width="30.42578125" style="1" customWidth="1"/>
    <col min="15875" max="15875" width="15.42578125" style="1" customWidth="1"/>
    <col min="15876" max="15877" width="15.7109375" style="1" customWidth="1"/>
    <col min="15878" max="15878" width="18.140625" style="1" customWidth="1"/>
    <col min="15879" max="15879" width="15.7109375" style="1" customWidth="1"/>
    <col min="15880" max="15880" width="16.7109375" style="1" customWidth="1"/>
    <col min="15881" max="15881" width="17.28515625" style="1" customWidth="1"/>
    <col min="15882" max="15915" width="9.7109375" style="1" customWidth="1"/>
    <col min="15916" max="15918" width="10.85546875" style="1" customWidth="1"/>
    <col min="15919" max="15962" width="0" style="1" hidden="1" customWidth="1"/>
    <col min="15963" max="15963" width="10.85546875" style="1" customWidth="1"/>
    <col min="15964" max="16128" width="11.42578125" style="1"/>
    <col min="16129" max="16129" width="22.42578125" style="1" customWidth="1"/>
    <col min="16130" max="16130" width="30.42578125" style="1" customWidth="1"/>
    <col min="16131" max="16131" width="15.42578125" style="1" customWidth="1"/>
    <col min="16132" max="16133" width="15.7109375" style="1" customWidth="1"/>
    <col min="16134" max="16134" width="18.140625" style="1" customWidth="1"/>
    <col min="16135" max="16135" width="15.7109375" style="1" customWidth="1"/>
    <col min="16136" max="16136" width="16.7109375" style="1" customWidth="1"/>
    <col min="16137" max="16137" width="17.28515625" style="1" customWidth="1"/>
    <col min="16138" max="16171" width="9.7109375" style="1" customWidth="1"/>
    <col min="16172" max="16174" width="10.85546875" style="1" customWidth="1"/>
    <col min="16175" max="16218" width="0" style="1" hidden="1" customWidth="1"/>
    <col min="16219" max="16219" width="10.85546875" style="1" customWidth="1"/>
    <col min="16220" max="16384" width="11.42578125" style="1"/>
  </cols>
  <sheetData>
    <row r="1" spans="1:56" s="6" customFormat="1" ht="12.75" customHeight="1" x14ac:dyDescent="0.15">
      <c r="A1" s="111" t="s">
        <v>66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56" s="6" customFormat="1" ht="12.75" customHeight="1" x14ac:dyDescent="0.15">
      <c r="A2" s="111" t="str">
        <f>CONCATENATE("COMUNA: ",[2]NOMBRE!B2," - ","( ",[2]NOMBRE!C2,[2]NOMBRE!D2,[2]NOMBRE!E2,[2]NOMBRE!F2,[2]NOMBRE!G2," )")</f>
        <v>COMUNA: LINARES  - ( 16401 )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56" s="6" customFormat="1" ht="12.75" customHeight="1" x14ac:dyDescent="0.2">
      <c r="A3" s="111" t="str">
        <f>CONCATENATE("ESTABLECIMIENTO/ESTRATEGIA: ",[2]NOMBRE!B3," - ","( ",[2]NOMBRE!C3,[2]NOMBRE!D3,[2]NOMBRE!E3,[2]NOMBRE!F3,[2]NOMBRE!G3,[2]NOMBRE!H3," )")</f>
        <v>ESTABLECIMIENTO/ESTRATEGIA: HOSPITAL DE LINARES  - ( 160108 )</v>
      </c>
      <c r="B3" s="5"/>
      <c r="C3" s="5"/>
      <c r="D3" s="7"/>
      <c r="E3" s="5"/>
      <c r="F3" s="5"/>
      <c r="G3" s="5"/>
      <c r="H3" s="5"/>
      <c r="I3" s="5"/>
      <c r="J3" s="5"/>
      <c r="K3" s="5"/>
    </row>
    <row r="4" spans="1:56" s="6" customFormat="1" ht="12.75" customHeight="1" x14ac:dyDescent="0.15">
      <c r="A4" s="111" t="str">
        <f>CONCATENATE("MES: ",[2]NOMBRE!B6," - ","( ",[2]NOMBRE!C6,[2]NOMBRE!D6," )")</f>
        <v>MES: ENERO - ( 01 )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56" s="6" customFormat="1" ht="12.75" customHeight="1" x14ac:dyDescent="0.15">
      <c r="A5" s="4" t="str">
        <f>CONCATENATE("AÑO: ",[2]NOMBRE!B7)</f>
        <v>AÑO: 2014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56" s="14" customFormat="1" ht="39.75" customHeight="1" x14ac:dyDescent="0.2">
      <c r="A6" s="155" t="s">
        <v>65</v>
      </c>
      <c r="B6" s="155"/>
      <c r="C6" s="155"/>
      <c r="D6" s="155"/>
      <c r="E6" s="155"/>
      <c r="F6" s="155"/>
      <c r="G6" s="155"/>
      <c r="H6" s="35"/>
      <c r="I6" s="12"/>
      <c r="J6" s="3"/>
      <c r="K6" s="3"/>
      <c r="L6" s="3"/>
      <c r="M6" s="3"/>
      <c r="N6" s="3"/>
      <c r="O6" s="3"/>
    </row>
    <row r="7" spans="1:56" s="14" customFormat="1" ht="30" customHeight="1" x14ac:dyDescent="0.2">
      <c r="A7" s="29" t="s">
        <v>64</v>
      </c>
      <c r="B7" s="36"/>
      <c r="C7" s="25"/>
      <c r="D7" s="36"/>
      <c r="E7" s="21"/>
      <c r="F7" s="21"/>
      <c r="G7" s="22"/>
      <c r="H7" s="21"/>
      <c r="I7" s="24"/>
      <c r="J7" s="3"/>
      <c r="K7" s="3"/>
      <c r="L7" s="3"/>
      <c r="M7" s="3"/>
      <c r="N7" s="3"/>
      <c r="O7" s="3"/>
    </row>
    <row r="8" spans="1:56" s="15" customFormat="1" ht="73.5" customHeight="1" x14ac:dyDescent="0.15">
      <c r="A8" s="156" t="s">
        <v>27</v>
      </c>
      <c r="B8" s="166"/>
      <c r="C8" s="146" t="s">
        <v>13</v>
      </c>
      <c r="D8" s="13" t="s">
        <v>42</v>
      </c>
      <c r="E8" s="10" t="s">
        <v>63</v>
      </c>
      <c r="F8" s="37" t="s">
        <v>62</v>
      </c>
      <c r="G8" s="38" t="s">
        <v>24</v>
      </c>
      <c r="H8" s="120"/>
      <c r="I8" s="24"/>
      <c r="J8" s="3"/>
      <c r="K8" s="3"/>
      <c r="L8" s="3"/>
      <c r="M8" s="3"/>
      <c r="N8" s="3"/>
      <c r="O8" s="14"/>
      <c r="P8" s="14"/>
      <c r="Q8" s="14"/>
      <c r="R8" s="14"/>
      <c r="S8" s="14"/>
      <c r="T8" s="14"/>
    </row>
    <row r="9" spans="1:56" s="15" customFormat="1" ht="15" customHeight="1" x14ac:dyDescent="0.15">
      <c r="A9" s="167" t="s">
        <v>61</v>
      </c>
      <c r="B9" s="168"/>
      <c r="C9" s="77">
        <f>SUM(D9:F9)</f>
        <v>0</v>
      </c>
      <c r="D9" s="118"/>
      <c r="E9" s="78"/>
      <c r="F9" s="79"/>
      <c r="G9" s="80"/>
      <c r="H9" s="121"/>
      <c r="I9" s="122"/>
      <c r="J9" s="123"/>
      <c r="K9" s="123"/>
      <c r="L9" s="123"/>
      <c r="M9" s="123"/>
      <c r="N9" s="123"/>
      <c r="O9" s="123"/>
      <c r="BA9" s="11"/>
      <c r="BD9" s="11"/>
    </row>
    <row r="10" spans="1:56" s="15" customFormat="1" ht="15" customHeight="1" x14ac:dyDescent="0.15">
      <c r="A10" s="160" t="s">
        <v>60</v>
      </c>
      <c r="B10" s="162"/>
      <c r="C10" s="77">
        <f t="shared" ref="C10:C33" si="0">SUM(D10:F10)</f>
        <v>0</v>
      </c>
      <c r="D10" s="81"/>
      <c r="E10" s="82"/>
      <c r="F10" s="83"/>
      <c r="G10" s="84"/>
      <c r="H10" s="121"/>
      <c r="I10" s="122"/>
      <c r="J10" s="123"/>
      <c r="K10" s="123"/>
      <c r="L10" s="123"/>
      <c r="M10" s="123"/>
      <c r="N10" s="123"/>
      <c r="O10" s="123"/>
      <c r="BA10" s="11"/>
      <c r="BD10" s="11"/>
    </row>
    <row r="11" spans="1:56" s="15" customFormat="1" ht="15" customHeight="1" x14ac:dyDescent="0.15">
      <c r="A11" s="160" t="s">
        <v>59</v>
      </c>
      <c r="B11" s="162"/>
      <c r="C11" s="77">
        <f t="shared" si="0"/>
        <v>0</v>
      </c>
      <c r="D11" s="81"/>
      <c r="E11" s="82"/>
      <c r="F11" s="83"/>
      <c r="G11" s="84"/>
      <c r="H11" s="121"/>
      <c r="I11" s="122"/>
      <c r="J11" s="123"/>
      <c r="K11" s="123"/>
      <c r="L11" s="123"/>
      <c r="M11" s="123"/>
      <c r="N11" s="123"/>
      <c r="O11" s="123"/>
      <c r="BA11" s="11"/>
      <c r="BD11" s="11"/>
    </row>
    <row r="12" spans="1:56" s="15" customFormat="1" ht="15" customHeight="1" x14ac:dyDescent="0.15">
      <c r="A12" s="160" t="s">
        <v>58</v>
      </c>
      <c r="B12" s="162"/>
      <c r="C12" s="77">
        <f t="shared" si="0"/>
        <v>0</v>
      </c>
      <c r="D12" s="81"/>
      <c r="E12" s="82"/>
      <c r="F12" s="83"/>
      <c r="G12" s="84"/>
      <c r="H12" s="121"/>
      <c r="I12" s="122"/>
      <c r="J12" s="123"/>
      <c r="K12" s="123"/>
      <c r="L12" s="123"/>
      <c r="M12" s="123"/>
      <c r="N12" s="123"/>
      <c r="O12" s="123"/>
      <c r="BA12" s="11"/>
      <c r="BD12" s="11"/>
    </row>
    <row r="13" spans="1:56" s="15" customFormat="1" ht="24.75" customHeight="1" x14ac:dyDescent="0.15">
      <c r="A13" s="160" t="s">
        <v>67</v>
      </c>
      <c r="B13" s="162"/>
      <c r="C13" s="77">
        <f t="shared" si="0"/>
        <v>0</v>
      </c>
      <c r="D13" s="81"/>
      <c r="E13" s="82"/>
      <c r="F13" s="83"/>
      <c r="G13" s="84"/>
      <c r="H13" s="121"/>
      <c r="I13" s="122"/>
      <c r="J13" s="123"/>
      <c r="K13" s="123"/>
      <c r="L13" s="123"/>
      <c r="M13" s="123"/>
      <c r="N13" s="123"/>
      <c r="O13" s="123"/>
      <c r="BA13" s="11"/>
      <c r="BD13" s="11"/>
    </row>
    <row r="14" spans="1:56" s="15" customFormat="1" ht="26.25" customHeight="1" x14ac:dyDescent="0.15">
      <c r="A14" s="160" t="s">
        <v>68</v>
      </c>
      <c r="B14" s="162"/>
      <c r="C14" s="77">
        <f t="shared" si="0"/>
        <v>0</v>
      </c>
      <c r="D14" s="81"/>
      <c r="E14" s="82"/>
      <c r="F14" s="83"/>
      <c r="G14" s="84"/>
      <c r="H14" s="121"/>
      <c r="I14" s="122"/>
      <c r="J14" s="123"/>
      <c r="K14" s="123"/>
      <c r="L14" s="123"/>
      <c r="M14" s="123"/>
      <c r="N14" s="123"/>
      <c r="O14" s="123"/>
      <c r="BA14" s="11"/>
      <c r="BD14" s="11"/>
    </row>
    <row r="15" spans="1:56" s="15" customFormat="1" ht="18.75" customHeight="1" x14ac:dyDescent="0.15">
      <c r="A15" s="160" t="s">
        <v>69</v>
      </c>
      <c r="B15" s="162"/>
      <c r="C15" s="77">
        <f t="shared" si="0"/>
        <v>0</v>
      </c>
      <c r="D15" s="81"/>
      <c r="E15" s="82"/>
      <c r="F15" s="83"/>
      <c r="G15" s="84"/>
      <c r="H15" s="121"/>
      <c r="I15" s="122"/>
      <c r="J15" s="123"/>
      <c r="K15" s="123"/>
      <c r="L15" s="123"/>
      <c r="M15" s="123"/>
      <c r="N15" s="123"/>
      <c r="O15" s="123"/>
      <c r="BA15" s="11"/>
      <c r="BD15" s="11"/>
    </row>
    <row r="16" spans="1:56" s="15" customFormat="1" ht="15" customHeight="1" x14ac:dyDescent="0.15">
      <c r="A16" s="160" t="s">
        <v>57</v>
      </c>
      <c r="B16" s="162"/>
      <c r="C16" s="77">
        <f t="shared" si="0"/>
        <v>0</v>
      </c>
      <c r="D16" s="81"/>
      <c r="E16" s="82"/>
      <c r="F16" s="83"/>
      <c r="G16" s="84"/>
      <c r="H16" s="121"/>
      <c r="I16" s="122"/>
      <c r="J16" s="123"/>
      <c r="K16" s="123"/>
      <c r="L16" s="123"/>
      <c r="M16" s="123"/>
      <c r="N16" s="123"/>
      <c r="O16" s="123"/>
      <c r="BA16" s="11"/>
      <c r="BD16" s="11"/>
    </row>
    <row r="17" spans="1:58" s="15" customFormat="1" ht="23.25" customHeight="1" x14ac:dyDescent="0.15">
      <c r="A17" s="160" t="s">
        <v>56</v>
      </c>
      <c r="B17" s="162"/>
      <c r="C17" s="77">
        <f t="shared" si="0"/>
        <v>0</v>
      </c>
      <c r="D17" s="81"/>
      <c r="E17" s="82"/>
      <c r="F17" s="83"/>
      <c r="G17" s="84"/>
      <c r="H17" s="121"/>
      <c r="I17" s="122"/>
      <c r="J17" s="123"/>
      <c r="K17" s="123"/>
      <c r="L17" s="123"/>
      <c r="M17" s="123"/>
      <c r="N17" s="123"/>
      <c r="O17" s="123"/>
      <c r="BA17" s="11"/>
      <c r="BD17" s="11"/>
    </row>
    <row r="18" spans="1:58" s="15" customFormat="1" ht="15" customHeight="1" x14ac:dyDescent="0.15">
      <c r="A18" s="160" t="s">
        <v>55</v>
      </c>
      <c r="B18" s="162"/>
      <c r="C18" s="77">
        <f t="shared" si="0"/>
        <v>0</v>
      </c>
      <c r="D18" s="81"/>
      <c r="E18" s="82"/>
      <c r="F18" s="83"/>
      <c r="G18" s="84"/>
      <c r="H18" s="121"/>
      <c r="I18" s="122"/>
      <c r="J18" s="123"/>
      <c r="K18" s="123"/>
      <c r="L18" s="123"/>
      <c r="M18" s="123"/>
      <c r="N18" s="123"/>
      <c r="O18" s="123"/>
      <c r="BA18" s="11"/>
      <c r="BD18" s="11"/>
    </row>
    <row r="19" spans="1:58" s="15" customFormat="1" ht="15" customHeight="1" x14ac:dyDescent="0.15">
      <c r="A19" s="160" t="s">
        <v>54</v>
      </c>
      <c r="B19" s="162"/>
      <c r="C19" s="77">
        <f t="shared" si="0"/>
        <v>0</v>
      </c>
      <c r="D19" s="81"/>
      <c r="E19" s="82"/>
      <c r="F19" s="83"/>
      <c r="G19" s="84"/>
      <c r="H19" s="121"/>
      <c r="I19" s="122"/>
      <c r="J19" s="123"/>
      <c r="K19" s="123"/>
      <c r="L19" s="123"/>
      <c r="M19" s="123"/>
      <c r="N19" s="123"/>
      <c r="O19" s="123"/>
      <c r="BA19" s="11"/>
      <c r="BD19" s="11"/>
    </row>
    <row r="20" spans="1:58" s="15" customFormat="1" ht="23.25" customHeight="1" x14ac:dyDescent="0.15">
      <c r="A20" s="160" t="s">
        <v>53</v>
      </c>
      <c r="B20" s="162"/>
      <c r="C20" s="77">
        <f t="shared" si="0"/>
        <v>0</v>
      </c>
      <c r="D20" s="81"/>
      <c r="E20" s="82"/>
      <c r="F20" s="83"/>
      <c r="G20" s="84"/>
      <c r="H20" s="121"/>
      <c r="I20" s="122"/>
      <c r="J20" s="123"/>
      <c r="K20" s="123"/>
      <c r="L20" s="123"/>
      <c r="M20" s="123"/>
      <c r="N20" s="123"/>
      <c r="O20" s="123"/>
      <c r="BA20" s="11"/>
      <c r="BD20" s="11"/>
    </row>
    <row r="21" spans="1:58" s="15" customFormat="1" ht="15" customHeight="1" x14ac:dyDescent="0.15">
      <c r="A21" s="160" t="s">
        <v>52</v>
      </c>
      <c r="B21" s="162"/>
      <c r="C21" s="77">
        <f>SUM(D21:F21)</f>
        <v>0</v>
      </c>
      <c r="D21" s="81"/>
      <c r="E21" s="82"/>
      <c r="F21" s="83"/>
      <c r="G21" s="85"/>
      <c r="H21" s="112" t="str">
        <f>$BA21&amp;""&amp;$BB21&amp;""&amp;$BC21</f>
        <v/>
      </c>
      <c r="I21" s="24"/>
      <c r="J21" s="3"/>
      <c r="K21" s="124"/>
      <c r="L21" s="3"/>
      <c r="M21" s="3"/>
      <c r="N21" s="3"/>
      <c r="O21" s="3"/>
      <c r="P21" s="14"/>
      <c r="Q21" s="14"/>
      <c r="R21" s="14"/>
      <c r="S21" s="14"/>
      <c r="T21" s="14"/>
      <c r="BA21" s="27" t="str">
        <f>IF($G21&lt;=$C21,"","Programa de atención Domiciliaria a personas con Dependencia severa debe ser MENOR O IGUAL  al Total")</f>
        <v/>
      </c>
      <c r="BB21" s="18" t="str">
        <f>IF($C21=0,"",IF($G21="",IF($C21="",""," No olvide escribir la columna Programa de atención domiciliaria a personas con dependencia severa."),""))</f>
        <v/>
      </c>
      <c r="BC21" s="27"/>
      <c r="BD21" s="114">
        <f>IF($G21&lt;=$C21,0,1)</f>
        <v>0</v>
      </c>
      <c r="BE21" s="114" t="str">
        <f>IF($C21=0,"",IF($G21="",IF($C21="","",1),0))</f>
        <v/>
      </c>
      <c r="BF21" s="114"/>
    </row>
    <row r="22" spans="1:58" s="15" customFormat="1" ht="15" customHeight="1" x14ac:dyDescent="0.15">
      <c r="A22" s="160" t="s">
        <v>51</v>
      </c>
      <c r="B22" s="162"/>
      <c r="C22" s="77">
        <f>SUM(D22:F22)</f>
        <v>0</v>
      </c>
      <c r="D22" s="81"/>
      <c r="E22" s="82"/>
      <c r="F22" s="83"/>
      <c r="G22" s="84"/>
      <c r="H22" s="121"/>
      <c r="I22" s="122"/>
      <c r="J22" s="123"/>
      <c r="K22" s="123"/>
      <c r="L22" s="123"/>
      <c r="M22" s="123"/>
      <c r="N22" s="123"/>
      <c r="O22" s="123"/>
      <c r="BA22" s="11"/>
      <c r="BD22" s="11"/>
    </row>
    <row r="23" spans="1:58" s="15" customFormat="1" ht="15" customHeight="1" x14ac:dyDescent="0.15">
      <c r="A23" s="160" t="s">
        <v>50</v>
      </c>
      <c r="B23" s="162"/>
      <c r="C23" s="77">
        <f t="shared" si="0"/>
        <v>0</v>
      </c>
      <c r="D23" s="81"/>
      <c r="E23" s="82"/>
      <c r="F23" s="83"/>
      <c r="G23" s="84"/>
      <c r="H23" s="121"/>
      <c r="I23" s="122"/>
      <c r="J23" s="123"/>
      <c r="K23" s="123"/>
      <c r="L23" s="123"/>
      <c r="M23" s="123"/>
      <c r="N23" s="123"/>
      <c r="O23" s="123"/>
      <c r="BA23" s="11"/>
      <c r="BD23" s="11"/>
    </row>
    <row r="24" spans="1:58" s="15" customFormat="1" ht="15" customHeight="1" x14ac:dyDescent="0.15">
      <c r="A24" s="160" t="s">
        <v>70</v>
      </c>
      <c r="B24" s="162"/>
      <c r="C24" s="77">
        <f t="shared" si="0"/>
        <v>0</v>
      </c>
      <c r="D24" s="81"/>
      <c r="E24" s="82"/>
      <c r="F24" s="83"/>
      <c r="G24" s="84"/>
      <c r="H24" s="121"/>
      <c r="I24" s="122"/>
      <c r="J24" s="123"/>
      <c r="K24" s="123"/>
      <c r="L24" s="123"/>
      <c r="M24" s="123"/>
      <c r="N24" s="123"/>
      <c r="O24" s="123"/>
      <c r="BA24" s="11"/>
      <c r="BD24" s="11"/>
    </row>
    <row r="25" spans="1:58" s="15" customFormat="1" ht="15" customHeight="1" x14ac:dyDescent="0.15">
      <c r="A25" s="160" t="s">
        <v>71</v>
      </c>
      <c r="B25" s="162"/>
      <c r="C25" s="77">
        <f t="shared" si="0"/>
        <v>0</v>
      </c>
      <c r="D25" s="81"/>
      <c r="E25" s="82"/>
      <c r="F25" s="83"/>
      <c r="G25" s="84"/>
      <c r="H25" s="121"/>
      <c r="I25" s="122"/>
      <c r="J25" s="123"/>
      <c r="K25" s="123"/>
      <c r="L25" s="123"/>
      <c r="M25" s="123"/>
      <c r="N25" s="123"/>
      <c r="O25" s="123"/>
      <c r="BA25" s="11"/>
      <c r="BD25" s="11"/>
    </row>
    <row r="26" spans="1:58" s="15" customFormat="1" ht="27" customHeight="1" x14ac:dyDescent="0.15">
      <c r="A26" s="160" t="s">
        <v>72</v>
      </c>
      <c r="B26" s="162"/>
      <c r="C26" s="77">
        <f t="shared" si="0"/>
        <v>0</v>
      </c>
      <c r="D26" s="81"/>
      <c r="E26" s="82"/>
      <c r="F26" s="83"/>
      <c r="G26" s="84"/>
      <c r="H26" s="121"/>
      <c r="I26" s="122"/>
      <c r="J26" s="123"/>
      <c r="K26" s="123"/>
      <c r="L26" s="123"/>
      <c r="M26" s="123"/>
      <c r="N26" s="123"/>
      <c r="O26" s="123"/>
      <c r="BA26" s="11"/>
      <c r="BD26" s="11"/>
    </row>
    <row r="27" spans="1:58" s="15" customFormat="1" ht="15.75" customHeight="1" x14ac:dyDescent="0.15">
      <c r="A27" s="160" t="s">
        <v>73</v>
      </c>
      <c r="B27" s="162"/>
      <c r="C27" s="77">
        <f t="shared" si="0"/>
        <v>0</v>
      </c>
      <c r="D27" s="81"/>
      <c r="E27" s="82"/>
      <c r="F27" s="83"/>
      <c r="G27" s="84"/>
      <c r="H27" s="121"/>
      <c r="I27" s="122"/>
      <c r="J27" s="123"/>
      <c r="K27" s="123"/>
      <c r="L27" s="123"/>
      <c r="M27" s="123"/>
      <c r="N27" s="123"/>
      <c r="O27" s="123"/>
      <c r="BA27" s="11"/>
      <c r="BD27" s="11"/>
    </row>
    <row r="28" spans="1:58" s="15" customFormat="1" ht="15" customHeight="1" x14ac:dyDescent="0.15">
      <c r="A28" s="160" t="s">
        <v>49</v>
      </c>
      <c r="B28" s="162"/>
      <c r="C28" s="77">
        <f t="shared" si="0"/>
        <v>0</v>
      </c>
      <c r="D28" s="81"/>
      <c r="E28" s="82"/>
      <c r="F28" s="83"/>
      <c r="G28" s="84"/>
      <c r="H28" s="121"/>
      <c r="I28" s="122"/>
      <c r="J28" s="123"/>
      <c r="K28" s="123"/>
      <c r="L28" s="123"/>
      <c r="M28" s="123"/>
      <c r="N28" s="123"/>
      <c r="O28" s="123"/>
      <c r="BA28" s="11"/>
      <c r="BD28" s="11"/>
    </row>
    <row r="29" spans="1:58" s="15" customFormat="1" ht="15" customHeight="1" x14ac:dyDescent="0.15">
      <c r="A29" s="160" t="s">
        <v>48</v>
      </c>
      <c r="B29" s="162"/>
      <c r="C29" s="77">
        <f t="shared" si="0"/>
        <v>0</v>
      </c>
      <c r="D29" s="81"/>
      <c r="E29" s="82"/>
      <c r="F29" s="83"/>
      <c r="G29" s="85"/>
      <c r="H29" s="112" t="str">
        <f>$BA29&amp;""&amp;$BB29&amp;""&amp;$BC29</f>
        <v/>
      </c>
      <c r="I29" s="24"/>
      <c r="J29" s="3"/>
      <c r="K29" s="3"/>
      <c r="L29" s="3"/>
      <c r="M29" s="3"/>
      <c r="N29" s="3"/>
      <c r="O29" s="3"/>
      <c r="P29" s="14"/>
      <c r="Q29" s="14"/>
      <c r="R29" s="14"/>
      <c r="S29" s="14"/>
      <c r="T29" s="14"/>
      <c r="BA29" s="27" t="str">
        <f>IF($G29&lt;=$C29,"","Programa de atención Domiciliaria a personas con Dependencia severa debe ser MENOR O IGUAL  al Total")</f>
        <v/>
      </c>
      <c r="BB29" s="18" t="str">
        <f>IF($C29=0,"",IF($G29="",IF($C29="",""," No olvide escribir la columna Programa de atención domiciliaria a personas con dependencia severa."),""))</f>
        <v/>
      </c>
      <c r="BC29" s="27"/>
      <c r="BD29" s="114">
        <f>IF($G29&lt;=$C29,0,1)</f>
        <v>0</v>
      </c>
      <c r="BE29" s="114" t="str">
        <f>IF($C29=0,"",IF($G29="",IF($C29="","",1),0))</f>
        <v/>
      </c>
      <c r="BF29" s="114"/>
    </row>
    <row r="30" spans="1:58" s="15" customFormat="1" ht="15" customHeight="1" x14ac:dyDescent="0.15">
      <c r="A30" s="160" t="s">
        <v>47</v>
      </c>
      <c r="B30" s="162"/>
      <c r="C30" s="86">
        <f t="shared" si="0"/>
        <v>0</v>
      </c>
      <c r="D30" s="87"/>
      <c r="E30" s="68"/>
      <c r="F30" s="69"/>
      <c r="G30" s="88"/>
      <c r="H30" s="112" t="str">
        <f>$BA30&amp;""&amp;$BB30&amp;""&amp;$BC30</f>
        <v/>
      </c>
      <c r="I30" s="24"/>
      <c r="J30" s="3"/>
      <c r="K30" s="3"/>
      <c r="L30" s="3"/>
      <c r="M30" s="3"/>
      <c r="N30" s="3"/>
      <c r="O30" s="3"/>
      <c r="P30" s="14"/>
      <c r="Q30" s="14"/>
      <c r="R30" s="14"/>
      <c r="S30" s="14"/>
      <c r="T30" s="14"/>
      <c r="BA30" s="27" t="str">
        <f>IF($G30&lt;=$C30,"","Programa de atención Domiciliaria a personas con Dependencia severa debe ser MENOR O IGUAL  al Total")</f>
        <v/>
      </c>
      <c r="BB30" s="18" t="str">
        <f>IF($C30=0,"",IF($G30="",IF($C30="",""," No olvide escribir la columna Programa de atención domiciliaria a personas con dependencia severa."),""))</f>
        <v/>
      </c>
      <c r="BC30" s="27"/>
      <c r="BD30" s="114">
        <f>IF($G30&lt;=$C30,0,1)</f>
        <v>0</v>
      </c>
      <c r="BE30" s="114" t="str">
        <f>IF($C30=0,"",IF($G30="",IF($C30="","",1),0))</f>
        <v/>
      </c>
      <c r="BF30" s="114"/>
    </row>
    <row r="31" spans="1:58" s="15" customFormat="1" ht="15" customHeight="1" x14ac:dyDescent="0.15">
      <c r="A31" s="160" t="s">
        <v>46</v>
      </c>
      <c r="B31" s="162"/>
      <c r="C31" s="89">
        <f t="shared" si="0"/>
        <v>0</v>
      </c>
      <c r="D31" s="57"/>
      <c r="E31" s="82"/>
      <c r="F31" s="83"/>
      <c r="G31" s="85"/>
      <c r="H31" s="112" t="str">
        <f>$BA31&amp;""&amp;$BB31&amp;""&amp;$BC31</f>
        <v/>
      </c>
      <c r="I31" s="24"/>
      <c r="J31" s="3"/>
      <c r="K31" s="3"/>
      <c r="L31" s="3"/>
      <c r="M31" s="3"/>
      <c r="N31" s="3"/>
      <c r="O31" s="3"/>
      <c r="P31" s="14"/>
      <c r="Q31" s="14"/>
      <c r="R31" s="14"/>
      <c r="S31" s="14"/>
      <c r="T31" s="14"/>
      <c r="BA31" s="27" t="str">
        <f>IF($G31&lt;=$C31,"","Programa de atención Domiciliaria a personas con Dependencia severa debe ser MENOR O IGUAL  al Total")</f>
        <v/>
      </c>
      <c r="BB31" s="18" t="str">
        <f>IF($C31=0,"",IF($G31="",IF($C31="",""," No olvide escribir la columna Programa de atención domiciliaria a personas con dependencia severa."),""))</f>
        <v/>
      </c>
      <c r="BC31" s="27"/>
      <c r="BD31" s="114">
        <f>IF($G31&lt;=$C31,0,1)</f>
        <v>0</v>
      </c>
      <c r="BE31" s="114" t="str">
        <f>IF($C31=0,"",IF($G31="",IF($C31="","",1),0))</f>
        <v/>
      </c>
      <c r="BF31" s="114"/>
    </row>
    <row r="32" spans="1:58" s="15" customFormat="1" ht="15" customHeight="1" x14ac:dyDescent="0.15">
      <c r="A32" s="160" t="s">
        <v>45</v>
      </c>
      <c r="B32" s="162"/>
      <c r="C32" s="90">
        <f t="shared" si="0"/>
        <v>0</v>
      </c>
      <c r="D32" s="81"/>
      <c r="E32" s="82"/>
      <c r="F32" s="83"/>
      <c r="G32" s="84"/>
      <c r="H32" s="121"/>
      <c r="I32" s="122"/>
      <c r="J32" s="123"/>
      <c r="K32" s="123"/>
      <c r="L32" s="123"/>
      <c r="M32" s="123"/>
      <c r="N32" s="123"/>
      <c r="O32" s="123"/>
      <c r="BA32" s="11"/>
      <c r="BD32" s="11"/>
    </row>
    <row r="33" spans="1:56" s="15" customFormat="1" ht="15" customHeight="1" x14ac:dyDescent="0.15">
      <c r="A33" s="164" t="s">
        <v>44</v>
      </c>
      <c r="B33" s="200"/>
      <c r="C33" s="91">
        <f t="shared" si="0"/>
        <v>0</v>
      </c>
      <c r="D33" s="92"/>
      <c r="E33" s="93"/>
      <c r="F33" s="94"/>
      <c r="G33" s="95"/>
      <c r="H33" s="121"/>
      <c r="I33" s="122"/>
      <c r="J33" s="123"/>
      <c r="K33" s="123"/>
      <c r="L33" s="123"/>
      <c r="M33" s="123"/>
      <c r="N33" s="123"/>
      <c r="O33" s="123"/>
      <c r="BA33" s="11"/>
      <c r="BD33" s="11"/>
    </row>
    <row r="34" spans="1:56" s="15" customFormat="1" ht="30" customHeight="1" x14ac:dyDescent="0.2">
      <c r="A34" s="50" t="s">
        <v>43</v>
      </c>
      <c r="B34" s="39"/>
      <c r="C34" s="39"/>
      <c r="D34" s="40"/>
      <c r="E34" s="41"/>
      <c r="F34" s="41"/>
      <c r="G34" s="42"/>
      <c r="H34" s="125"/>
      <c r="I34" s="24"/>
      <c r="J34" s="3"/>
      <c r="K34" s="3"/>
      <c r="L34" s="3"/>
      <c r="M34" s="3"/>
      <c r="N34" s="3"/>
      <c r="O34" s="3"/>
      <c r="P34" s="14"/>
      <c r="Q34" s="14"/>
      <c r="R34" s="14"/>
      <c r="S34" s="14"/>
      <c r="T34" s="14"/>
    </row>
    <row r="35" spans="1:56" s="15" customFormat="1" ht="48.75" customHeight="1" x14ac:dyDescent="0.15">
      <c r="A35" s="156" t="s">
        <v>27</v>
      </c>
      <c r="B35" s="166"/>
      <c r="C35" s="43" t="s">
        <v>13</v>
      </c>
      <c r="D35" s="43" t="s">
        <v>42</v>
      </c>
      <c r="E35" s="28" t="s">
        <v>41</v>
      </c>
      <c r="F35" s="10" t="s">
        <v>40</v>
      </c>
      <c r="G35" s="146" t="s">
        <v>11</v>
      </c>
      <c r="H35" s="34"/>
      <c r="I35" s="24"/>
      <c r="J35" s="3"/>
      <c r="K35" s="3"/>
      <c r="L35" s="3"/>
      <c r="M35" s="3"/>
      <c r="N35" s="3"/>
      <c r="O35" s="3"/>
      <c r="P35" s="14"/>
      <c r="Q35" s="14"/>
      <c r="R35" s="14"/>
      <c r="S35" s="14"/>
      <c r="T35" s="14"/>
    </row>
    <row r="36" spans="1:56" s="15" customFormat="1" ht="15" customHeight="1" x14ac:dyDescent="0.15">
      <c r="A36" s="167" t="s">
        <v>39</v>
      </c>
      <c r="B36" s="168"/>
      <c r="C36" s="96">
        <f>SUM(D36:F36)</f>
        <v>0</v>
      </c>
      <c r="D36" s="62"/>
      <c r="E36" s="63"/>
      <c r="F36" s="70"/>
      <c r="G36" s="64"/>
      <c r="H36" s="16"/>
      <c r="I36" s="24"/>
      <c r="J36" s="3"/>
      <c r="K36" s="3"/>
      <c r="L36" s="3"/>
      <c r="M36" s="3"/>
      <c r="N36" s="3"/>
      <c r="O36" s="3"/>
      <c r="P36" s="14"/>
      <c r="Q36" s="14"/>
      <c r="R36" s="14"/>
      <c r="S36" s="14"/>
      <c r="T36" s="14"/>
    </row>
    <row r="37" spans="1:56" s="15" customFormat="1" ht="15" customHeight="1" x14ac:dyDescent="0.15">
      <c r="A37" s="160" t="s">
        <v>38</v>
      </c>
      <c r="B37" s="162"/>
      <c r="C37" s="101">
        <f t="shared" ref="C37:C42" si="1">SUM(D37:F37)</f>
        <v>0</v>
      </c>
      <c r="D37" s="57"/>
      <c r="E37" s="58"/>
      <c r="F37" s="59"/>
      <c r="G37" s="71"/>
      <c r="H37" s="16"/>
      <c r="I37" s="24"/>
      <c r="J37" s="3"/>
      <c r="K37" s="3"/>
      <c r="L37" s="3"/>
      <c r="M37" s="3"/>
      <c r="N37" s="3"/>
      <c r="O37" s="3"/>
      <c r="P37" s="14"/>
      <c r="Q37" s="14"/>
      <c r="R37" s="14"/>
      <c r="S37" s="14"/>
      <c r="T37" s="14"/>
    </row>
    <row r="38" spans="1:56" s="15" customFormat="1" ht="15" customHeight="1" x14ac:dyDescent="0.15">
      <c r="A38" s="160" t="s">
        <v>37</v>
      </c>
      <c r="B38" s="162"/>
      <c r="C38" s="77">
        <f t="shared" si="1"/>
        <v>0</v>
      </c>
      <c r="D38" s="57"/>
      <c r="E38" s="58"/>
      <c r="F38" s="59"/>
      <c r="G38" s="71"/>
      <c r="H38" s="16"/>
      <c r="I38" s="24"/>
      <c r="J38" s="3"/>
      <c r="K38" s="3"/>
      <c r="L38" s="3"/>
      <c r="M38" s="3"/>
      <c r="N38" s="3"/>
      <c r="O38" s="3"/>
      <c r="P38" s="14"/>
      <c r="Q38" s="14"/>
      <c r="R38" s="14"/>
      <c r="S38" s="14"/>
      <c r="T38" s="14"/>
    </row>
    <row r="39" spans="1:56" s="15" customFormat="1" ht="15" customHeight="1" x14ac:dyDescent="0.15">
      <c r="A39" s="164" t="s">
        <v>36</v>
      </c>
      <c r="B39" s="200"/>
      <c r="C39" s="77">
        <f t="shared" si="1"/>
        <v>0</v>
      </c>
      <c r="D39" s="57"/>
      <c r="E39" s="68"/>
      <c r="F39" s="59"/>
      <c r="G39" s="66"/>
      <c r="H39" s="16"/>
      <c r="I39" s="24"/>
      <c r="J39" s="3"/>
      <c r="K39" s="3"/>
      <c r="L39" s="3"/>
      <c r="M39" s="3"/>
      <c r="N39" s="3"/>
      <c r="O39" s="3"/>
      <c r="P39" s="14"/>
      <c r="Q39" s="14"/>
      <c r="R39" s="14"/>
      <c r="S39" s="14"/>
      <c r="T39" s="14"/>
    </row>
    <row r="40" spans="1:56" s="15" customFormat="1" ht="15" customHeight="1" x14ac:dyDescent="0.15">
      <c r="A40" s="201" t="s">
        <v>35</v>
      </c>
      <c r="B40" s="44" t="s">
        <v>34</v>
      </c>
      <c r="C40" s="115">
        <f t="shared" si="1"/>
        <v>15</v>
      </c>
      <c r="D40" s="62">
        <v>15</v>
      </c>
      <c r="E40" s="63"/>
      <c r="F40" s="70"/>
      <c r="G40" s="64"/>
      <c r="H40" s="16"/>
      <c r="I40" s="24"/>
      <c r="J40" s="3"/>
      <c r="K40" s="3"/>
      <c r="L40" s="3"/>
      <c r="M40" s="3"/>
      <c r="N40" s="3"/>
      <c r="O40" s="3"/>
      <c r="P40" s="14"/>
      <c r="Q40" s="14"/>
      <c r="R40" s="14"/>
      <c r="S40" s="14"/>
      <c r="T40" s="14"/>
    </row>
    <row r="41" spans="1:56" s="15" customFormat="1" ht="15" customHeight="1" x14ac:dyDescent="0.15">
      <c r="A41" s="202"/>
      <c r="B41" s="20" t="s">
        <v>33</v>
      </c>
      <c r="C41" s="77">
        <f t="shared" si="1"/>
        <v>0</v>
      </c>
      <c r="D41" s="57"/>
      <c r="E41" s="58"/>
      <c r="F41" s="59"/>
      <c r="G41" s="71"/>
      <c r="H41" s="16"/>
      <c r="I41" s="24"/>
      <c r="J41" s="3"/>
      <c r="K41" s="3"/>
      <c r="L41" s="3"/>
      <c r="M41" s="3"/>
      <c r="N41" s="3"/>
      <c r="O41" s="3"/>
      <c r="P41" s="14"/>
      <c r="Q41" s="14"/>
      <c r="R41" s="14"/>
      <c r="S41" s="14"/>
      <c r="T41" s="14"/>
    </row>
    <row r="42" spans="1:56" s="15" customFormat="1" ht="15" customHeight="1" x14ac:dyDescent="0.15">
      <c r="A42" s="203"/>
      <c r="B42" s="19" t="s">
        <v>32</v>
      </c>
      <c r="C42" s="91">
        <f t="shared" si="1"/>
        <v>0</v>
      </c>
      <c r="D42" s="60"/>
      <c r="E42" s="61"/>
      <c r="F42" s="107"/>
      <c r="G42" s="72"/>
      <c r="H42" s="16"/>
      <c r="I42" s="24"/>
      <c r="J42" s="3"/>
      <c r="K42" s="3"/>
      <c r="L42" s="3"/>
      <c r="M42" s="3"/>
      <c r="N42" s="3"/>
      <c r="O42" s="3"/>
      <c r="P42" s="14"/>
      <c r="Q42" s="14"/>
      <c r="R42" s="14"/>
      <c r="S42" s="14"/>
      <c r="T42" s="14"/>
    </row>
    <row r="43" spans="1:56" s="15" customFormat="1" ht="15" customHeight="1" x14ac:dyDescent="0.15">
      <c r="A43" s="167" t="s">
        <v>31</v>
      </c>
      <c r="B43" s="168"/>
      <c r="C43" s="116">
        <f>SUM(G43)</f>
        <v>0</v>
      </c>
      <c r="D43" s="108"/>
      <c r="E43" s="109"/>
      <c r="F43" s="110"/>
      <c r="G43" s="56"/>
      <c r="H43" s="16"/>
      <c r="I43" s="24"/>
      <c r="J43" s="3"/>
      <c r="K43" s="3"/>
      <c r="L43" s="3"/>
      <c r="M43" s="3"/>
      <c r="N43" s="3"/>
      <c r="O43" s="3"/>
      <c r="P43" s="14"/>
      <c r="Q43" s="14"/>
      <c r="R43" s="14"/>
      <c r="S43" s="14"/>
      <c r="T43" s="14"/>
    </row>
    <row r="44" spans="1:56" s="15" customFormat="1" ht="15" customHeight="1" x14ac:dyDescent="0.15">
      <c r="A44" s="164" t="s">
        <v>30</v>
      </c>
      <c r="B44" s="200"/>
      <c r="C44" s="117">
        <f>SUM(D44:G44)</f>
        <v>0</v>
      </c>
      <c r="D44" s="67"/>
      <c r="E44" s="68"/>
      <c r="F44" s="69"/>
      <c r="G44" s="54"/>
      <c r="H44" s="16"/>
      <c r="I44" s="24"/>
      <c r="J44" s="3"/>
      <c r="K44" s="3"/>
      <c r="L44" s="3"/>
      <c r="M44" s="3"/>
      <c r="N44" s="3"/>
      <c r="O44" s="3"/>
      <c r="P44" s="14"/>
      <c r="Q44" s="14"/>
      <c r="R44" s="14"/>
      <c r="S44" s="14"/>
      <c r="T44" s="14"/>
    </row>
    <row r="45" spans="1:56" s="15" customFormat="1" ht="15" customHeight="1" x14ac:dyDescent="0.15">
      <c r="A45" s="186" t="s">
        <v>13</v>
      </c>
      <c r="B45" s="187"/>
      <c r="C45" s="74">
        <f>SUM(D45:G45)</f>
        <v>15</v>
      </c>
      <c r="D45" s="74">
        <f>SUM(D36:D42,D44)</f>
        <v>15</v>
      </c>
      <c r="E45" s="75">
        <f>SUM(E36:E42,E44)</f>
        <v>0</v>
      </c>
      <c r="F45" s="76">
        <f>SUM(F36:F42,F44)</f>
        <v>0</v>
      </c>
      <c r="G45" s="73">
        <f>SUM(G43:G44)</f>
        <v>0</v>
      </c>
      <c r="H45" s="16"/>
      <c r="I45" s="24"/>
      <c r="J45" s="3"/>
      <c r="K45" s="3"/>
      <c r="L45" s="3"/>
      <c r="M45" s="3"/>
      <c r="N45" s="3"/>
      <c r="O45" s="3"/>
      <c r="P45" s="14"/>
      <c r="Q45" s="14"/>
      <c r="R45" s="14"/>
      <c r="S45" s="14"/>
      <c r="T45" s="14"/>
    </row>
    <row r="46" spans="1:56" s="15" customFormat="1" ht="15" customHeight="1" x14ac:dyDescent="0.15">
      <c r="A46" s="51" t="s">
        <v>29</v>
      </c>
      <c r="B46" s="45"/>
      <c r="C46" s="46"/>
      <c r="D46" s="46"/>
      <c r="E46" s="46"/>
      <c r="F46" s="30"/>
      <c r="G46" s="31"/>
      <c r="H46" s="5"/>
      <c r="I46" s="24"/>
      <c r="J46" s="3"/>
      <c r="K46" s="3"/>
      <c r="L46" s="3"/>
      <c r="M46" s="3"/>
      <c r="N46" s="3"/>
      <c r="O46" s="3"/>
      <c r="P46" s="14"/>
      <c r="Q46" s="14"/>
      <c r="R46" s="14"/>
      <c r="S46" s="14"/>
      <c r="T46" s="14"/>
    </row>
    <row r="47" spans="1:56" s="15" customFormat="1" ht="30" customHeight="1" x14ac:dyDescent="0.2">
      <c r="A47" s="47" t="s">
        <v>28</v>
      </c>
      <c r="B47" s="47"/>
      <c r="C47" s="47"/>
      <c r="D47" s="47"/>
      <c r="E47" s="47"/>
      <c r="F47" s="48"/>
      <c r="G47" s="48"/>
      <c r="H47" s="48"/>
      <c r="I47" s="24"/>
      <c r="J47" s="3"/>
      <c r="K47" s="3"/>
      <c r="L47" s="3"/>
      <c r="M47" s="3"/>
      <c r="N47" s="3"/>
      <c r="O47" s="3"/>
      <c r="P47" s="14"/>
      <c r="Q47" s="14"/>
      <c r="R47" s="14"/>
      <c r="S47" s="14"/>
      <c r="T47" s="14"/>
    </row>
    <row r="48" spans="1:56" s="15" customFormat="1" ht="72.75" customHeight="1" x14ac:dyDescent="0.2">
      <c r="A48" s="156" t="s">
        <v>27</v>
      </c>
      <c r="B48" s="166"/>
      <c r="C48" s="146" t="s">
        <v>13</v>
      </c>
      <c r="D48" s="126" t="s">
        <v>26</v>
      </c>
      <c r="E48" s="37" t="s">
        <v>25</v>
      </c>
      <c r="F48" s="38" t="s">
        <v>24</v>
      </c>
      <c r="G48" s="32"/>
      <c r="H48" s="9"/>
      <c r="I48" s="24"/>
      <c r="J48" s="3"/>
      <c r="K48" s="3"/>
      <c r="L48" s="3"/>
      <c r="M48" s="3"/>
      <c r="N48" s="3"/>
      <c r="O48" s="3"/>
      <c r="P48" s="14"/>
      <c r="Q48" s="14"/>
      <c r="R48" s="14"/>
      <c r="S48" s="14"/>
      <c r="T48" s="14"/>
    </row>
    <row r="49" spans="1:58" s="15" customFormat="1" ht="15" customHeight="1" x14ac:dyDescent="0.2">
      <c r="A49" s="167" t="s">
        <v>23</v>
      </c>
      <c r="B49" s="168"/>
      <c r="C49" s="127">
        <f t="shared" ref="C49:C54" si="2">SUM(D49:E49)</f>
        <v>0</v>
      </c>
      <c r="D49" s="128"/>
      <c r="E49" s="129"/>
      <c r="F49" s="130"/>
      <c r="G49" s="5"/>
      <c r="H49" s="8"/>
      <c r="I49" s="24"/>
      <c r="J49" s="3"/>
      <c r="K49" s="3"/>
      <c r="L49" s="3"/>
      <c r="M49" s="3"/>
      <c r="N49" s="3"/>
      <c r="O49" s="3"/>
      <c r="P49" s="14"/>
      <c r="Q49" s="14"/>
      <c r="R49" s="14"/>
      <c r="S49" s="14"/>
      <c r="T49" s="14"/>
      <c r="BA49" s="27"/>
      <c r="BE49" s="114"/>
    </row>
    <row r="50" spans="1:58" s="15" customFormat="1" ht="15" customHeight="1" x14ac:dyDescent="0.2">
      <c r="A50" s="164" t="s">
        <v>22</v>
      </c>
      <c r="B50" s="200"/>
      <c r="C50" s="131">
        <f t="shared" si="2"/>
        <v>0</v>
      </c>
      <c r="D50" s="132"/>
      <c r="E50" s="133"/>
      <c r="F50" s="134"/>
      <c r="G50" s="5"/>
      <c r="H50" s="8"/>
      <c r="I50" s="24"/>
      <c r="J50" s="3"/>
      <c r="K50" s="3"/>
      <c r="L50" s="3"/>
      <c r="M50" s="3"/>
      <c r="N50" s="3"/>
      <c r="O50" s="3"/>
      <c r="P50" s="14"/>
      <c r="Q50" s="14"/>
      <c r="R50" s="14"/>
      <c r="S50" s="14"/>
      <c r="T50" s="14"/>
      <c r="BA50" s="27"/>
      <c r="BE50" s="114"/>
    </row>
    <row r="51" spans="1:58" s="15" customFormat="1" ht="15" customHeight="1" x14ac:dyDescent="0.2">
      <c r="A51" s="192" t="s">
        <v>21</v>
      </c>
      <c r="B51" s="135" t="s">
        <v>20</v>
      </c>
      <c r="C51" s="127">
        <f t="shared" si="2"/>
        <v>0</v>
      </c>
      <c r="D51" s="128"/>
      <c r="E51" s="129"/>
      <c r="F51" s="136"/>
      <c r="G51" s="112" t="str">
        <f>$BA51&amp;""&amp;$BB51&amp;""&amp;$BC51</f>
        <v/>
      </c>
      <c r="H51" s="8"/>
      <c r="I51" s="24"/>
      <c r="J51" s="3"/>
      <c r="K51" s="3"/>
      <c r="L51" s="3"/>
      <c r="M51" s="3"/>
      <c r="N51" s="3"/>
      <c r="O51" s="3"/>
      <c r="P51" s="14"/>
      <c r="Q51" s="14"/>
      <c r="R51" s="14"/>
      <c r="S51" s="14"/>
      <c r="T51" s="14"/>
      <c r="BA51" s="27" t="str">
        <f>IF($F51&lt;=$C51,"","Programa de atención Domiciliaria a personas con Dependencia severa debe ser MENOR O IGUAL  al Total")</f>
        <v/>
      </c>
      <c r="BB51" s="18" t="str">
        <f>IF($C51=0,"",IF($F51="",IF($C51="",""," No olvide escribir la columna Programa de atención domiciliaria a personas con dependencia severa."),""))</f>
        <v/>
      </c>
      <c r="BC51" s="27" t="str">
        <f>IF(C51&lt;&gt;SUM(D51:E51)," NO ALTERE LAS FÓRMULAS, el Total de Visitas Integrales NO ES IGUAL a la suma de las visitas por profesional. ","")</f>
        <v/>
      </c>
      <c r="BD51" s="114">
        <f>IF($F51&lt;=$C51,0,1)</f>
        <v>0</v>
      </c>
      <c r="BE51" s="114" t="str">
        <f>IF($C51=0,"",IF($F51="",IF($C51="","",1),0))</f>
        <v/>
      </c>
      <c r="BF51" s="114">
        <f>IF(C51&lt;&gt;SUM(D51:E51),1,0)</f>
        <v>0</v>
      </c>
    </row>
    <row r="52" spans="1:58" s="15" customFormat="1" ht="15" customHeight="1" x14ac:dyDescent="0.2">
      <c r="A52" s="193"/>
      <c r="B52" s="145" t="s">
        <v>19</v>
      </c>
      <c r="C52" s="138">
        <f t="shared" si="2"/>
        <v>0</v>
      </c>
      <c r="D52" s="139"/>
      <c r="E52" s="140"/>
      <c r="F52" s="141"/>
      <c r="G52" s="112" t="str">
        <f>$BA52&amp;""&amp;$BB52&amp;""&amp;$BC52</f>
        <v/>
      </c>
      <c r="H52" s="8"/>
      <c r="I52" s="24"/>
      <c r="J52" s="3"/>
      <c r="K52" s="3"/>
      <c r="L52" s="3"/>
      <c r="M52" s="3"/>
      <c r="N52" s="3"/>
      <c r="O52" s="3"/>
      <c r="P52" s="14"/>
      <c r="Q52" s="14"/>
      <c r="R52" s="14"/>
      <c r="S52" s="14"/>
      <c r="T52" s="14"/>
      <c r="BA52" s="27" t="str">
        <f>IF($F52&lt;=$C52,"","Programa de atención Domiciliaria a personas con Dependencia severa debe ser MENOR O IGUAL  al Total")</f>
        <v/>
      </c>
      <c r="BB52" s="18" t="str">
        <f>IF($C52=0,"",IF($F52="",IF($C52="",""," No olvide escribir la columna Programa de atención domiciliaria a personas con dependencia severa."),""))</f>
        <v/>
      </c>
      <c r="BC52" s="27" t="str">
        <f>IF(C52&lt;&gt;SUM(D52:E52)," NO ALTERE LAS FÓRMULAS, el Total de Visitas Integrales NO ES IGUAL a la suma de las visitas por profesional. ","")</f>
        <v/>
      </c>
      <c r="BD52" s="114">
        <f>IF($F52&lt;=$C52,0,1)</f>
        <v>0</v>
      </c>
      <c r="BE52" s="114" t="str">
        <f>IF($C52=0,"",IF($F52="",IF($C52="","",1),0))</f>
        <v/>
      </c>
      <c r="BF52" s="114">
        <f>IF(C52&lt;&gt;SUM(D52:E52),1,0)</f>
        <v>0</v>
      </c>
    </row>
    <row r="53" spans="1:58" s="15" customFormat="1" ht="18.75" customHeight="1" x14ac:dyDescent="0.2">
      <c r="A53" s="167" t="s">
        <v>18</v>
      </c>
      <c r="B53" s="168"/>
      <c r="C53" s="127">
        <f t="shared" si="2"/>
        <v>0</v>
      </c>
      <c r="D53" s="128"/>
      <c r="E53" s="129"/>
      <c r="F53" s="130"/>
      <c r="G53" s="26"/>
      <c r="H53" s="8"/>
      <c r="I53" s="24"/>
      <c r="J53" s="3"/>
      <c r="K53" s="3"/>
      <c r="L53" s="3"/>
      <c r="M53" s="3"/>
      <c r="N53" s="3"/>
      <c r="O53" s="3"/>
      <c r="P53" s="14"/>
      <c r="Q53" s="14"/>
      <c r="R53" s="14"/>
      <c r="S53" s="14"/>
      <c r="T53" s="14"/>
      <c r="BA53" s="27"/>
      <c r="BE53" s="114"/>
    </row>
    <row r="54" spans="1:58" s="15" customFormat="1" ht="18" customHeight="1" x14ac:dyDescent="0.2">
      <c r="A54" s="181" t="s">
        <v>74</v>
      </c>
      <c r="B54" s="182"/>
      <c r="C54" s="131">
        <f t="shared" si="2"/>
        <v>0</v>
      </c>
      <c r="D54" s="132"/>
      <c r="E54" s="133"/>
      <c r="F54" s="142"/>
      <c r="G54" s="112" t="str">
        <f>$BA54&amp;""&amp;$BB54&amp;""&amp;$BC54</f>
        <v/>
      </c>
      <c r="H54" s="8"/>
      <c r="I54" s="24"/>
      <c r="J54" s="3"/>
      <c r="K54" s="3"/>
      <c r="L54" s="3"/>
      <c r="M54" s="3"/>
      <c r="N54" s="3"/>
      <c r="O54" s="3"/>
      <c r="P54" s="14"/>
      <c r="Q54" s="14"/>
      <c r="R54" s="14"/>
      <c r="S54" s="14"/>
      <c r="T54" s="14"/>
      <c r="BA54" s="27" t="str">
        <f>IF($F54&lt;=$C54,"","Programa de atención Domiciliaria a personas con Dependencia severa debe ser MENOR O IGUAL  al Total")</f>
        <v/>
      </c>
      <c r="BB54" s="18" t="str">
        <f>IF($C54=0,"",IF($F54="",IF($C54="",""," No olvide escribir la columna Programa de atención domiciliaria a personas con dependencia severa."),""))</f>
        <v/>
      </c>
      <c r="BC54" s="27" t="str">
        <f>IF(C54&lt;&gt;SUM(D54:E54)," NO ALTERE LAS FÓRMULAS, el Total de Visitas Integrales NO ES IGUAL a la suma de las visitas por profesional. ","")</f>
        <v/>
      </c>
      <c r="BD54" s="114">
        <f>IF($F54&lt;=$C54,0,1)</f>
        <v>0</v>
      </c>
      <c r="BE54" s="114" t="str">
        <f>IF($C54=0,"",IF($F54="",IF($C54="","",1),0))</f>
        <v/>
      </c>
      <c r="BF54" s="114">
        <f>IF(C54&lt;&gt;SUM(D54:E54),1,0)</f>
        <v>0</v>
      </c>
    </row>
    <row r="55" spans="1:58" s="15" customFormat="1" ht="30" customHeight="1" x14ac:dyDescent="0.2">
      <c r="A55" s="47" t="s">
        <v>17</v>
      </c>
      <c r="B55" s="47"/>
      <c r="C55" s="47"/>
      <c r="D55" s="47"/>
      <c r="E55" s="47"/>
      <c r="F55" s="47"/>
      <c r="G55" s="143"/>
      <c r="H55" s="23"/>
      <c r="I55" s="24"/>
      <c r="J55" s="3"/>
      <c r="K55" s="3"/>
      <c r="L55" s="3"/>
      <c r="M55" s="3"/>
      <c r="N55" s="3"/>
      <c r="O55" s="3"/>
      <c r="P55" s="14"/>
      <c r="Q55" s="14"/>
      <c r="R55" s="14"/>
      <c r="S55" s="14"/>
      <c r="T55" s="14"/>
    </row>
    <row r="56" spans="1:58" s="15" customFormat="1" ht="15" customHeight="1" x14ac:dyDescent="0.15">
      <c r="A56" s="169" t="s">
        <v>16</v>
      </c>
      <c r="B56" s="170"/>
      <c r="C56" s="156" t="s">
        <v>15</v>
      </c>
      <c r="D56" s="157"/>
      <c r="E56" s="157"/>
      <c r="F56" s="157"/>
      <c r="G56" s="204"/>
      <c r="H56" s="205" t="s">
        <v>14</v>
      </c>
      <c r="I56" s="206"/>
      <c r="J56" s="3"/>
      <c r="K56" s="3"/>
      <c r="L56" s="3"/>
      <c r="M56" s="3"/>
      <c r="N56" s="3"/>
      <c r="O56" s="3"/>
      <c r="P56" s="14"/>
      <c r="Q56" s="14"/>
      <c r="R56" s="14"/>
      <c r="S56" s="14"/>
      <c r="T56" s="14"/>
    </row>
    <row r="57" spans="1:58" s="15" customFormat="1" ht="15" customHeight="1" x14ac:dyDescent="0.15">
      <c r="A57" s="171"/>
      <c r="B57" s="172"/>
      <c r="C57" s="209" t="s">
        <v>13</v>
      </c>
      <c r="D57" s="156" t="s">
        <v>12</v>
      </c>
      <c r="E57" s="157"/>
      <c r="F57" s="166"/>
      <c r="G57" s="211" t="s">
        <v>7</v>
      </c>
      <c r="H57" s="207"/>
      <c r="I57" s="208"/>
      <c r="J57" s="3"/>
      <c r="K57" s="3"/>
      <c r="L57" s="3"/>
      <c r="M57" s="3"/>
      <c r="N57" s="3"/>
      <c r="O57" s="3"/>
      <c r="P57" s="14"/>
      <c r="Q57" s="14"/>
      <c r="R57" s="14"/>
      <c r="S57" s="14"/>
      <c r="T57" s="14"/>
    </row>
    <row r="58" spans="1:58" s="15" customFormat="1" ht="23.25" customHeight="1" x14ac:dyDescent="0.15">
      <c r="A58" s="173"/>
      <c r="B58" s="174"/>
      <c r="C58" s="210"/>
      <c r="D58" s="146" t="s">
        <v>11</v>
      </c>
      <c r="E58" s="146" t="s">
        <v>10</v>
      </c>
      <c r="F58" s="146" t="s">
        <v>9</v>
      </c>
      <c r="G58" s="212"/>
      <c r="H58" s="33" t="s">
        <v>8</v>
      </c>
      <c r="I58" s="146" t="s">
        <v>7</v>
      </c>
      <c r="J58" s="3"/>
      <c r="K58" s="3"/>
      <c r="L58" s="3"/>
      <c r="M58" s="3"/>
      <c r="N58" s="3"/>
      <c r="O58" s="3"/>
      <c r="P58" s="3"/>
      <c r="Q58" s="14"/>
      <c r="R58" s="14"/>
      <c r="S58" s="14"/>
      <c r="T58" s="14"/>
      <c r="U58" s="14"/>
    </row>
    <row r="59" spans="1:58" s="15" customFormat="1" ht="15.75" customHeight="1" x14ac:dyDescent="0.15">
      <c r="A59" s="196" t="s">
        <v>6</v>
      </c>
      <c r="B59" s="197"/>
      <c r="C59" s="96">
        <f t="shared" ref="C59:C64" si="3">SUM(D59:F59)+H59</f>
        <v>0</v>
      </c>
      <c r="D59" s="52"/>
      <c r="E59" s="52"/>
      <c r="F59" s="52"/>
      <c r="G59" s="98"/>
      <c r="H59" s="99"/>
      <c r="I59" s="100"/>
      <c r="J59" s="123"/>
      <c r="K59" s="123"/>
      <c r="L59" s="123"/>
      <c r="M59" s="123"/>
      <c r="N59" s="123"/>
      <c r="O59" s="123"/>
      <c r="P59" s="123"/>
      <c r="BA59" s="11"/>
      <c r="BD59" s="11"/>
    </row>
    <row r="60" spans="1:58" s="15" customFormat="1" ht="15.75" customHeight="1" x14ac:dyDescent="0.15">
      <c r="A60" s="198" t="s">
        <v>5</v>
      </c>
      <c r="B60" s="199"/>
      <c r="C60" s="101">
        <f t="shared" si="3"/>
        <v>0</v>
      </c>
      <c r="D60" s="53"/>
      <c r="E60" s="53"/>
      <c r="F60" s="53"/>
      <c r="G60" s="102"/>
      <c r="H60" s="65"/>
      <c r="I60" s="103"/>
      <c r="J60" s="123"/>
      <c r="K60" s="123"/>
      <c r="L60" s="123"/>
      <c r="M60" s="123"/>
      <c r="N60" s="123"/>
      <c r="O60" s="123"/>
      <c r="P60" s="123"/>
      <c r="BA60" s="11"/>
      <c r="BD60" s="11"/>
    </row>
    <row r="61" spans="1:58" s="15" customFormat="1" ht="15.75" customHeight="1" x14ac:dyDescent="0.15">
      <c r="A61" s="198" t="s">
        <v>4</v>
      </c>
      <c r="B61" s="199"/>
      <c r="C61" s="101">
        <f t="shared" si="3"/>
        <v>0</v>
      </c>
      <c r="D61" s="53"/>
      <c r="E61" s="53"/>
      <c r="F61" s="53"/>
      <c r="G61" s="102"/>
      <c r="H61" s="65"/>
      <c r="I61" s="103"/>
      <c r="J61" s="123"/>
      <c r="K61" s="123"/>
      <c r="L61" s="123"/>
      <c r="M61" s="123"/>
      <c r="N61" s="123"/>
      <c r="O61" s="123"/>
      <c r="P61" s="123"/>
      <c r="BA61" s="11"/>
      <c r="BD61" s="11"/>
    </row>
    <row r="62" spans="1:58" s="15" customFormat="1" ht="15.75" customHeight="1" x14ac:dyDescent="0.15">
      <c r="A62" s="198" t="s">
        <v>3</v>
      </c>
      <c r="B62" s="199"/>
      <c r="C62" s="101">
        <f t="shared" si="3"/>
        <v>0</v>
      </c>
      <c r="D62" s="53"/>
      <c r="E62" s="53"/>
      <c r="F62" s="53"/>
      <c r="G62" s="102"/>
      <c r="H62" s="65"/>
      <c r="I62" s="103"/>
      <c r="J62" s="123"/>
      <c r="K62" s="123"/>
      <c r="L62" s="123"/>
      <c r="M62" s="123"/>
      <c r="N62" s="123"/>
      <c r="O62" s="123"/>
      <c r="P62" s="123"/>
      <c r="BA62" s="11"/>
      <c r="BD62" s="11"/>
    </row>
    <row r="63" spans="1:58" s="15" customFormat="1" ht="15" customHeight="1" x14ac:dyDescent="0.15">
      <c r="A63" s="198" t="s">
        <v>2</v>
      </c>
      <c r="B63" s="199"/>
      <c r="C63" s="101">
        <f t="shared" si="3"/>
        <v>0</v>
      </c>
      <c r="D63" s="53"/>
      <c r="E63" s="53"/>
      <c r="F63" s="53"/>
      <c r="G63" s="102"/>
      <c r="H63" s="65"/>
      <c r="I63" s="103"/>
      <c r="J63" s="123"/>
      <c r="K63" s="123"/>
      <c r="L63" s="123"/>
      <c r="M63" s="123"/>
      <c r="N63" s="123"/>
      <c r="O63" s="123"/>
      <c r="P63" s="123"/>
      <c r="BA63" s="11"/>
      <c r="BD63" s="11"/>
    </row>
    <row r="64" spans="1:58" s="15" customFormat="1" ht="15" customHeight="1" x14ac:dyDescent="0.15">
      <c r="A64" s="194" t="s">
        <v>1</v>
      </c>
      <c r="B64" s="195"/>
      <c r="C64" s="97">
        <f t="shared" si="3"/>
        <v>0</v>
      </c>
      <c r="D64" s="55"/>
      <c r="E64" s="55"/>
      <c r="F64" s="55"/>
      <c r="G64" s="104"/>
      <c r="H64" s="105"/>
      <c r="I64" s="106"/>
      <c r="J64" s="123"/>
      <c r="K64" s="123"/>
      <c r="L64" s="123"/>
      <c r="M64" s="123"/>
      <c r="N64" s="123"/>
      <c r="O64" s="123"/>
      <c r="P64" s="123"/>
      <c r="BA64" s="11"/>
      <c r="BD64" s="11"/>
    </row>
    <row r="65" spans="1:20" s="15" customFormat="1" ht="20.25" customHeight="1" x14ac:dyDescent="0.15">
      <c r="A65" s="49" t="s">
        <v>0</v>
      </c>
      <c r="B65" s="3"/>
      <c r="C65" s="3"/>
      <c r="D65" s="3"/>
      <c r="E65" s="3"/>
      <c r="F65" s="3"/>
      <c r="G65" s="3"/>
      <c r="H65" s="3"/>
      <c r="I65" s="24"/>
      <c r="J65" s="3"/>
      <c r="K65" s="3"/>
      <c r="L65" s="3"/>
      <c r="M65" s="3"/>
      <c r="N65" s="3"/>
      <c r="O65" s="3"/>
      <c r="P65" s="14"/>
      <c r="Q65" s="14"/>
      <c r="R65" s="14"/>
      <c r="S65" s="14"/>
      <c r="T65" s="14"/>
    </row>
    <row r="66" spans="1:20" ht="15.75" customHeight="1" x14ac:dyDescent="0.15">
      <c r="A66" s="17"/>
      <c r="B66" s="17"/>
      <c r="C66" s="17"/>
      <c r="D66" s="17"/>
      <c r="E66" s="17"/>
      <c r="F66" s="17"/>
      <c r="G66" s="17"/>
      <c r="H66" s="17"/>
    </row>
    <row r="198" spans="1:56" ht="11.25" hidden="1" customHeight="1" x14ac:dyDescent="0.15"/>
    <row r="199" spans="1:56" ht="11.25" hidden="1" customHeight="1" x14ac:dyDescent="0.15"/>
    <row r="200" spans="1:56" ht="11.25" hidden="1" customHeight="1" x14ac:dyDescent="0.15">
      <c r="A200" s="144">
        <f>SUM(C9:I64)</f>
        <v>60</v>
      </c>
      <c r="BD200" s="113">
        <v>0</v>
      </c>
    </row>
    <row r="201" spans="1:56" ht="11.25" hidden="1" customHeight="1" x14ac:dyDescent="0.15">
      <c r="A201" s="2" t="s">
        <v>75</v>
      </c>
    </row>
    <row r="202" spans="1:56" ht="11.25" hidden="1" customHeight="1" x14ac:dyDescent="0.15"/>
    <row r="206" spans="1:56" ht="15" customHeight="1" x14ac:dyDescent="0.15"/>
    <row r="207" spans="1:56" ht="15" customHeight="1" x14ac:dyDescent="0.15"/>
    <row r="208" spans="1:56" ht="15" customHeight="1" x14ac:dyDescent="0.15"/>
    <row r="221" ht="11.25" customHeight="1" x14ac:dyDescent="0.15"/>
    <row r="222" ht="11.25" customHeight="1" x14ac:dyDescent="0.15"/>
    <row r="223" ht="11.25" customHeight="1" x14ac:dyDescent="0.15"/>
    <row r="224" ht="11.25" customHeight="1" x14ac:dyDescent="0.15"/>
    <row r="225" ht="11.25" customHeight="1" x14ac:dyDescent="0.15"/>
    <row r="226" ht="11.25" customHeight="1" x14ac:dyDescent="0.15"/>
  </sheetData>
  <mergeCells count="54">
    <mergeCell ref="H56:I57"/>
    <mergeCell ref="C57:C58"/>
    <mergeCell ref="D57:F57"/>
    <mergeCell ref="G57:G58"/>
    <mergeCell ref="A64:B64"/>
    <mergeCell ref="A59:B59"/>
    <mergeCell ref="A60:B60"/>
    <mergeCell ref="A61:B61"/>
    <mergeCell ref="A62:B62"/>
    <mergeCell ref="A63:B63"/>
    <mergeCell ref="A36:B36"/>
    <mergeCell ref="A40:A42"/>
    <mergeCell ref="A45:B45"/>
    <mergeCell ref="A48:B48"/>
    <mergeCell ref="C56:G56"/>
    <mergeCell ref="A53:B53"/>
    <mergeCell ref="A54:B54"/>
    <mergeCell ref="A56:B58"/>
    <mergeCell ref="A43:B43"/>
    <mergeCell ref="A44:B44"/>
    <mergeCell ref="A49:B49"/>
    <mergeCell ref="A50:B50"/>
    <mergeCell ref="A51:A52"/>
    <mergeCell ref="A22:B22"/>
    <mergeCell ref="A23:B23"/>
    <mergeCell ref="A39:B39"/>
    <mergeCell ref="A25:B25"/>
    <mergeCell ref="A26:B26"/>
    <mergeCell ref="A27:B27"/>
    <mergeCell ref="A29:B29"/>
    <mergeCell ref="A30:B30"/>
    <mergeCell ref="A31:B31"/>
    <mergeCell ref="A32:B32"/>
    <mergeCell ref="A24:B24"/>
    <mergeCell ref="A33:B33"/>
    <mergeCell ref="A37:B37"/>
    <mergeCell ref="A38:B38"/>
    <mergeCell ref="A28:B28"/>
    <mergeCell ref="A35:B35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17:B17"/>
    <mergeCell ref="A6:G6"/>
    <mergeCell ref="A8:B8"/>
    <mergeCell ref="A9:B9"/>
    <mergeCell ref="A10:B10"/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6"/>
  <sheetViews>
    <sheetView workbookViewId="0">
      <selection activeCell="E39" sqref="E39"/>
    </sheetView>
  </sheetViews>
  <sheetFormatPr baseColWidth="10" defaultRowHeight="11.25" x14ac:dyDescent="0.15"/>
  <cols>
    <col min="1" max="1" width="22.42578125" style="2" customWidth="1"/>
    <col min="2" max="2" width="30.42578125" style="2" customWidth="1"/>
    <col min="3" max="3" width="15.42578125" style="2" customWidth="1"/>
    <col min="4" max="5" width="15.7109375" style="2" customWidth="1"/>
    <col min="6" max="6" width="18.140625" style="2" customWidth="1"/>
    <col min="7" max="7" width="15.7109375" style="2" customWidth="1"/>
    <col min="8" max="8" width="16.7109375" style="2" customWidth="1"/>
    <col min="9" max="9" width="17.28515625" style="2" customWidth="1"/>
    <col min="10" max="15" width="9.7109375" style="17" customWidth="1"/>
    <col min="16" max="43" width="9.7109375" style="1" customWidth="1"/>
    <col min="44" max="46" width="10.85546875" style="1" customWidth="1"/>
    <col min="47" max="90" width="12" style="1" hidden="1" customWidth="1"/>
    <col min="91" max="91" width="10.85546875" style="1" customWidth="1"/>
    <col min="92" max="256" width="11.42578125" style="1"/>
    <col min="257" max="257" width="22.42578125" style="1" customWidth="1"/>
    <col min="258" max="258" width="30.42578125" style="1" customWidth="1"/>
    <col min="259" max="259" width="15.42578125" style="1" customWidth="1"/>
    <col min="260" max="261" width="15.7109375" style="1" customWidth="1"/>
    <col min="262" max="262" width="18.140625" style="1" customWidth="1"/>
    <col min="263" max="263" width="15.7109375" style="1" customWidth="1"/>
    <col min="264" max="264" width="16.7109375" style="1" customWidth="1"/>
    <col min="265" max="265" width="17.28515625" style="1" customWidth="1"/>
    <col min="266" max="299" width="9.7109375" style="1" customWidth="1"/>
    <col min="300" max="302" width="10.85546875" style="1" customWidth="1"/>
    <col min="303" max="346" width="0" style="1" hidden="1" customWidth="1"/>
    <col min="347" max="347" width="10.85546875" style="1" customWidth="1"/>
    <col min="348" max="512" width="11.42578125" style="1"/>
    <col min="513" max="513" width="22.42578125" style="1" customWidth="1"/>
    <col min="514" max="514" width="30.42578125" style="1" customWidth="1"/>
    <col min="515" max="515" width="15.42578125" style="1" customWidth="1"/>
    <col min="516" max="517" width="15.7109375" style="1" customWidth="1"/>
    <col min="518" max="518" width="18.140625" style="1" customWidth="1"/>
    <col min="519" max="519" width="15.7109375" style="1" customWidth="1"/>
    <col min="520" max="520" width="16.7109375" style="1" customWidth="1"/>
    <col min="521" max="521" width="17.28515625" style="1" customWidth="1"/>
    <col min="522" max="555" width="9.7109375" style="1" customWidth="1"/>
    <col min="556" max="558" width="10.85546875" style="1" customWidth="1"/>
    <col min="559" max="602" width="0" style="1" hidden="1" customWidth="1"/>
    <col min="603" max="603" width="10.85546875" style="1" customWidth="1"/>
    <col min="604" max="768" width="11.42578125" style="1"/>
    <col min="769" max="769" width="22.42578125" style="1" customWidth="1"/>
    <col min="770" max="770" width="30.42578125" style="1" customWidth="1"/>
    <col min="771" max="771" width="15.42578125" style="1" customWidth="1"/>
    <col min="772" max="773" width="15.7109375" style="1" customWidth="1"/>
    <col min="774" max="774" width="18.140625" style="1" customWidth="1"/>
    <col min="775" max="775" width="15.7109375" style="1" customWidth="1"/>
    <col min="776" max="776" width="16.7109375" style="1" customWidth="1"/>
    <col min="777" max="777" width="17.28515625" style="1" customWidth="1"/>
    <col min="778" max="811" width="9.7109375" style="1" customWidth="1"/>
    <col min="812" max="814" width="10.85546875" style="1" customWidth="1"/>
    <col min="815" max="858" width="0" style="1" hidden="1" customWidth="1"/>
    <col min="859" max="859" width="10.85546875" style="1" customWidth="1"/>
    <col min="860" max="1024" width="11.42578125" style="1"/>
    <col min="1025" max="1025" width="22.42578125" style="1" customWidth="1"/>
    <col min="1026" max="1026" width="30.42578125" style="1" customWidth="1"/>
    <col min="1027" max="1027" width="15.42578125" style="1" customWidth="1"/>
    <col min="1028" max="1029" width="15.7109375" style="1" customWidth="1"/>
    <col min="1030" max="1030" width="18.140625" style="1" customWidth="1"/>
    <col min="1031" max="1031" width="15.7109375" style="1" customWidth="1"/>
    <col min="1032" max="1032" width="16.7109375" style="1" customWidth="1"/>
    <col min="1033" max="1033" width="17.28515625" style="1" customWidth="1"/>
    <col min="1034" max="1067" width="9.7109375" style="1" customWidth="1"/>
    <col min="1068" max="1070" width="10.85546875" style="1" customWidth="1"/>
    <col min="1071" max="1114" width="0" style="1" hidden="1" customWidth="1"/>
    <col min="1115" max="1115" width="10.85546875" style="1" customWidth="1"/>
    <col min="1116" max="1280" width="11.42578125" style="1"/>
    <col min="1281" max="1281" width="22.42578125" style="1" customWidth="1"/>
    <col min="1282" max="1282" width="30.42578125" style="1" customWidth="1"/>
    <col min="1283" max="1283" width="15.42578125" style="1" customWidth="1"/>
    <col min="1284" max="1285" width="15.7109375" style="1" customWidth="1"/>
    <col min="1286" max="1286" width="18.140625" style="1" customWidth="1"/>
    <col min="1287" max="1287" width="15.7109375" style="1" customWidth="1"/>
    <col min="1288" max="1288" width="16.7109375" style="1" customWidth="1"/>
    <col min="1289" max="1289" width="17.28515625" style="1" customWidth="1"/>
    <col min="1290" max="1323" width="9.7109375" style="1" customWidth="1"/>
    <col min="1324" max="1326" width="10.85546875" style="1" customWidth="1"/>
    <col min="1327" max="1370" width="0" style="1" hidden="1" customWidth="1"/>
    <col min="1371" max="1371" width="10.85546875" style="1" customWidth="1"/>
    <col min="1372" max="1536" width="11.42578125" style="1"/>
    <col min="1537" max="1537" width="22.42578125" style="1" customWidth="1"/>
    <col min="1538" max="1538" width="30.42578125" style="1" customWidth="1"/>
    <col min="1539" max="1539" width="15.42578125" style="1" customWidth="1"/>
    <col min="1540" max="1541" width="15.7109375" style="1" customWidth="1"/>
    <col min="1542" max="1542" width="18.140625" style="1" customWidth="1"/>
    <col min="1543" max="1543" width="15.7109375" style="1" customWidth="1"/>
    <col min="1544" max="1544" width="16.7109375" style="1" customWidth="1"/>
    <col min="1545" max="1545" width="17.28515625" style="1" customWidth="1"/>
    <col min="1546" max="1579" width="9.7109375" style="1" customWidth="1"/>
    <col min="1580" max="1582" width="10.85546875" style="1" customWidth="1"/>
    <col min="1583" max="1626" width="0" style="1" hidden="1" customWidth="1"/>
    <col min="1627" max="1627" width="10.85546875" style="1" customWidth="1"/>
    <col min="1628" max="1792" width="11.42578125" style="1"/>
    <col min="1793" max="1793" width="22.42578125" style="1" customWidth="1"/>
    <col min="1794" max="1794" width="30.42578125" style="1" customWidth="1"/>
    <col min="1795" max="1795" width="15.42578125" style="1" customWidth="1"/>
    <col min="1796" max="1797" width="15.7109375" style="1" customWidth="1"/>
    <col min="1798" max="1798" width="18.140625" style="1" customWidth="1"/>
    <col min="1799" max="1799" width="15.7109375" style="1" customWidth="1"/>
    <col min="1800" max="1800" width="16.7109375" style="1" customWidth="1"/>
    <col min="1801" max="1801" width="17.28515625" style="1" customWidth="1"/>
    <col min="1802" max="1835" width="9.7109375" style="1" customWidth="1"/>
    <col min="1836" max="1838" width="10.85546875" style="1" customWidth="1"/>
    <col min="1839" max="1882" width="0" style="1" hidden="1" customWidth="1"/>
    <col min="1883" max="1883" width="10.85546875" style="1" customWidth="1"/>
    <col min="1884" max="2048" width="11.42578125" style="1"/>
    <col min="2049" max="2049" width="22.42578125" style="1" customWidth="1"/>
    <col min="2050" max="2050" width="30.42578125" style="1" customWidth="1"/>
    <col min="2051" max="2051" width="15.42578125" style="1" customWidth="1"/>
    <col min="2052" max="2053" width="15.7109375" style="1" customWidth="1"/>
    <col min="2054" max="2054" width="18.140625" style="1" customWidth="1"/>
    <col min="2055" max="2055" width="15.7109375" style="1" customWidth="1"/>
    <col min="2056" max="2056" width="16.7109375" style="1" customWidth="1"/>
    <col min="2057" max="2057" width="17.28515625" style="1" customWidth="1"/>
    <col min="2058" max="2091" width="9.7109375" style="1" customWidth="1"/>
    <col min="2092" max="2094" width="10.85546875" style="1" customWidth="1"/>
    <col min="2095" max="2138" width="0" style="1" hidden="1" customWidth="1"/>
    <col min="2139" max="2139" width="10.85546875" style="1" customWidth="1"/>
    <col min="2140" max="2304" width="11.42578125" style="1"/>
    <col min="2305" max="2305" width="22.42578125" style="1" customWidth="1"/>
    <col min="2306" max="2306" width="30.42578125" style="1" customWidth="1"/>
    <col min="2307" max="2307" width="15.42578125" style="1" customWidth="1"/>
    <col min="2308" max="2309" width="15.7109375" style="1" customWidth="1"/>
    <col min="2310" max="2310" width="18.140625" style="1" customWidth="1"/>
    <col min="2311" max="2311" width="15.7109375" style="1" customWidth="1"/>
    <col min="2312" max="2312" width="16.7109375" style="1" customWidth="1"/>
    <col min="2313" max="2313" width="17.28515625" style="1" customWidth="1"/>
    <col min="2314" max="2347" width="9.7109375" style="1" customWidth="1"/>
    <col min="2348" max="2350" width="10.85546875" style="1" customWidth="1"/>
    <col min="2351" max="2394" width="0" style="1" hidden="1" customWidth="1"/>
    <col min="2395" max="2395" width="10.85546875" style="1" customWidth="1"/>
    <col min="2396" max="2560" width="11.42578125" style="1"/>
    <col min="2561" max="2561" width="22.42578125" style="1" customWidth="1"/>
    <col min="2562" max="2562" width="30.42578125" style="1" customWidth="1"/>
    <col min="2563" max="2563" width="15.42578125" style="1" customWidth="1"/>
    <col min="2564" max="2565" width="15.7109375" style="1" customWidth="1"/>
    <col min="2566" max="2566" width="18.140625" style="1" customWidth="1"/>
    <col min="2567" max="2567" width="15.7109375" style="1" customWidth="1"/>
    <col min="2568" max="2568" width="16.7109375" style="1" customWidth="1"/>
    <col min="2569" max="2569" width="17.28515625" style="1" customWidth="1"/>
    <col min="2570" max="2603" width="9.7109375" style="1" customWidth="1"/>
    <col min="2604" max="2606" width="10.85546875" style="1" customWidth="1"/>
    <col min="2607" max="2650" width="0" style="1" hidden="1" customWidth="1"/>
    <col min="2651" max="2651" width="10.85546875" style="1" customWidth="1"/>
    <col min="2652" max="2816" width="11.42578125" style="1"/>
    <col min="2817" max="2817" width="22.42578125" style="1" customWidth="1"/>
    <col min="2818" max="2818" width="30.42578125" style="1" customWidth="1"/>
    <col min="2819" max="2819" width="15.42578125" style="1" customWidth="1"/>
    <col min="2820" max="2821" width="15.7109375" style="1" customWidth="1"/>
    <col min="2822" max="2822" width="18.140625" style="1" customWidth="1"/>
    <col min="2823" max="2823" width="15.7109375" style="1" customWidth="1"/>
    <col min="2824" max="2824" width="16.7109375" style="1" customWidth="1"/>
    <col min="2825" max="2825" width="17.28515625" style="1" customWidth="1"/>
    <col min="2826" max="2859" width="9.7109375" style="1" customWidth="1"/>
    <col min="2860" max="2862" width="10.85546875" style="1" customWidth="1"/>
    <col min="2863" max="2906" width="0" style="1" hidden="1" customWidth="1"/>
    <col min="2907" max="2907" width="10.85546875" style="1" customWidth="1"/>
    <col min="2908" max="3072" width="11.42578125" style="1"/>
    <col min="3073" max="3073" width="22.42578125" style="1" customWidth="1"/>
    <col min="3074" max="3074" width="30.42578125" style="1" customWidth="1"/>
    <col min="3075" max="3075" width="15.42578125" style="1" customWidth="1"/>
    <col min="3076" max="3077" width="15.7109375" style="1" customWidth="1"/>
    <col min="3078" max="3078" width="18.140625" style="1" customWidth="1"/>
    <col min="3079" max="3079" width="15.7109375" style="1" customWidth="1"/>
    <col min="3080" max="3080" width="16.7109375" style="1" customWidth="1"/>
    <col min="3081" max="3081" width="17.28515625" style="1" customWidth="1"/>
    <col min="3082" max="3115" width="9.7109375" style="1" customWidth="1"/>
    <col min="3116" max="3118" width="10.85546875" style="1" customWidth="1"/>
    <col min="3119" max="3162" width="0" style="1" hidden="1" customWidth="1"/>
    <col min="3163" max="3163" width="10.85546875" style="1" customWidth="1"/>
    <col min="3164" max="3328" width="11.42578125" style="1"/>
    <col min="3329" max="3329" width="22.42578125" style="1" customWidth="1"/>
    <col min="3330" max="3330" width="30.42578125" style="1" customWidth="1"/>
    <col min="3331" max="3331" width="15.42578125" style="1" customWidth="1"/>
    <col min="3332" max="3333" width="15.7109375" style="1" customWidth="1"/>
    <col min="3334" max="3334" width="18.140625" style="1" customWidth="1"/>
    <col min="3335" max="3335" width="15.7109375" style="1" customWidth="1"/>
    <col min="3336" max="3336" width="16.7109375" style="1" customWidth="1"/>
    <col min="3337" max="3337" width="17.28515625" style="1" customWidth="1"/>
    <col min="3338" max="3371" width="9.7109375" style="1" customWidth="1"/>
    <col min="3372" max="3374" width="10.85546875" style="1" customWidth="1"/>
    <col min="3375" max="3418" width="0" style="1" hidden="1" customWidth="1"/>
    <col min="3419" max="3419" width="10.85546875" style="1" customWidth="1"/>
    <col min="3420" max="3584" width="11.42578125" style="1"/>
    <col min="3585" max="3585" width="22.42578125" style="1" customWidth="1"/>
    <col min="3586" max="3586" width="30.42578125" style="1" customWidth="1"/>
    <col min="3587" max="3587" width="15.42578125" style="1" customWidth="1"/>
    <col min="3588" max="3589" width="15.7109375" style="1" customWidth="1"/>
    <col min="3590" max="3590" width="18.140625" style="1" customWidth="1"/>
    <col min="3591" max="3591" width="15.7109375" style="1" customWidth="1"/>
    <col min="3592" max="3592" width="16.7109375" style="1" customWidth="1"/>
    <col min="3593" max="3593" width="17.28515625" style="1" customWidth="1"/>
    <col min="3594" max="3627" width="9.7109375" style="1" customWidth="1"/>
    <col min="3628" max="3630" width="10.85546875" style="1" customWidth="1"/>
    <col min="3631" max="3674" width="0" style="1" hidden="1" customWidth="1"/>
    <col min="3675" max="3675" width="10.85546875" style="1" customWidth="1"/>
    <col min="3676" max="3840" width="11.42578125" style="1"/>
    <col min="3841" max="3841" width="22.42578125" style="1" customWidth="1"/>
    <col min="3842" max="3842" width="30.42578125" style="1" customWidth="1"/>
    <col min="3843" max="3843" width="15.42578125" style="1" customWidth="1"/>
    <col min="3844" max="3845" width="15.7109375" style="1" customWidth="1"/>
    <col min="3846" max="3846" width="18.140625" style="1" customWidth="1"/>
    <col min="3847" max="3847" width="15.7109375" style="1" customWidth="1"/>
    <col min="3848" max="3848" width="16.7109375" style="1" customWidth="1"/>
    <col min="3849" max="3849" width="17.28515625" style="1" customWidth="1"/>
    <col min="3850" max="3883" width="9.7109375" style="1" customWidth="1"/>
    <col min="3884" max="3886" width="10.85546875" style="1" customWidth="1"/>
    <col min="3887" max="3930" width="0" style="1" hidden="1" customWidth="1"/>
    <col min="3931" max="3931" width="10.85546875" style="1" customWidth="1"/>
    <col min="3932" max="4096" width="11.42578125" style="1"/>
    <col min="4097" max="4097" width="22.42578125" style="1" customWidth="1"/>
    <col min="4098" max="4098" width="30.42578125" style="1" customWidth="1"/>
    <col min="4099" max="4099" width="15.42578125" style="1" customWidth="1"/>
    <col min="4100" max="4101" width="15.7109375" style="1" customWidth="1"/>
    <col min="4102" max="4102" width="18.140625" style="1" customWidth="1"/>
    <col min="4103" max="4103" width="15.7109375" style="1" customWidth="1"/>
    <col min="4104" max="4104" width="16.7109375" style="1" customWidth="1"/>
    <col min="4105" max="4105" width="17.28515625" style="1" customWidth="1"/>
    <col min="4106" max="4139" width="9.7109375" style="1" customWidth="1"/>
    <col min="4140" max="4142" width="10.85546875" style="1" customWidth="1"/>
    <col min="4143" max="4186" width="0" style="1" hidden="1" customWidth="1"/>
    <col min="4187" max="4187" width="10.85546875" style="1" customWidth="1"/>
    <col min="4188" max="4352" width="11.42578125" style="1"/>
    <col min="4353" max="4353" width="22.42578125" style="1" customWidth="1"/>
    <col min="4354" max="4354" width="30.42578125" style="1" customWidth="1"/>
    <col min="4355" max="4355" width="15.42578125" style="1" customWidth="1"/>
    <col min="4356" max="4357" width="15.7109375" style="1" customWidth="1"/>
    <col min="4358" max="4358" width="18.140625" style="1" customWidth="1"/>
    <col min="4359" max="4359" width="15.7109375" style="1" customWidth="1"/>
    <col min="4360" max="4360" width="16.7109375" style="1" customWidth="1"/>
    <col min="4361" max="4361" width="17.28515625" style="1" customWidth="1"/>
    <col min="4362" max="4395" width="9.7109375" style="1" customWidth="1"/>
    <col min="4396" max="4398" width="10.85546875" style="1" customWidth="1"/>
    <col min="4399" max="4442" width="0" style="1" hidden="1" customWidth="1"/>
    <col min="4443" max="4443" width="10.85546875" style="1" customWidth="1"/>
    <col min="4444" max="4608" width="11.42578125" style="1"/>
    <col min="4609" max="4609" width="22.42578125" style="1" customWidth="1"/>
    <col min="4610" max="4610" width="30.42578125" style="1" customWidth="1"/>
    <col min="4611" max="4611" width="15.42578125" style="1" customWidth="1"/>
    <col min="4612" max="4613" width="15.7109375" style="1" customWidth="1"/>
    <col min="4614" max="4614" width="18.140625" style="1" customWidth="1"/>
    <col min="4615" max="4615" width="15.7109375" style="1" customWidth="1"/>
    <col min="4616" max="4616" width="16.7109375" style="1" customWidth="1"/>
    <col min="4617" max="4617" width="17.28515625" style="1" customWidth="1"/>
    <col min="4618" max="4651" width="9.7109375" style="1" customWidth="1"/>
    <col min="4652" max="4654" width="10.85546875" style="1" customWidth="1"/>
    <col min="4655" max="4698" width="0" style="1" hidden="1" customWidth="1"/>
    <col min="4699" max="4699" width="10.85546875" style="1" customWidth="1"/>
    <col min="4700" max="4864" width="11.42578125" style="1"/>
    <col min="4865" max="4865" width="22.42578125" style="1" customWidth="1"/>
    <col min="4866" max="4866" width="30.42578125" style="1" customWidth="1"/>
    <col min="4867" max="4867" width="15.42578125" style="1" customWidth="1"/>
    <col min="4868" max="4869" width="15.7109375" style="1" customWidth="1"/>
    <col min="4870" max="4870" width="18.140625" style="1" customWidth="1"/>
    <col min="4871" max="4871" width="15.7109375" style="1" customWidth="1"/>
    <col min="4872" max="4872" width="16.7109375" style="1" customWidth="1"/>
    <col min="4873" max="4873" width="17.28515625" style="1" customWidth="1"/>
    <col min="4874" max="4907" width="9.7109375" style="1" customWidth="1"/>
    <col min="4908" max="4910" width="10.85546875" style="1" customWidth="1"/>
    <col min="4911" max="4954" width="0" style="1" hidden="1" customWidth="1"/>
    <col min="4955" max="4955" width="10.85546875" style="1" customWidth="1"/>
    <col min="4956" max="5120" width="11.42578125" style="1"/>
    <col min="5121" max="5121" width="22.42578125" style="1" customWidth="1"/>
    <col min="5122" max="5122" width="30.42578125" style="1" customWidth="1"/>
    <col min="5123" max="5123" width="15.42578125" style="1" customWidth="1"/>
    <col min="5124" max="5125" width="15.7109375" style="1" customWidth="1"/>
    <col min="5126" max="5126" width="18.140625" style="1" customWidth="1"/>
    <col min="5127" max="5127" width="15.7109375" style="1" customWidth="1"/>
    <col min="5128" max="5128" width="16.7109375" style="1" customWidth="1"/>
    <col min="5129" max="5129" width="17.28515625" style="1" customWidth="1"/>
    <col min="5130" max="5163" width="9.7109375" style="1" customWidth="1"/>
    <col min="5164" max="5166" width="10.85546875" style="1" customWidth="1"/>
    <col min="5167" max="5210" width="0" style="1" hidden="1" customWidth="1"/>
    <col min="5211" max="5211" width="10.85546875" style="1" customWidth="1"/>
    <col min="5212" max="5376" width="11.42578125" style="1"/>
    <col min="5377" max="5377" width="22.42578125" style="1" customWidth="1"/>
    <col min="5378" max="5378" width="30.42578125" style="1" customWidth="1"/>
    <col min="5379" max="5379" width="15.42578125" style="1" customWidth="1"/>
    <col min="5380" max="5381" width="15.7109375" style="1" customWidth="1"/>
    <col min="5382" max="5382" width="18.140625" style="1" customWidth="1"/>
    <col min="5383" max="5383" width="15.7109375" style="1" customWidth="1"/>
    <col min="5384" max="5384" width="16.7109375" style="1" customWidth="1"/>
    <col min="5385" max="5385" width="17.28515625" style="1" customWidth="1"/>
    <col min="5386" max="5419" width="9.7109375" style="1" customWidth="1"/>
    <col min="5420" max="5422" width="10.85546875" style="1" customWidth="1"/>
    <col min="5423" max="5466" width="0" style="1" hidden="1" customWidth="1"/>
    <col min="5467" max="5467" width="10.85546875" style="1" customWidth="1"/>
    <col min="5468" max="5632" width="11.42578125" style="1"/>
    <col min="5633" max="5633" width="22.42578125" style="1" customWidth="1"/>
    <col min="5634" max="5634" width="30.42578125" style="1" customWidth="1"/>
    <col min="5635" max="5635" width="15.42578125" style="1" customWidth="1"/>
    <col min="5636" max="5637" width="15.7109375" style="1" customWidth="1"/>
    <col min="5638" max="5638" width="18.140625" style="1" customWidth="1"/>
    <col min="5639" max="5639" width="15.7109375" style="1" customWidth="1"/>
    <col min="5640" max="5640" width="16.7109375" style="1" customWidth="1"/>
    <col min="5641" max="5641" width="17.28515625" style="1" customWidth="1"/>
    <col min="5642" max="5675" width="9.7109375" style="1" customWidth="1"/>
    <col min="5676" max="5678" width="10.85546875" style="1" customWidth="1"/>
    <col min="5679" max="5722" width="0" style="1" hidden="1" customWidth="1"/>
    <col min="5723" max="5723" width="10.85546875" style="1" customWidth="1"/>
    <col min="5724" max="5888" width="11.42578125" style="1"/>
    <col min="5889" max="5889" width="22.42578125" style="1" customWidth="1"/>
    <col min="5890" max="5890" width="30.42578125" style="1" customWidth="1"/>
    <col min="5891" max="5891" width="15.42578125" style="1" customWidth="1"/>
    <col min="5892" max="5893" width="15.7109375" style="1" customWidth="1"/>
    <col min="5894" max="5894" width="18.140625" style="1" customWidth="1"/>
    <col min="5895" max="5895" width="15.7109375" style="1" customWidth="1"/>
    <col min="5896" max="5896" width="16.7109375" style="1" customWidth="1"/>
    <col min="5897" max="5897" width="17.28515625" style="1" customWidth="1"/>
    <col min="5898" max="5931" width="9.7109375" style="1" customWidth="1"/>
    <col min="5932" max="5934" width="10.85546875" style="1" customWidth="1"/>
    <col min="5935" max="5978" width="0" style="1" hidden="1" customWidth="1"/>
    <col min="5979" max="5979" width="10.85546875" style="1" customWidth="1"/>
    <col min="5980" max="6144" width="11.42578125" style="1"/>
    <col min="6145" max="6145" width="22.42578125" style="1" customWidth="1"/>
    <col min="6146" max="6146" width="30.42578125" style="1" customWidth="1"/>
    <col min="6147" max="6147" width="15.42578125" style="1" customWidth="1"/>
    <col min="6148" max="6149" width="15.7109375" style="1" customWidth="1"/>
    <col min="6150" max="6150" width="18.140625" style="1" customWidth="1"/>
    <col min="6151" max="6151" width="15.7109375" style="1" customWidth="1"/>
    <col min="6152" max="6152" width="16.7109375" style="1" customWidth="1"/>
    <col min="6153" max="6153" width="17.28515625" style="1" customWidth="1"/>
    <col min="6154" max="6187" width="9.7109375" style="1" customWidth="1"/>
    <col min="6188" max="6190" width="10.85546875" style="1" customWidth="1"/>
    <col min="6191" max="6234" width="0" style="1" hidden="1" customWidth="1"/>
    <col min="6235" max="6235" width="10.85546875" style="1" customWidth="1"/>
    <col min="6236" max="6400" width="11.42578125" style="1"/>
    <col min="6401" max="6401" width="22.42578125" style="1" customWidth="1"/>
    <col min="6402" max="6402" width="30.42578125" style="1" customWidth="1"/>
    <col min="6403" max="6403" width="15.42578125" style="1" customWidth="1"/>
    <col min="6404" max="6405" width="15.7109375" style="1" customWidth="1"/>
    <col min="6406" max="6406" width="18.140625" style="1" customWidth="1"/>
    <col min="6407" max="6407" width="15.7109375" style="1" customWidth="1"/>
    <col min="6408" max="6408" width="16.7109375" style="1" customWidth="1"/>
    <col min="6409" max="6409" width="17.28515625" style="1" customWidth="1"/>
    <col min="6410" max="6443" width="9.7109375" style="1" customWidth="1"/>
    <col min="6444" max="6446" width="10.85546875" style="1" customWidth="1"/>
    <col min="6447" max="6490" width="0" style="1" hidden="1" customWidth="1"/>
    <col min="6491" max="6491" width="10.85546875" style="1" customWidth="1"/>
    <col min="6492" max="6656" width="11.42578125" style="1"/>
    <col min="6657" max="6657" width="22.42578125" style="1" customWidth="1"/>
    <col min="6658" max="6658" width="30.42578125" style="1" customWidth="1"/>
    <col min="6659" max="6659" width="15.42578125" style="1" customWidth="1"/>
    <col min="6660" max="6661" width="15.7109375" style="1" customWidth="1"/>
    <col min="6662" max="6662" width="18.140625" style="1" customWidth="1"/>
    <col min="6663" max="6663" width="15.7109375" style="1" customWidth="1"/>
    <col min="6664" max="6664" width="16.7109375" style="1" customWidth="1"/>
    <col min="6665" max="6665" width="17.28515625" style="1" customWidth="1"/>
    <col min="6666" max="6699" width="9.7109375" style="1" customWidth="1"/>
    <col min="6700" max="6702" width="10.85546875" style="1" customWidth="1"/>
    <col min="6703" max="6746" width="0" style="1" hidden="1" customWidth="1"/>
    <col min="6747" max="6747" width="10.85546875" style="1" customWidth="1"/>
    <col min="6748" max="6912" width="11.42578125" style="1"/>
    <col min="6913" max="6913" width="22.42578125" style="1" customWidth="1"/>
    <col min="6914" max="6914" width="30.42578125" style="1" customWidth="1"/>
    <col min="6915" max="6915" width="15.42578125" style="1" customWidth="1"/>
    <col min="6916" max="6917" width="15.7109375" style="1" customWidth="1"/>
    <col min="6918" max="6918" width="18.140625" style="1" customWidth="1"/>
    <col min="6919" max="6919" width="15.7109375" style="1" customWidth="1"/>
    <col min="6920" max="6920" width="16.7109375" style="1" customWidth="1"/>
    <col min="6921" max="6921" width="17.28515625" style="1" customWidth="1"/>
    <col min="6922" max="6955" width="9.7109375" style="1" customWidth="1"/>
    <col min="6956" max="6958" width="10.85546875" style="1" customWidth="1"/>
    <col min="6959" max="7002" width="0" style="1" hidden="1" customWidth="1"/>
    <col min="7003" max="7003" width="10.85546875" style="1" customWidth="1"/>
    <col min="7004" max="7168" width="11.42578125" style="1"/>
    <col min="7169" max="7169" width="22.42578125" style="1" customWidth="1"/>
    <col min="7170" max="7170" width="30.42578125" style="1" customWidth="1"/>
    <col min="7171" max="7171" width="15.42578125" style="1" customWidth="1"/>
    <col min="7172" max="7173" width="15.7109375" style="1" customWidth="1"/>
    <col min="7174" max="7174" width="18.140625" style="1" customWidth="1"/>
    <col min="7175" max="7175" width="15.7109375" style="1" customWidth="1"/>
    <col min="7176" max="7176" width="16.7109375" style="1" customWidth="1"/>
    <col min="7177" max="7177" width="17.28515625" style="1" customWidth="1"/>
    <col min="7178" max="7211" width="9.7109375" style="1" customWidth="1"/>
    <col min="7212" max="7214" width="10.85546875" style="1" customWidth="1"/>
    <col min="7215" max="7258" width="0" style="1" hidden="1" customWidth="1"/>
    <col min="7259" max="7259" width="10.85546875" style="1" customWidth="1"/>
    <col min="7260" max="7424" width="11.42578125" style="1"/>
    <col min="7425" max="7425" width="22.42578125" style="1" customWidth="1"/>
    <col min="7426" max="7426" width="30.42578125" style="1" customWidth="1"/>
    <col min="7427" max="7427" width="15.42578125" style="1" customWidth="1"/>
    <col min="7428" max="7429" width="15.7109375" style="1" customWidth="1"/>
    <col min="7430" max="7430" width="18.140625" style="1" customWidth="1"/>
    <col min="7431" max="7431" width="15.7109375" style="1" customWidth="1"/>
    <col min="7432" max="7432" width="16.7109375" style="1" customWidth="1"/>
    <col min="7433" max="7433" width="17.28515625" style="1" customWidth="1"/>
    <col min="7434" max="7467" width="9.7109375" style="1" customWidth="1"/>
    <col min="7468" max="7470" width="10.85546875" style="1" customWidth="1"/>
    <col min="7471" max="7514" width="0" style="1" hidden="1" customWidth="1"/>
    <col min="7515" max="7515" width="10.85546875" style="1" customWidth="1"/>
    <col min="7516" max="7680" width="11.42578125" style="1"/>
    <col min="7681" max="7681" width="22.42578125" style="1" customWidth="1"/>
    <col min="7682" max="7682" width="30.42578125" style="1" customWidth="1"/>
    <col min="7683" max="7683" width="15.42578125" style="1" customWidth="1"/>
    <col min="7684" max="7685" width="15.7109375" style="1" customWidth="1"/>
    <col min="7686" max="7686" width="18.140625" style="1" customWidth="1"/>
    <col min="7687" max="7687" width="15.7109375" style="1" customWidth="1"/>
    <col min="7688" max="7688" width="16.7109375" style="1" customWidth="1"/>
    <col min="7689" max="7689" width="17.28515625" style="1" customWidth="1"/>
    <col min="7690" max="7723" width="9.7109375" style="1" customWidth="1"/>
    <col min="7724" max="7726" width="10.85546875" style="1" customWidth="1"/>
    <col min="7727" max="7770" width="0" style="1" hidden="1" customWidth="1"/>
    <col min="7771" max="7771" width="10.85546875" style="1" customWidth="1"/>
    <col min="7772" max="7936" width="11.42578125" style="1"/>
    <col min="7937" max="7937" width="22.42578125" style="1" customWidth="1"/>
    <col min="7938" max="7938" width="30.42578125" style="1" customWidth="1"/>
    <col min="7939" max="7939" width="15.42578125" style="1" customWidth="1"/>
    <col min="7940" max="7941" width="15.7109375" style="1" customWidth="1"/>
    <col min="7942" max="7942" width="18.140625" style="1" customWidth="1"/>
    <col min="7943" max="7943" width="15.7109375" style="1" customWidth="1"/>
    <col min="7944" max="7944" width="16.7109375" style="1" customWidth="1"/>
    <col min="7945" max="7945" width="17.28515625" style="1" customWidth="1"/>
    <col min="7946" max="7979" width="9.7109375" style="1" customWidth="1"/>
    <col min="7980" max="7982" width="10.85546875" style="1" customWidth="1"/>
    <col min="7983" max="8026" width="0" style="1" hidden="1" customWidth="1"/>
    <col min="8027" max="8027" width="10.85546875" style="1" customWidth="1"/>
    <col min="8028" max="8192" width="11.42578125" style="1"/>
    <col min="8193" max="8193" width="22.42578125" style="1" customWidth="1"/>
    <col min="8194" max="8194" width="30.42578125" style="1" customWidth="1"/>
    <col min="8195" max="8195" width="15.42578125" style="1" customWidth="1"/>
    <col min="8196" max="8197" width="15.7109375" style="1" customWidth="1"/>
    <col min="8198" max="8198" width="18.140625" style="1" customWidth="1"/>
    <col min="8199" max="8199" width="15.7109375" style="1" customWidth="1"/>
    <col min="8200" max="8200" width="16.7109375" style="1" customWidth="1"/>
    <col min="8201" max="8201" width="17.28515625" style="1" customWidth="1"/>
    <col min="8202" max="8235" width="9.7109375" style="1" customWidth="1"/>
    <col min="8236" max="8238" width="10.85546875" style="1" customWidth="1"/>
    <col min="8239" max="8282" width="0" style="1" hidden="1" customWidth="1"/>
    <col min="8283" max="8283" width="10.85546875" style="1" customWidth="1"/>
    <col min="8284" max="8448" width="11.42578125" style="1"/>
    <col min="8449" max="8449" width="22.42578125" style="1" customWidth="1"/>
    <col min="8450" max="8450" width="30.42578125" style="1" customWidth="1"/>
    <col min="8451" max="8451" width="15.42578125" style="1" customWidth="1"/>
    <col min="8452" max="8453" width="15.7109375" style="1" customWidth="1"/>
    <col min="8454" max="8454" width="18.140625" style="1" customWidth="1"/>
    <col min="8455" max="8455" width="15.7109375" style="1" customWidth="1"/>
    <col min="8456" max="8456" width="16.7109375" style="1" customWidth="1"/>
    <col min="8457" max="8457" width="17.28515625" style="1" customWidth="1"/>
    <col min="8458" max="8491" width="9.7109375" style="1" customWidth="1"/>
    <col min="8492" max="8494" width="10.85546875" style="1" customWidth="1"/>
    <col min="8495" max="8538" width="0" style="1" hidden="1" customWidth="1"/>
    <col min="8539" max="8539" width="10.85546875" style="1" customWidth="1"/>
    <col min="8540" max="8704" width="11.42578125" style="1"/>
    <col min="8705" max="8705" width="22.42578125" style="1" customWidth="1"/>
    <col min="8706" max="8706" width="30.42578125" style="1" customWidth="1"/>
    <col min="8707" max="8707" width="15.42578125" style="1" customWidth="1"/>
    <col min="8708" max="8709" width="15.7109375" style="1" customWidth="1"/>
    <col min="8710" max="8710" width="18.140625" style="1" customWidth="1"/>
    <col min="8711" max="8711" width="15.7109375" style="1" customWidth="1"/>
    <col min="8712" max="8712" width="16.7109375" style="1" customWidth="1"/>
    <col min="8713" max="8713" width="17.28515625" style="1" customWidth="1"/>
    <col min="8714" max="8747" width="9.7109375" style="1" customWidth="1"/>
    <col min="8748" max="8750" width="10.85546875" style="1" customWidth="1"/>
    <col min="8751" max="8794" width="0" style="1" hidden="1" customWidth="1"/>
    <col min="8795" max="8795" width="10.85546875" style="1" customWidth="1"/>
    <col min="8796" max="8960" width="11.42578125" style="1"/>
    <col min="8961" max="8961" width="22.42578125" style="1" customWidth="1"/>
    <col min="8962" max="8962" width="30.42578125" style="1" customWidth="1"/>
    <col min="8963" max="8963" width="15.42578125" style="1" customWidth="1"/>
    <col min="8964" max="8965" width="15.7109375" style="1" customWidth="1"/>
    <col min="8966" max="8966" width="18.140625" style="1" customWidth="1"/>
    <col min="8967" max="8967" width="15.7109375" style="1" customWidth="1"/>
    <col min="8968" max="8968" width="16.7109375" style="1" customWidth="1"/>
    <col min="8969" max="8969" width="17.28515625" style="1" customWidth="1"/>
    <col min="8970" max="9003" width="9.7109375" style="1" customWidth="1"/>
    <col min="9004" max="9006" width="10.85546875" style="1" customWidth="1"/>
    <col min="9007" max="9050" width="0" style="1" hidden="1" customWidth="1"/>
    <col min="9051" max="9051" width="10.85546875" style="1" customWidth="1"/>
    <col min="9052" max="9216" width="11.42578125" style="1"/>
    <col min="9217" max="9217" width="22.42578125" style="1" customWidth="1"/>
    <col min="9218" max="9218" width="30.42578125" style="1" customWidth="1"/>
    <col min="9219" max="9219" width="15.42578125" style="1" customWidth="1"/>
    <col min="9220" max="9221" width="15.7109375" style="1" customWidth="1"/>
    <col min="9222" max="9222" width="18.140625" style="1" customWidth="1"/>
    <col min="9223" max="9223" width="15.7109375" style="1" customWidth="1"/>
    <col min="9224" max="9224" width="16.7109375" style="1" customWidth="1"/>
    <col min="9225" max="9225" width="17.28515625" style="1" customWidth="1"/>
    <col min="9226" max="9259" width="9.7109375" style="1" customWidth="1"/>
    <col min="9260" max="9262" width="10.85546875" style="1" customWidth="1"/>
    <col min="9263" max="9306" width="0" style="1" hidden="1" customWidth="1"/>
    <col min="9307" max="9307" width="10.85546875" style="1" customWidth="1"/>
    <col min="9308" max="9472" width="11.42578125" style="1"/>
    <col min="9473" max="9473" width="22.42578125" style="1" customWidth="1"/>
    <col min="9474" max="9474" width="30.42578125" style="1" customWidth="1"/>
    <col min="9475" max="9475" width="15.42578125" style="1" customWidth="1"/>
    <col min="9476" max="9477" width="15.7109375" style="1" customWidth="1"/>
    <col min="9478" max="9478" width="18.140625" style="1" customWidth="1"/>
    <col min="9479" max="9479" width="15.7109375" style="1" customWidth="1"/>
    <col min="9480" max="9480" width="16.7109375" style="1" customWidth="1"/>
    <col min="9481" max="9481" width="17.28515625" style="1" customWidth="1"/>
    <col min="9482" max="9515" width="9.7109375" style="1" customWidth="1"/>
    <col min="9516" max="9518" width="10.85546875" style="1" customWidth="1"/>
    <col min="9519" max="9562" width="0" style="1" hidden="1" customWidth="1"/>
    <col min="9563" max="9563" width="10.85546875" style="1" customWidth="1"/>
    <col min="9564" max="9728" width="11.42578125" style="1"/>
    <col min="9729" max="9729" width="22.42578125" style="1" customWidth="1"/>
    <col min="9730" max="9730" width="30.42578125" style="1" customWidth="1"/>
    <col min="9731" max="9731" width="15.42578125" style="1" customWidth="1"/>
    <col min="9732" max="9733" width="15.7109375" style="1" customWidth="1"/>
    <col min="9734" max="9734" width="18.140625" style="1" customWidth="1"/>
    <col min="9735" max="9735" width="15.7109375" style="1" customWidth="1"/>
    <col min="9736" max="9736" width="16.7109375" style="1" customWidth="1"/>
    <col min="9737" max="9737" width="17.28515625" style="1" customWidth="1"/>
    <col min="9738" max="9771" width="9.7109375" style="1" customWidth="1"/>
    <col min="9772" max="9774" width="10.85546875" style="1" customWidth="1"/>
    <col min="9775" max="9818" width="0" style="1" hidden="1" customWidth="1"/>
    <col min="9819" max="9819" width="10.85546875" style="1" customWidth="1"/>
    <col min="9820" max="9984" width="11.42578125" style="1"/>
    <col min="9985" max="9985" width="22.42578125" style="1" customWidth="1"/>
    <col min="9986" max="9986" width="30.42578125" style="1" customWidth="1"/>
    <col min="9987" max="9987" width="15.42578125" style="1" customWidth="1"/>
    <col min="9988" max="9989" width="15.7109375" style="1" customWidth="1"/>
    <col min="9990" max="9990" width="18.140625" style="1" customWidth="1"/>
    <col min="9991" max="9991" width="15.7109375" style="1" customWidth="1"/>
    <col min="9992" max="9992" width="16.7109375" style="1" customWidth="1"/>
    <col min="9993" max="9993" width="17.28515625" style="1" customWidth="1"/>
    <col min="9994" max="10027" width="9.7109375" style="1" customWidth="1"/>
    <col min="10028" max="10030" width="10.85546875" style="1" customWidth="1"/>
    <col min="10031" max="10074" width="0" style="1" hidden="1" customWidth="1"/>
    <col min="10075" max="10075" width="10.85546875" style="1" customWidth="1"/>
    <col min="10076" max="10240" width="11.42578125" style="1"/>
    <col min="10241" max="10241" width="22.42578125" style="1" customWidth="1"/>
    <col min="10242" max="10242" width="30.42578125" style="1" customWidth="1"/>
    <col min="10243" max="10243" width="15.42578125" style="1" customWidth="1"/>
    <col min="10244" max="10245" width="15.7109375" style="1" customWidth="1"/>
    <col min="10246" max="10246" width="18.140625" style="1" customWidth="1"/>
    <col min="10247" max="10247" width="15.7109375" style="1" customWidth="1"/>
    <col min="10248" max="10248" width="16.7109375" style="1" customWidth="1"/>
    <col min="10249" max="10249" width="17.28515625" style="1" customWidth="1"/>
    <col min="10250" max="10283" width="9.7109375" style="1" customWidth="1"/>
    <col min="10284" max="10286" width="10.85546875" style="1" customWidth="1"/>
    <col min="10287" max="10330" width="0" style="1" hidden="1" customWidth="1"/>
    <col min="10331" max="10331" width="10.85546875" style="1" customWidth="1"/>
    <col min="10332" max="10496" width="11.42578125" style="1"/>
    <col min="10497" max="10497" width="22.42578125" style="1" customWidth="1"/>
    <col min="10498" max="10498" width="30.42578125" style="1" customWidth="1"/>
    <col min="10499" max="10499" width="15.42578125" style="1" customWidth="1"/>
    <col min="10500" max="10501" width="15.7109375" style="1" customWidth="1"/>
    <col min="10502" max="10502" width="18.140625" style="1" customWidth="1"/>
    <col min="10503" max="10503" width="15.7109375" style="1" customWidth="1"/>
    <col min="10504" max="10504" width="16.7109375" style="1" customWidth="1"/>
    <col min="10505" max="10505" width="17.28515625" style="1" customWidth="1"/>
    <col min="10506" max="10539" width="9.7109375" style="1" customWidth="1"/>
    <col min="10540" max="10542" width="10.85546875" style="1" customWidth="1"/>
    <col min="10543" max="10586" width="0" style="1" hidden="1" customWidth="1"/>
    <col min="10587" max="10587" width="10.85546875" style="1" customWidth="1"/>
    <col min="10588" max="10752" width="11.42578125" style="1"/>
    <col min="10753" max="10753" width="22.42578125" style="1" customWidth="1"/>
    <col min="10754" max="10754" width="30.42578125" style="1" customWidth="1"/>
    <col min="10755" max="10755" width="15.42578125" style="1" customWidth="1"/>
    <col min="10756" max="10757" width="15.7109375" style="1" customWidth="1"/>
    <col min="10758" max="10758" width="18.140625" style="1" customWidth="1"/>
    <col min="10759" max="10759" width="15.7109375" style="1" customWidth="1"/>
    <col min="10760" max="10760" width="16.7109375" style="1" customWidth="1"/>
    <col min="10761" max="10761" width="17.28515625" style="1" customWidth="1"/>
    <col min="10762" max="10795" width="9.7109375" style="1" customWidth="1"/>
    <col min="10796" max="10798" width="10.85546875" style="1" customWidth="1"/>
    <col min="10799" max="10842" width="0" style="1" hidden="1" customWidth="1"/>
    <col min="10843" max="10843" width="10.85546875" style="1" customWidth="1"/>
    <col min="10844" max="11008" width="11.42578125" style="1"/>
    <col min="11009" max="11009" width="22.42578125" style="1" customWidth="1"/>
    <col min="11010" max="11010" width="30.42578125" style="1" customWidth="1"/>
    <col min="11011" max="11011" width="15.42578125" style="1" customWidth="1"/>
    <col min="11012" max="11013" width="15.7109375" style="1" customWidth="1"/>
    <col min="11014" max="11014" width="18.140625" style="1" customWidth="1"/>
    <col min="11015" max="11015" width="15.7109375" style="1" customWidth="1"/>
    <col min="11016" max="11016" width="16.7109375" style="1" customWidth="1"/>
    <col min="11017" max="11017" width="17.28515625" style="1" customWidth="1"/>
    <col min="11018" max="11051" width="9.7109375" style="1" customWidth="1"/>
    <col min="11052" max="11054" width="10.85546875" style="1" customWidth="1"/>
    <col min="11055" max="11098" width="0" style="1" hidden="1" customWidth="1"/>
    <col min="11099" max="11099" width="10.85546875" style="1" customWidth="1"/>
    <col min="11100" max="11264" width="11.42578125" style="1"/>
    <col min="11265" max="11265" width="22.42578125" style="1" customWidth="1"/>
    <col min="11266" max="11266" width="30.42578125" style="1" customWidth="1"/>
    <col min="11267" max="11267" width="15.42578125" style="1" customWidth="1"/>
    <col min="11268" max="11269" width="15.7109375" style="1" customWidth="1"/>
    <col min="11270" max="11270" width="18.140625" style="1" customWidth="1"/>
    <col min="11271" max="11271" width="15.7109375" style="1" customWidth="1"/>
    <col min="11272" max="11272" width="16.7109375" style="1" customWidth="1"/>
    <col min="11273" max="11273" width="17.28515625" style="1" customWidth="1"/>
    <col min="11274" max="11307" width="9.7109375" style="1" customWidth="1"/>
    <col min="11308" max="11310" width="10.85546875" style="1" customWidth="1"/>
    <col min="11311" max="11354" width="0" style="1" hidden="1" customWidth="1"/>
    <col min="11355" max="11355" width="10.85546875" style="1" customWidth="1"/>
    <col min="11356" max="11520" width="11.42578125" style="1"/>
    <col min="11521" max="11521" width="22.42578125" style="1" customWidth="1"/>
    <col min="11522" max="11522" width="30.42578125" style="1" customWidth="1"/>
    <col min="11523" max="11523" width="15.42578125" style="1" customWidth="1"/>
    <col min="11524" max="11525" width="15.7109375" style="1" customWidth="1"/>
    <col min="11526" max="11526" width="18.140625" style="1" customWidth="1"/>
    <col min="11527" max="11527" width="15.7109375" style="1" customWidth="1"/>
    <col min="11528" max="11528" width="16.7109375" style="1" customWidth="1"/>
    <col min="11529" max="11529" width="17.28515625" style="1" customWidth="1"/>
    <col min="11530" max="11563" width="9.7109375" style="1" customWidth="1"/>
    <col min="11564" max="11566" width="10.85546875" style="1" customWidth="1"/>
    <col min="11567" max="11610" width="0" style="1" hidden="1" customWidth="1"/>
    <col min="11611" max="11611" width="10.85546875" style="1" customWidth="1"/>
    <col min="11612" max="11776" width="11.42578125" style="1"/>
    <col min="11777" max="11777" width="22.42578125" style="1" customWidth="1"/>
    <col min="11778" max="11778" width="30.42578125" style="1" customWidth="1"/>
    <col min="11779" max="11779" width="15.42578125" style="1" customWidth="1"/>
    <col min="11780" max="11781" width="15.7109375" style="1" customWidth="1"/>
    <col min="11782" max="11782" width="18.140625" style="1" customWidth="1"/>
    <col min="11783" max="11783" width="15.7109375" style="1" customWidth="1"/>
    <col min="11784" max="11784" width="16.7109375" style="1" customWidth="1"/>
    <col min="11785" max="11785" width="17.28515625" style="1" customWidth="1"/>
    <col min="11786" max="11819" width="9.7109375" style="1" customWidth="1"/>
    <col min="11820" max="11822" width="10.85546875" style="1" customWidth="1"/>
    <col min="11823" max="11866" width="0" style="1" hidden="1" customWidth="1"/>
    <col min="11867" max="11867" width="10.85546875" style="1" customWidth="1"/>
    <col min="11868" max="12032" width="11.42578125" style="1"/>
    <col min="12033" max="12033" width="22.42578125" style="1" customWidth="1"/>
    <col min="12034" max="12034" width="30.42578125" style="1" customWidth="1"/>
    <col min="12035" max="12035" width="15.42578125" style="1" customWidth="1"/>
    <col min="12036" max="12037" width="15.7109375" style="1" customWidth="1"/>
    <col min="12038" max="12038" width="18.140625" style="1" customWidth="1"/>
    <col min="12039" max="12039" width="15.7109375" style="1" customWidth="1"/>
    <col min="12040" max="12040" width="16.7109375" style="1" customWidth="1"/>
    <col min="12041" max="12041" width="17.28515625" style="1" customWidth="1"/>
    <col min="12042" max="12075" width="9.7109375" style="1" customWidth="1"/>
    <col min="12076" max="12078" width="10.85546875" style="1" customWidth="1"/>
    <col min="12079" max="12122" width="0" style="1" hidden="1" customWidth="1"/>
    <col min="12123" max="12123" width="10.85546875" style="1" customWidth="1"/>
    <col min="12124" max="12288" width="11.42578125" style="1"/>
    <col min="12289" max="12289" width="22.42578125" style="1" customWidth="1"/>
    <col min="12290" max="12290" width="30.42578125" style="1" customWidth="1"/>
    <col min="12291" max="12291" width="15.42578125" style="1" customWidth="1"/>
    <col min="12292" max="12293" width="15.7109375" style="1" customWidth="1"/>
    <col min="12294" max="12294" width="18.140625" style="1" customWidth="1"/>
    <col min="12295" max="12295" width="15.7109375" style="1" customWidth="1"/>
    <col min="12296" max="12296" width="16.7109375" style="1" customWidth="1"/>
    <col min="12297" max="12297" width="17.28515625" style="1" customWidth="1"/>
    <col min="12298" max="12331" width="9.7109375" style="1" customWidth="1"/>
    <col min="12332" max="12334" width="10.85546875" style="1" customWidth="1"/>
    <col min="12335" max="12378" width="0" style="1" hidden="1" customWidth="1"/>
    <col min="12379" max="12379" width="10.85546875" style="1" customWidth="1"/>
    <col min="12380" max="12544" width="11.42578125" style="1"/>
    <col min="12545" max="12545" width="22.42578125" style="1" customWidth="1"/>
    <col min="12546" max="12546" width="30.42578125" style="1" customWidth="1"/>
    <col min="12547" max="12547" width="15.42578125" style="1" customWidth="1"/>
    <col min="12548" max="12549" width="15.7109375" style="1" customWidth="1"/>
    <col min="12550" max="12550" width="18.140625" style="1" customWidth="1"/>
    <col min="12551" max="12551" width="15.7109375" style="1" customWidth="1"/>
    <col min="12552" max="12552" width="16.7109375" style="1" customWidth="1"/>
    <col min="12553" max="12553" width="17.28515625" style="1" customWidth="1"/>
    <col min="12554" max="12587" width="9.7109375" style="1" customWidth="1"/>
    <col min="12588" max="12590" width="10.85546875" style="1" customWidth="1"/>
    <col min="12591" max="12634" width="0" style="1" hidden="1" customWidth="1"/>
    <col min="12635" max="12635" width="10.85546875" style="1" customWidth="1"/>
    <col min="12636" max="12800" width="11.42578125" style="1"/>
    <col min="12801" max="12801" width="22.42578125" style="1" customWidth="1"/>
    <col min="12802" max="12802" width="30.42578125" style="1" customWidth="1"/>
    <col min="12803" max="12803" width="15.42578125" style="1" customWidth="1"/>
    <col min="12804" max="12805" width="15.7109375" style="1" customWidth="1"/>
    <col min="12806" max="12806" width="18.140625" style="1" customWidth="1"/>
    <col min="12807" max="12807" width="15.7109375" style="1" customWidth="1"/>
    <col min="12808" max="12808" width="16.7109375" style="1" customWidth="1"/>
    <col min="12809" max="12809" width="17.28515625" style="1" customWidth="1"/>
    <col min="12810" max="12843" width="9.7109375" style="1" customWidth="1"/>
    <col min="12844" max="12846" width="10.85546875" style="1" customWidth="1"/>
    <col min="12847" max="12890" width="0" style="1" hidden="1" customWidth="1"/>
    <col min="12891" max="12891" width="10.85546875" style="1" customWidth="1"/>
    <col min="12892" max="13056" width="11.42578125" style="1"/>
    <col min="13057" max="13057" width="22.42578125" style="1" customWidth="1"/>
    <col min="13058" max="13058" width="30.42578125" style="1" customWidth="1"/>
    <col min="13059" max="13059" width="15.42578125" style="1" customWidth="1"/>
    <col min="13060" max="13061" width="15.7109375" style="1" customWidth="1"/>
    <col min="13062" max="13062" width="18.140625" style="1" customWidth="1"/>
    <col min="13063" max="13063" width="15.7109375" style="1" customWidth="1"/>
    <col min="13064" max="13064" width="16.7109375" style="1" customWidth="1"/>
    <col min="13065" max="13065" width="17.28515625" style="1" customWidth="1"/>
    <col min="13066" max="13099" width="9.7109375" style="1" customWidth="1"/>
    <col min="13100" max="13102" width="10.85546875" style="1" customWidth="1"/>
    <col min="13103" max="13146" width="0" style="1" hidden="1" customWidth="1"/>
    <col min="13147" max="13147" width="10.85546875" style="1" customWidth="1"/>
    <col min="13148" max="13312" width="11.42578125" style="1"/>
    <col min="13313" max="13313" width="22.42578125" style="1" customWidth="1"/>
    <col min="13314" max="13314" width="30.42578125" style="1" customWidth="1"/>
    <col min="13315" max="13315" width="15.42578125" style="1" customWidth="1"/>
    <col min="13316" max="13317" width="15.7109375" style="1" customWidth="1"/>
    <col min="13318" max="13318" width="18.140625" style="1" customWidth="1"/>
    <col min="13319" max="13319" width="15.7109375" style="1" customWidth="1"/>
    <col min="13320" max="13320" width="16.7109375" style="1" customWidth="1"/>
    <col min="13321" max="13321" width="17.28515625" style="1" customWidth="1"/>
    <col min="13322" max="13355" width="9.7109375" style="1" customWidth="1"/>
    <col min="13356" max="13358" width="10.85546875" style="1" customWidth="1"/>
    <col min="13359" max="13402" width="0" style="1" hidden="1" customWidth="1"/>
    <col min="13403" max="13403" width="10.85546875" style="1" customWidth="1"/>
    <col min="13404" max="13568" width="11.42578125" style="1"/>
    <col min="13569" max="13569" width="22.42578125" style="1" customWidth="1"/>
    <col min="13570" max="13570" width="30.42578125" style="1" customWidth="1"/>
    <col min="13571" max="13571" width="15.42578125" style="1" customWidth="1"/>
    <col min="13572" max="13573" width="15.7109375" style="1" customWidth="1"/>
    <col min="13574" max="13574" width="18.140625" style="1" customWidth="1"/>
    <col min="13575" max="13575" width="15.7109375" style="1" customWidth="1"/>
    <col min="13576" max="13576" width="16.7109375" style="1" customWidth="1"/>
    <col min="13577" max="13577" width="17.28515625" style="1" customWidth="1"/>
    <col min="13578" max="13611" width="9.7109375" style="1" customWidth="1"/>
    <col min="13612" max="13614" width="10.85546875" style="1" customWidth="1"/>
    <col min="13615" max="13658" width="0" style="1" hidden="1" customWidth="1"/>
    <col min="13659" max="13659" width="10.85546875" style="1" customWidth="1"/>
    <col min="13660" max="13824" width="11.42578125" style="1"/>
    <col min="13825" max="13825" width="22.42578125" style="1" customWidth="1"/>
    <col min="13826" max="13826" width="30.42578125" style="1" customWidth="1"/>
    <col min="13827" max="13827" width="15.42578125" style="1" customWidth="1"/>
    <col min="13828" max="13829" width="15.7109375" style="1" customWidth="1"/>
    <col min="13830" max="13830" width="18.140625" style="1" customWidth="1"/>
    <col min="13831" max="13831" width="15.7109375" style="1" customWidth="1"/>
    <col min="13832" max="13832" width="16.7109375" style="1" customWidth="1"/>
    <col min="13833" max="13833" width="17.28515625" style="1" customWidth="1"/>
    <col min="13834" max="13867" width="9.7109375" style="1" customWidth="1"/>
    <col min="13868" max="13870" width="10.85546875" style="1" customWidth="1"/>
    <col min="13871" max="13914" width="0" style="1" hidden="1" customWidth="1"/>
    <col min="13915" max="13915" width="10.85546875" style="1" customWidth="1"/>
    <col min="13916" max="14080" width="11.42578125" style="1"/>
    <col min="14081" max="14081" width="22.42578125" style="1" customWidth="1"/>
    <col min="14082" max="14082" width="30.42578125" style="1" customWidth="1"/>
    <col min="14083" max="14083" width="15.42578125" style="1" customWidth="1"/>
    <col min="14084" max="14085" width="15.7109375" style="1" customWidth="1"/>
    <col min="14086" max="14086" width="18.140625" style="1" customWidth="1"/>
    <col min="14087" max="14087" width="15.7109375" style="1" customWidth="1"/>
    <col min="14088" max="14088" width="16.7109375" style="1" customWidth="1"/>
    <col min="14089" max="14089" width="17.28515625" style="1" customWidth="1"/>
    <col min="14090" max="14123" width="9.7109375" style="1" customWidth="1"/>
    <col min="14124" max="14126" width="10.85546875" style="1" customWidth="1"/>
    <col min="14127" max="14170" width="0" style="1" hidden="1" customWidth="1"/>
    <col min="14171" max="14171" width="10.85546875" style="1" customWidth="1"/>
    <col min="14172" max="14336" width="11.42578125" style="1"/>
    <col min="14337" max="14337" width="22.42578125" style="1" customWidth="1"/>
    <col min="14338" max="14338" width="30.42578125" style="1" customWidth="1"/>
    <col min="14339" max="14339" width="15.42578125" style="1" customWidth="1"/>
    <col min="14340" max="14341" width="15.7109375" style="1" customWidth="1"/>
    <col min="14342" max="14342" width="18.140625" style="1" customWidth="1"/>
    <col min="14343" max="14343" width="15.7109375" style="1" customWidth="1"/>
    <col min="14344" max="14344" width="16.7109375" style="1" customWidth="1"/>
    <col min="14345" max="14345" width="17.28515625" style="1" customWidth="1"/>
    <col min="14346" max="14379" width="9.7109375" style="1" customWidth="1"/>
    <col min="14380" max="14382" width="10.85546875" style="1" customWidth="1"/>
    <col min="14383" max="14426" width="0" style="1" hidden="1" customWidth="1"/>
    <col min="14427" max="14427" width="10.85546875" style="1" customWidth="1"/>
    <col min="14428" max="14592" width="11.42578125" style="1"/>
    <col min="14593" max="14593" width="22.42578125" style="1" customWidth="1"/>
    <col min="14594" max="14594" width="30.42578125" style="1" customWidth="1"/>
    <col min="14595" max="14595" width="15.42578125" style="1" customWidth="1"/>
    <col min="14596" max="14597" width="15.7109375" style="1" customWidth="1"/>
    <col min="14598" max="14598" width="18.140625" style="1" customWidth="1"/>
    <col min="14599" max="14599" width="15.7109375" style="1" customWidth="1"/>
    <col min="14600" max="14600" width="16.7109375" style="1" customWidth="1"/>
    <col min="14601" max="14601" width="17.28515625" style="1" customWidth="1"/>
    <col min="14602" max="14635" width="9.7109375" style="1" customWidth="1"/>
    <col min="14636" max="14638" width="10.85546875" style="1" customWidth="1"/>
    <col min="14639" max="14682" width="0" style="1" hidden="1" customWidth="1"/>
    <col min="14683" max="14683" width="10.85546875" style="1" customWidth="1"/>
    <col min="14684" max="14848" width="11.42578125" style="1"/>
    <col min="14849" max="14849" width="22.42578125" style="1" customWidth="1"/>
    <col min="14850" max="14850" width="30.42578125" style="1" customWidth="1"/>
    <col min="14851" max="14851" width="15.42578125" style="1" customWidth="1"/>
    <col min="14852" max="14853" width="15.7109375" style="1" customWidth="1"/>
    <col min="14854" max="14854" width="18.140625" style="1" customWidth="1"/>
    <col min="14855" max="14855" width="15.7109375" style="1" customWidth="1"/>
    <col min="14856" max="14856" width="16.7109375" style="1" customWidth="1"/>
    <col min="14857" max="14857" width="17.28515625" style="1" customWidth="1"/>
    <col min="14858" max="14891" width="9.7109375" style="1" customWidth="1"/>
    <col min="14892" max="14894" width="10.85546875" style="1" customWidth="1"/>
    <col min="14895" max="14938" width="0" style="1" hidden="1" customWidth="1"/>
    <col min="14939" max="14939" width="10.85546875" style="1" customWidth="1"/>
    <col min="14940" max="15104" width="11.42578125" style="1"/>
    <col min="15105" max="15105" width="22.42578125" style="1" customWidth="1"/>
    <col min="15106" max="15106" width="30.42578125" style="1" customWidth="1"/>
    <col min="15107" max="15107" width="15.42578125" style="1" customWidth="1"/>
    <col min="15108" max="15109" width="15.7109375" style="1" customWidth="1"/>
    <col min="15110" max="15110" width="18.140625" style="1" customWidth="1"/>
    <col min="15111" max="15111" width="15.7109375" style="1" customWidth="1"/>
    <col min="15112" max="15112" width="16.7109375" style="1" customWidth="1"/>
    <col min="15113" max="15113" width="17.28515625" style="1" customWidth="1"/>
    <col min="15114" max="15147" width="9.7109375" style="1" customWidth="1"/>
    <col min="15148" max="15150" width="10.85546875" style="1" customWidth="1"/>
    <col min="15151" max="15194" width="0" style="1" hidden="1" customWidth="1"/>
    <col min="15195" max="15195" width="10.85546875" style="1" customWidth="1"/>
    <col min="15196" max="15360" width="11.42578125" style="1"/>
    <col min="15361" max="15361" width="22.42578125" style="1" customWidth="1"/>
    <col min="15362" max="15362" width="30.42578125" style="1" customWidth="1"/>
    <col min="15363" max="15363" width="15.42578125" style="1" customWidth="1"/>
    <col min="15364" max="15365" width="15.7109375" style="1" customWidth="1"/>
    <col min="15366" max="15366" width="18.140625" style="1" customWidth="1"/>
    <col min="15367" max="15367" width="15.7109375" style="1" customWidth="1"/>
    <col min="15368" max="15368" width="16.7109375" style="1" customWidth="1"/>
    <col min="15369" max="15369" width="17.28515625" style="1" customWidth="1"/>
    <col min="15370" max="15403" width="9.7109375" style="1" customWidth="1"/>
    <col min="15404" max="15406" width="10.85546875" style="1" customWidth="1"/>
    <col min="15407" max="15450" width="0" style="1" hidden="1" customWidth="1"/>
    <col min="15451" max="15451" width="10.85546875" style="1" customWidth="1"/>
    <col min="15452" max="15616" width="11.42578125" style="1"/>
    <col min="15617" max="15617" width="22.42578125" style="1" customWidth="1"/>
    <col min="15618" max="15618" width="30.42578125" style="1" customWidth="1"/>
    <col min="15619" max="15619" width="15.42578125" style="1" customWidth="1"/>
    <col min="15620" max="15621" width="15.7109375" style="1" customWidth="1"/>
    <col min="15622" max="15622" width="18.140625" style="1" customWidth="1"/>
    <col min="15623" max="15623" width="15.7109375" style="1" customWidth="1"/>
    <col min="15624" max="15624" width="16.7109375" style="1" customWidth="1"/>
    <col min="15625" max="15625" width="17.28515625" style="1" customWidth="1"/>
    <col min="15626" max="15659" width="9.7109375" style="1" customWidth="1"/>
    <col min="15660" max="15662" width="10.85546875" style="1" customWidth="1"/>
    <col min="15663" max="15706" width="0" style="1" hidden="1" customWidth="1"/>
    <col min="15707" max="15707" width="10.85546875" style="1" customWidth="1"/>
    <col min="15708" max="15872" width="11.42578125" style="1"/>
    <col min="15873" max="15873" width="22.42578125" style="1" customWidth="1"/>
    <col min="15874" max="15874" width="30.42578125" style="1" customWidth="1"/>
    <col min="15875" max="15875" width="15.42578125" style="1" customWidth="1"/>
    <col min="15876" max="15877" width="15.7109375" style="1" customWidth="1"/>
    <col min="15878" max="15878" width="18.140625" style="1" customWidth="1"/>
    <col min="15879" max="15879" width="15.7109375" style="1" customWidth="1"/>
    <col min="15880" max="15880" width="16.7109375" style="1" customWidth="1"/>
    <col min="15881" max="15881" width="17.28515625" style="1" customWidth="1"/>
    <col min="15882" max="15915" width="9.7109375" style="1" customWidth="1"/>
    <col min="15916" max="15918" width="10.85546875" style="1" customWidth="1"/>
    <col min="15919" max="15962" width="0" style="1" hidden="1" customWidth="1"/>
    <col min="15963" max="15963" width="10.85546875" style="1" customWidth="1"/>
    <col min="15964" max="16128" width="11.42578125" style="1"/>
    <col min="16129" max="16129" width="22.42578125" style="1" customWidth="1"/>
    <col min="16130" max="16130" width="30.42578125" style="1" customWidth="1"/>
    <col min="16131" max="16131" width="15.42578125" style="1" customWidth="1"/>
    <col min="16132" max="16133" width="15.7109375" style="1" customWidth="1"/>
    <col min="16134" max="16134" width="18.140625" style="1" customWidth="1"/>
    <col min="16135" max="16135" width="15.7109375" style="1" customWidth="1"/>
    <col min="16136" max="16136" width="16.7109375" style="1" customWidth="1"/>
    <col min="16137" max="16137" width="17.28515625" style="1" customWidth="1"/>
    <col min="16138" max="16171" width="9.7109375" style="1" customWidth="1"/>
    <col min="16172" max="16174" width="10.85546875" style="1" customWidth="1"/>
    <col min="16175" max="16218" width="0" style="1" hidden="1" customWidth="1"/>
    <col min="16219" max="16219" width="10.85546875" style="1" customWidth="1"/>
    <col min="16220" max="16384" width="11.42578125" style="1"/>
  </cols>
  <sheetData>
    <row r="1" spans="1:56" s="6" customFormat="1" ht="12.75" customHeight="1" x14ac:dyDescent="0.15">
      <c r="A1" s="111" t="s">
        <v>66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56" s="6" customFormat="1" ht="12.75" customHeight="1" x14ac:dyDescent="0.15">
      <c r="A2" s="111" t="str">
        <f>CONCATENATE("COMUNA: ",[3]NOMBRE!B2," - ","( ",[3]NOMBRE!C2,[3]NOMBRE!D2,[3]NOMBRE!E2,[3]NOMBRE!F2,[3]NOMBRE!G2," )")</f>
        <v>COMUNA: LINARES  - ( 07401 )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56" s="6" customFormat="1" ht="12.75" customHeight="1" x14ac:dyDescent="0.2">
      <c r="A3" s="111" t="str">
        <f>CONCATENATE("ESTABLECIMIENTO/ESTRATEGIA: ",[3]NOMBRE!B3," - ","( ",[3]NOMBRE!C3,[3]NOMBRE!D3,[3]NOMBRE!E3,[3]NOMBRE!F3,[3]NOMBRE!G3,[3]NOMBRE!H3," )")</f>
        <v>ESTABLECIMIENTO/ESTRATEGIA: HOSPITAL DE LINARES  - ( 116108 )</v>
      </c>
      <c r="B3" s="5"/>
      <c r="C3" s="5"/>
      <c r="D3" s="7"/>
      <c r="E3" s="5"/>
      <c r="F3" s="5"/>
      <c r="G3" s="5"/>
      <c r="H3" s="5"/>
      <c r="I3" s="5"/>
      <c r="J3" s="5"/>
      <c r="K3" s="5"/>
    </row>
    <row r="4" spans="1:56" s="6" customFormat="1" ht="12.75" customHeight="1" x14ac:dyDescent="0.15">
      <c r="A4" s="111" t="str">
        <f>CONCATENATE("MES: ",[3]NOMBRE!B6," - ","( ",[3]NOMBRE!C6,[3]NOMBRE!D6," )")</f>
        <v>MES: FEBRERO - ( 02 )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56" s="6" customFormat="1" ht="12.75" customHeight="1" x14ac:dyDescent="0.15">
      <c r="A5" s="4" t="str">
        <f>CONCATENATE("AÑO: ",[3]NOMBRE!B7)</f>
        <v>AÑO: 2014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56" s="14" customFormat="1" ht="39.75" customHeight="1" x14ac:dyDescent="0.2">
      <c r="A6" s="155" t="s">
        <v>65</v>
      </c>
      <c r="B6" s="155"/>
      <c r="C6" s="155"/>
      <c r="D6" s="155"/>
      <c r="E6" s="155"/>
      <c r="F6" s="155"/>
      <c r="G6" s="155"/>
      <c r="H6" s="35"/>
      <c r="I6" s="12"/>
      <c r="J6" s="3"/>
      <c r="K6" s="3"/>
      <c r="L6" s="3"/>
      <c r="M6" s="3"/>
      <c r="N6" s="3"/>
      <c r="O6" s="3"/>
    </row>
    <row r="7" spans="1:56" s="14" customFormat="1" ht="30" customHeight="1" x14ac:dyDescent="0.2">
      <c r="A7" s="29" t="s">
        <v>64</v>
      </c>
      <c r="B7" s="36"/>
      <c r="C7" s="25"/>
      <c r="D7" s="36"/>
      <c r="E7" s="21"/>
      <c r="F7" s="21"/>
      <c r="G7" s="22"/>
      <c r="H7" s="21"/>
      <c r="I7" s="24"/>
      <c r="J7" s="3"/>
      <c r="K7" s="3"/>
      <c r="L7" s="3"/>
      <c r="M7" s="3"/>
      <c r="N7" s="3"/>
      <c r="O7" s="3"/>
    </row>
    <row r="8" spans="1:56" s="15" customFormat="1" ht="73.5" customHeight="1" x14ac:dyDescent="0.15">
      <c r="A8" s="156" t="s">
        <v>27</v>
      </c>
      <c r="B8" s="157"/>
      <c r="C8" s="146" t="s">
        <v>13</v>
      </c>
      <c r="D8" s="13" t="s">
        <v>42</v>
      </c>
      <c r="E8" s="10" t="s">
        <v>63</v>
      </c>
      <c r="F8" s="37" t="s">
        <v>62</v>
      </c>
      <c r="G8" s="38" t="s">
        <v>24</v>
      </c>
      <c r="H8" s="120"/>
      <c r="I8" s="24"/>
      <c r="J8" s="3"/>
      <c r="K8" s="3"/>
      <c r="L8" s="3"/>
      <c r="M8" s="3"/>
      <c r="N8" s="3"/>
      <c r="O8" s="14"/>
      <c r="P8" s="14"/>
      <c r="Q8" s="14"/>
      <c r="R8" s="14"/>
      <c r="S8" s="14"/>
      <c r="T8" s="14"/>
    </row>
    <row r="9" spans="1:56" s="15" customFormat="1" ht="15" customHeight="1" x14ac:dyDescent="0.15">
      <c r="A9" s="158" t="s">
        <v>61</v>
      </c>
      <c r="B9" s="159"/>
      <c r="C9" s="77">
        <f>SUM(D9:F9)</f>
        <v>0</v>
      </c>
      <c r="D9" s="118"/>
      <c r="E9" s="78"/>
      <c r="F9" s="79"/>
      <c r="G9" s="80"/>
      <c r="H9" s="121"/>
      <c r="I9" s="122"/>
      <c r="J9" s="123"/>
      <c r="K9" s="123"/>
      <c r="L9" s="123"/>
      <c r="M9" s="123"/>
      <c r="N9" s="123"/>
      <c r="O9" s="123"/>
      <c r="BA9" s="11"/>
      <c r="BD9" s="11"/>
    </row>
    <row r="10" spans="1:56" s="15" customFormat="1" ht="15" customHeight="1" x14ac:dyDescent="0.15">
      <c r="A10" s="160" t="s">
        <v>60</v>
      </c>
      <c r="B10" s="161"/>
      <c r="C10" s="77">
        <f t="shared" ref="C10:C33" si="0">SUM(D10:F10)</f>
        <v>0</v>
      </c>
      <c r="D10" s="81"/>
      <c r="E10" s="82"/>
      <c r="F10" s="83"/>
      <c r="G10" s="84"/>
      <c r="H10" s="121"/>
      <c r="I10" s="122"/>
      <c r="J10" s="123"/>
      <c r="K10" s="123"/>
      <c r="L10" s="123"/>
      <c r="M10" s="123"/>
      <c r="N10" s="123"/>
      <c r="O10" s="123"/>
      <c r="BA10" s="11"/>
      <c r="BD10" s="11"/>
    </row>
    <row r="11" spans="1:56" s="15" customFormat="1" ht="15" customHeight="1" x14ac:dyDescent="0.15">
      <c r="A11" s="160" t="s">
        <v>59</v>
      </c>
      <c r="B11" s="161"/>
      <c r="C11" s="77">
        <f t="shared" si="0"/>
        <v>0</v>
      </c>
      <c r="D11" s="81"/>
      <c r="E11" s="82"/>
      <c r="F11" s="83"/>
      <c r="G11" s="84"/>
      <c r="H11" s="121"/>
      <c r="I11" s="122"/>
      <c r="J11" s="123"/>
      <c r="K11" s="123"/>
      <c r="L11" s="123"/>
      <c r="M11" s="123"/>
      <c r="N11" s="123"/>
      <c r="O11" s="123"/>
      <c r="BA11" s="11"/>
      <c r="BD11" s="11"/>
    </row>
    <row r="12" spans="1:56" s="15" customFormat="1" ht="15" customHeight="1" x14ac:dyDescent="0.15">
      <c r="A12" s="160" t="s">
        <v>58</v>
      </c>
      <c r="B12" s="161"/>
      <c r="C12" s="77">
        <f t="shared" si="0"/>
        <v>0</v>
      </c>
      <c r="D12" s="81"/>
      <c r="E12" s="82"/>
      <c r="F12" s="83"/>
      <c r="G12" s="84"/>
      <c r="H12" s="121"/>
      <c r="I12" s="122"/>
      <c r="J12" s="123"/>
      <c r="K12" s="123"/>
      <c r="L12" s="123"/>
      <c r="M12" s="123"/>
      <c r="N12" s="123"/>
      <c r="O12" s="123"/>
      <c r="BA12" s="11"/>
      <c r="BD12" s="11"/>
    </row>
    <row r="13" spans="1:56" s="15" customFormat="1" ht="24.75" customHeight="1" x14ac:dyDescent="0.15">
      <c r="A13" s="160" t="s">
        <v>67</v>
      </c>
      <c r="B13" s="161"/>
      <c r="C13" s="77">
        <f t="shared" si="0"/>
        <v>0</v>
      </c>
      <c r="D13" s="81"/>
      <c r="E13" s="82"/>
      <c r="F13" s="83"/>
      <c r="G13" s="84"/>
      <c r="H13" s="121"/>
      <c r="I13" s="122"/>
      <c r="J13" s="123"/>
      <c r="K13" s="123"/>
      <c r="L13" s="123"/>
      <c r="M13" s="123"/>
      <c r="N13" s="123"/>
      <c r="O13" s="123"/>
      <c r="BA13" s="11"/>
      <c r="BD13" s="11"/>
    </row>
    <row r="14" spans="1:56" s="15" customFormat="1" ht="26.25" customHeight="1" x14ac:dyDescent="0.15">
      <c r="A14" s="160" t="s">
        <v>68</v>
      </c>
      <c r="B14" s="161"/>
      <c r="C14" s="77">
        <f t="shared" si="0"/>
        <v>0</v>
      </c>
      <c r="D14" s="81"/>
      <c r="E14" s="82"/>
      <c r="F14" s="83"/>
      <c r="G14" s="84"/>
      <c r="H14" s="121"/>
      <c r="I14" s="122"/>
      <c r="J14" s="123"/>
      <c r="K14" s="123"/>
      <c r="L14" s="123"/>
      <c r="M14" s="123"/>
      <c r="N14" s="123"/>
      <c r="O14" s="123"/>
      <c r="BA14" s="11"/>
      <c r="BD14" s="11"/>
    </row>
    <row r="15" spans="1:56" s="15" customFormat="1" ht="18.75" customHeight="1" x14ac:dyDescent="0.15">
      <c r="A15" s="160" t="s">
        <v>69</v>
      </c>
      <c r="B15" s="161"/>
      <c r="C15" s="77">
        <f t="shared" si="0"/>
        <v>0</v>
      </c>
      <c r="D15" s="81"/>
      <c r="E15" s="82"/>
      <c r="F15" s="83"/>
      <c r="G15" s="84"/>
      <c r="H15" s="121"/>
      <c r="I15" s="122"/>
      <c r="J15" s="123"/>
      <c r="K15" s="123"/>
      <c r="L15" s="123"/>
      <c r="M15" s="123"/>
      <c r="N15" s="123"/>
      <c r="O15" s="123"/>
      <c r="BA15" s="11"/>
      <c r="BD15" s="11"/>
    </row>
    <row r="16" spans="1:56" s="15" customFormat="1" ht="15" customHeight="1" x14ac:dyDescent="0.15">
      <c r="A16" s="160" t="s">
        <v>57</v>
      </c>
      <c r="B16" s="161"/>
      <c r="C16" s="77">
        <f t="shared" si="0"/>
        <v>0</v>
      </c>
      <c r="D16" s="81"/>
      <c r="E16" s="82"/>
      <c r="F16" s="83"/>
      <c r="G16" s="84"/>
      <c r="H16" s="121"/>
      <c r="I16" s="122"/>
      <c r="J16" s="123"/>
      <c r="K16" s="123"/>
      <c r="L16" s="123"/>
      <c r="M16" s="123"/>
      <c r="N16" s="123"/>
      <c r="O16" s="123"/>
      <c r="BA16" s="11"/>
      <c r="BD16" s="11"/>
    </row>
    <row r="17" spans="1:58" s="15" customFormat="1" ht="23.25" customHeight="1" x14ac:dyDescent="0.15">
      <c r="A17" s="160" t="s">
        <v>56</v>
      </c>
      <c r="B17" s="162"/>
      <c r="C17" s="77">
        <f t="shared" si="0"/>
        <v>0</v>
      </c>
      <c r="D17" s="81"/>
      <c r="E17" s="82"/>
      <c r="F17" s="83"/>
      <c r="G17" s="84"/>
      <c r="H17" s="121"/>
      <c r="I17" s="122"/>
      <c r="J17" s="123"/>
      <c r="K17" s="123"/>
      <c r="L17" s="123"/>
      <c r="M17" s="123"/>
      <c r="N17" s="123"/>
      <c r="O17" s="123"/>
      <c r="BA17" s="11"/>
      <c r="BD17" s="11"/>
    </row>
    <row r="18" spans="1:58" s="15" customFormat="1" ht="15" customHeight="1" x14ac:dyDescent="0.15">
      <c r="A18" s="160" t="s">
        <v>55</v>
      </c>
      <c r="B18" s="161"/>
      <c r="C18" s="77">
        <f t="shared" si="0"/>
        <v>0</v>
      </c>
      <c r="D18" s="81"/>
      <c r="E18" s="82"/>
      <c r="F18" s="83"/>
      <c r="G18" s="84"/>
      <c r="H18" s="121"/>
      <c r="I18" s="122"/>
      <c r="J18" s="123"/>
      <c r="K18" s="123"/>
      <c r="L18" s="123"/>
      <c r="M18" s="123"/>
      <c r="N18" s="123"/>
      <c r="O18" s="123"/>
      <c r="BA18" s="11"/>
      <c r="BD18" s="11"/>
    </row>
    <row r="19" spans="1:58" s="15" customFormat="1" ht="15" customHeight="1" x14ac:dyDescent="0.15">
      <c r="A19" s="160" t="s">
        <v>54</v>
      </c>
      <c r="B19" s="161"/>
      <c r="C19" s="77">
        <f t="shared" si="0"/>
        <v>0</v>
      </c>
      <c r="D19" s="81"/>
      <c r="E19" s="82"/>
      <c r="F19" s="83"/>
      <c r="G19" s="84"/>
      <c r="H19" s="121"/>
      <c r="I19" s="122"/>
      <c r="J19" s="123"/>
      <c r="K19" s="123"/>
      <c r="L19" s="123"/>
      <c r="M19" s="123"/>
      <c r="N19" s="123"/>
      <c r="O19" s="123"/>
      <c r="BA19" s="11"/>
      <c r="BD19" s="11"/>
    </row>
    <row r="20" spans="1:58" s="15" customFormat="1" ht="23.25" customHeight="1" x14ac:dyDescent="0.15">
      <c r="A20" s="160" t="s">
        <v>53</v>
      </c>
      <c r="B20" s="161"/>
      <c r="C20" s="77">
        <f t="shared" si="0"/>
        <v>0</v>
      </c>
      <c r="D20" s="81"/>
      <c r="E20" s="82"/>
      <c r="F20" s="83"/>
      <c r="G20" s="84"/>
      <c r="H20" s="121"/>
      <c r="I20" s="122"/>
      <c r="J20" s="123"/>
      <c r="K20" s="123"/>
      <c r="L20" s="123"/>
      <c r="M20" s="123"/>
      <c r="N20" s="123"/>
      <c r="O20" s="123"/>
      <c r="BA20" s="11"/>
      <c r="BD20" s="11"/>
    </row>
    <row r="21" spans="1:58" s="15" customFormat="1" ht="15" customHeight="1" x14ac:dyDescent="0.15">
      <c r="A21" s="160" t="s">
        <v>52</v>
      </c>
      <c r="B21" s="161"/>
      <c r="C21" s="77">
        <f>SUM(D21:F21)</f>
        <v>0</v>
      </c>
      <c r="D21" s="81"/>
      <c r="E21" s="82"/>
      <c r="F21" s="83"/>
      <c r="G21" s="85"/>
      <c r="H21" s="112" t="str">
        <f>$BA21&amp;""&amp;$BB21&amp;""&amp;$BC21</f>
        <v/>
      </c>
      <c r="I21" s="24"/>
      <c r="J21" s="3"/>
      <c r="K21" s="124"/>
      <c r="L21" s="3"/>
      <c r="M21" s="3"/>
      <c r="N21" s="3"/>
      <c r="O21" s="3"/>
      <c r="P21" s="14"/>
      <c r="Q21" s="14"/>
      <c r="R21" s="14"/>
      <c r="S21" s="14"/>
      <c r="T21" s="14"/>
      <c r="BA21" s="27" t="str">
        <f>IF($G21&lt;=$C21,"","Programa de atención Domiciliaria a personas con Dependencia severa debe ser MENOR O IGUAL  al Total")</f>
        <v/>
      </c>
      <c r="BB21" s="18" t="str">
        <f>IF($C21=0,"",IF($G21="",IF($C21="",""," No olvide escribir la columna Programa de atención domiciliaria a personas con dependencia severa."),""))</f>
        <v/>
      </c>
      <c r="BC21" s="27"/>
      <c r="BD21" s="114">
        <f>IF($G21&lt;=$C21,0,1)</f>
        <v>0</v>
      </c>
      <c r="BE21" s="114" t="str">
        <f>IF($C21=0,"",IF($G21="",IF($C21="","",1),0))</f>
        <v/>
      </c>
      <c r="BF21" s="114"/>
    </row>
    <row r="22" spans="1:58" s="15" customFormat="1" ht="15" customHeight="1" x14ac:dyDescent="0.15">
      <c r="A22" s="160" t="s">
        <v>51</v>
      </c>
      <c r="B22" s="161"/>
      <c r="C22" s="77">
        <f>SUM(D22:F22)</f>
        <v>0</v>
      </c>
      <c r="D22" s="81"/>
      <c r="E22" s="82"/>
      <c r="F22" s="83"/>
      <c r="G22" s="84"/>
      <c r="H22" s="121"/>
      <c r="I22" s="122"/>
      <c r="J22" s="123"/>
      <c r="K22" s="123"/>
      <c r="L22" s="123"/>
      <c r="M22" s="123"/>
      <c r="N22" s="123"/>
      <c r="O22" s="123"/>
      <c r="BA22" s="11"/>
      <c r="BD22" s="11"/>
    </row>
    <row r="23" spans="1:58" s="15" customFormat="1" ht="15" customHeight="1" x14ac:dyDescent="0.15">
      <c r="A23" s="160" t="s">
        <v>50</v>
      </c>
      <c r="B23" s="161"/>
      <c r="C23" s="77">
        <f t="shared" si="0"/>
        <v>0</v>
      </c>
      <c r="D23" s="81"/>
      <c r="E23" s="82"/>
      <c r="F23" s="83"/>
      <c r="G23" s="84"/>
      <c r="H23" s="121"/>
      <c r="I23" s="122"/>
      <c r="J23" s="123"/>
      <c r="K23" s="123"/>
      <c r="L23" s="123"/>
      <c r="M23" s="123"/>
      <c r="N23" s="123"/>
      <c r="O23" s="123"/>
      <c r="BA23" s="11"/>
      <c r="BD23" s="11"/>
    </row>
    <row r="24" spans="1:58" s="15" customFormat="1" ht="15" customHeight="1" x14ac:dyDescent="0.15">
      <c r="A24" s="160" t="s">
        <v>70</v>
      </c>
      <c r="B24" s="162"/>
      <c r="C24" s="77">
        <f t="shared" si="0"/>
        <v>0</v>
      </c>
      <c r="D24" s="81"/>
      <c r="E24" s="82"/>
      <c r="F24" s="83"/>
      <c r="G24" s="84"/>
      <c r="H24" s="121"/>
      <c r="I24" s="122"/>
      <c r="J24" s="123"/>
      <c r="K24" s="123"/>
      <c r="L24" s="123"/>
      <c r="M24" s="123"/>
      <c r="N24" s="123"/>
      <c r="O24" s="123"/>
      <c r="BA24" s="11"/>
      <c r="BD24" s="11"/>
    </row>
    <row r="25" spans="1:58" s="15" customFormat="1" ht="15" customHeight="1" x14ac:dyDescent="0.15">
      <c r="A25" s="160" t="s">
        <v>71</v>
      </c>
      <c r="B25" s="162"/>
      <c r="C25" s="77">
        <f t="shared" si="0"/>
        <v>0</v>
      </c>
      <c r="D25" s="81"/>
      <c r="E25" s="82"/>
      <c r="F25" s="83"/>
      <c r="G25" s="84"/>
      <c r="H25" s="121"/>
      <c r="I25" s="122"/>
      <c r="J25" s="123"/>
      <c r="K25" s="123"/>
      <c r="L25" s="123"/>
      <c r="M25" s="123"/>
      <c r="N25" s="123"/>
      <c r="O25" s="123"/>
      <c r="BA25" s="11"/>
      <c r="BD25" s="11"/>
    </row>
    <row r="26" spans="1:58" s="15" customFormat="1" ht="27" customHeight="1" x14ac:dyDescent="0.15">
      <c r="A26" s="160" t="s">
        <v>72</v>
      </c>
      <c r="B26" s="161"/>
      <c r="C26" s="77">
        <f t="shared" si="0"/>
        <v>0</v>
      </c>
      <c r="D26" s="81"/>
      <c r="E26" s="82"/>
      <c r="F26" s="83"/>
      <c r="G26" s="84"/>
      <c r="H26" s="121"/>
      <c r="I26" s="122"/>
      <c r="J26" s="123"/>
      <c r="K26" s="123"/>
      <c r="L26" s="123"/>
      <c r="M26" s="123"/>
      <c r="N26" s="123"/>
      <c r="O26" s="123"/>
      <c r="BA26" s="11"/>
      <c r="BD26" s="11"/>
    </row>
    <row r="27" spans="1:58" s="15" customFormat="1" ht="15.75" customHeight="1" x14ac:dyDescent="0.15">
      <c r="A27" s="160" t="s">
        <v>73</v>
      </c>
      <c r="B27" s="162"/>
      <c r="C27" s="77">
        <f t="shared" si="0"/>
        <v>0</v>
      </c>
      <c r="D27" s="81"/>
      <c r="E27" s="82"/>
      <c r="F27" s="83"/>
      <c r="G27" s="84"/>
      <c r="H27" s="121"/>
      <c r="I27" s="122"/>
      <c r="J27" s="123"/>
      <c r="K27" s="123"/>
      <c r="L27" s="123"/>
      <c r="M27" s="123"/>
      <c r="N27" s="123"/>
      <c r="O27" s="123"/>
      <c r="BA27" s="11"/>
      <c r="BD27" s="11"/>
    </row>
    <row r="28" spans="1:58" s="15" customFormat="1" ht="15" customHeight="1" x14ac:dyDescent="0.15">
      <c r="A28" s="158" t="s">
        <v>49</v>
      </c>
      <c r="B28" s="163"/>
      <c r="C28" s="77">
        <f t="shared" si="0"/>
        <v>0</v>
      </c>
      <c r="D28" s="81"/>
      <c r="E28" s="82"/>
      <c r="F28" s="83"/>
      <c r="G28" s="84"/>
      <c r="H28" s="121"/>
      <c r="I28" s="122"/>
      <c r="J28" s="123"/>
      <c r="K28" s="123"/>
      <c r="L28" s="123"/>
      <c r="M28" s="123"/>
      <c r="N28" s="123"/>
      <c r="O28" s="123"/>
      <c r="BA28" s="11"/>
      <c r="BD28" s="11"/>
    </row>
    <row r="29" spans="1:58" s="15" customFormat="1" ht="15" customHeight="1" x14ac:dyDescent="0.15">
      <c r="A29" s="160" t="s">
        <v>48</v>
      </c>
      <c r="B29" s="161"/>
      <c r="C29" s="77">
        <f t="shared" si="0"/>
        <v>0</v>
      </c>
      <c r="D29" s="81"/>
      <c r="E29" s="82"/>
      <c r="F29" s="83"/>
      <c r="G29" s="85"/>
      <c r="H29" s="112" t="str">
        <f>$BA29&amp;""&amp;$BB29&amp;""&amp;$BC29</f>
        <v/>
      </c>
      <c r="I29" s="24"/>
      <c r="J29" s="3"/>
      <c r="K29" s="3"/>
      <c r="L29" s="3"/>
      <c r="M29" s="3"/>
      <c r="N29" s="3"/>
      <c r="O29" s="3"/>
      <c r="P29" s="14"/>
      <c r="Q29" s="14"/>
      <c r="R29" s="14"/>
      <c r="S29" s="14"/>
      <c r="T29" s="14"/>
      <c r="BA29" s="27" t="str">
        <f>IF($G29&lt;=$C29,"","Programa de atención Domiciliaria a personas con Dependencia severa debe ser MENOR O IGUAL  al Total")</f>
        <v/>
      </c>
      <c r="BB29" s="18" t="str">
        <f>IF($C29=0,"",IF($G29="",IF($C29="",""," No olvide escribir la columna Programa de atención domiciliaria a personas con dependencia severa."),""))</f>
        <v/>
      </c>
      <c r="BC29" s="27"/>
      <c r="BD29" s="114">
        <f>IF($G29&lt;=$C29,0,1)</f>
        <v>0</v>
      </c>
      <c r="BE29" s="114" t="str">
        <f>IF($C29=0,"",IF($G29="",IF($C29="","",1),0))</f>
        <v/>
      </c>
      <c r="BF29" s="114"/>
    </row>
    <row r="30" spans="1:58" s="15" customFormat="1" ht="15" customHeight="1" x14ac:dyDescent="0.15">
      <c r="A30" s="160" t="s">
        <v>47</v>
      </c>
      <c r="B30" s="161"/>
      <c r="C30" s="86">
        <f t="shared" si="0"/>
        <v>0</v>
      </c>
      <c r="D30" s="87"/>
      <c r="E30" s="68"/>
      <c r="F30" s="69"/>
      <c r="G30" s="88"/>
      <c r="H30" s="112" t="str">
        <f>$BA30&amp;""&amp;$BB30&amp;""&amp;$BC30</f>
        <v/>
      </c>
      <c r="I30" s="24"/>
      <c r="J30" s="3"/>
      <c r="K30" s="3"/>
      <c r="L30" s="3"/>
      <c r="M30" s="3"/>
      <c r="N30" s="3"/>
      <c r="O30" s="3"/>
      <c r="P30" s="14"/>
      <c r="Q30" s="14"/>
      <c r="R30" s="14"/>
      <c r="S30" s="14"/>
      <c r="T30" s="14"/>
      <c r="BA30" s="27" t="str">
        <f>IF($G30&lt;=$C30,"","Programa de atención Domiciliaria a personas con Dependencia severa debe ser MENOR O IGUAL  al Total")</f>
        <v/>
      </c>
      <c r="BB30" s="18" t="str">
        <f>IF($C30=0,"",IF($G30="",IF($C30="",""," No olvide escribir la columna Programa de atención domiciliaria a personas con dependencia severa."),""))</f>
        <v/>
      </c>
      <c r="BC30" s="27"/>
      <c r="BD30" s="114">
        <f>IF($G30&lt;=$C30,0,1)</f>
        <v>0</v>
      </c>
      <c r="BE30" s="114" t="str">
        <f>IF($C30=0,"",IF($G30="",IF($C30="","",1),0))</f>
        <v/>
      </c>
      <c r="BF30" s="114"/>
    </row>
    <row r="31" spans="1:58" s="15" customFormat="1" ht="15" customHeight="1" x14ac:dyDescent="0.15">
      <c r="A31" s="160" t="s">
        <v>46</v>
      </c>
      <c r="B31" s="161"/>
      <c r="C31" s="89">
        <f t="shared" si="0"/>
        <v>0</v>
      </c>
      <c r="D31" s="57"/>
      <c r="E31" s="82"/>
      <c r="F31" s="83"/>
      <c r="G31" s="85"/>
      <c r="H31" s="112" t="str">
        <f>$BA31&amp;""&amp;$BB31&amp;""&amp;$BC31</f>
        <v/>
      </c>
      <c r="I31" s="24"/>
      <c r="J31" s="3"/>
      <c r="K31" s="3"/>
      <c r="L31" s="3"/>
      <c r="M31" s="3"/>
      <c r="N31" s="3"/>
      <c r="O31" s="3"/>
      <c r="P31" s="14"/>
      <c r="Q31" s="14"/>
      <c r="R31" s="14"/>
      <c r="S31" s="14"/>
      <c r="T31" s="14"/>
      <c r="BA31" s="27" t="str">
        <f>IF($G31&lt;=$C31,"","Programa de atención Domiciliaria a personas con Dependencia severa debe ser MENOR O IGUAL  al Total")</f>
        <v/>
      </c>
      <c r="BB31" s="18" t="str">
        <f>IF($C31=0,"",IF($G31="",IF($C31="",""," No olvide escribir la columna Programa de atención domiciliaria a personas con dependencia severa."),""))</f>
        <v/>
      </c>
      <c r="BC31" s="27"/>
      <c r="BD31" s="114">
        <f>IF($G31&lt;=$C31,0,1)</f>
        <v>0</v>
      </c>
      <c r="BE31" s="114" t="str">
        <f>IF($C31=0,"",IF($G31="",IF($C31="","",1),0))</f>
        <v/>
      </c>
      <c r="BF31" s="114"/>
    </row>
    <row r="32" spans="1:58" s="15" customFormat="1" ht="15" customHeight="1" x14ac:dyDescent="0.15">
      <c r="A32" s="158" t="s">
        <v>45</v>
      </c>
      <c r="B32" s="159"/>
      <c r="C32" s="90">
        <f t="shared" si="0"/>
        <v>0</v>
      </c>
      <c r="D32" s="81"/>
      <c r="E32" s="82"/>
      <c r="F32" s="83"/>
      <c r="G32" s="84"/>
      <c r="H32" s="121"/>
      <c r="I32" s="122"/>
      <c r="J32" s="123"/>
      <c r="K32" s="123"/>
      <c r="L32" s="123"/>
      <c r="M32" s="123"/>
      <c r="N32" s="123"/>
      <c r="O32" s="123"/>
      <c r="BA32" s="11"/>
      <c r="BD32" s="11"/>
    </row>
    <row r="33" spans="1:56" s="15" customFormat="1" ht="15" customHeight="1" x14ac:dyDescent="0.15">
      <c r="A33" s="164" t="s">
        <v>44</v>
      </c>
      <c r="B33" s="165"/>
      <c r="C33" s="91">
        <f t="shared" si="0"/>
        <v>0</v>
      </c>
      <c r="D33" s="92"/>
      <c r="E33" s="93"/>
      <c r="F33" s="94"/>
      <c r="G33" s="95"/>
      <c r="H33" s="121"/>
      <c r="I33" s="122"/>
      <c r="J33" s="123"/>
      <c r="K33" s="123"/>
      <c r="L33" s="123"/>
      <c r="M33" s="123"/>
      <c r="N33" s="123"/>
      <c r="O33" s="123"/>
      <c r="BA33" s="11"/>
      <c r="BD33" s="11"/>
    </row>
    <row r="34" spans="1:56" s="15" customFormat="1" ht="30" customHeight="1" x14ac:dyDescent="0.2">
      <c r="A34" s="50" t="s">
        <v>43</v>
      </c>
      <c r="B34" s="39"/>
      <c r="C34" s="39"/>
      <c r="D34" s="40"/>
      <c r="E34" s="41"/>
      <c r="F34" s="41"/>
      <c r="G34" s="42"/>
      <c r="H34" s="125"/>
      <c r="I34" s="24"/>
      <c r="J34" s="3"/>
      <c r="K34" s="3"/>
      <c r="L34" s="3"/>
      <c r="M34" s="3"/>
      <c r="N34" s="3"/>
      <c r="O34" s="3"/>
      <c r="P34" s="14"/>
      <c r="Q34" s="14"/>
      <c r="R34" s="14"/>
      <c r="S34" s="14"/>
      <c r="T34" s="14"/>
    </row>
    <row r="35" spans="1:56" s="15" customFormat="1" ht="48.75" customHeight="1" x14ac:dyDescent="0.15">
      <c r="A35" s="156" t="s">
        <v>27</v>
      </c>
      <c r="B35" s="166"/>
      <c r="C35" s="43" t="s">
        <v>13</v>
      </c>
      <c r="D35" s="43" t="s">
        <v>42</v>
      </c>
      <c r="E35" s="28" t="s">
        <v>41</v>
      </c>
      <c r="F35" s="10" t="s">
        <v>40</v>
      </c>
      <c r="G35" s="146" t="s">
        <v>11</v>
      </c>
      <c r="H35" s="34"/>
      <c r="I35" s="24"/>
      <c r="J35" s="3"/>
      <c r="K35" s="3"/>
      <c r="L35" s="3"/>
      <c r="M35" s="3"/>
      <c r="N35" s="3"/>
      <c r="O35" s="3"/>
      <c r="P35" s="14"/>
      <c r="Q35" s="14"/>
      <c r="R35" s="14"/>
      <c r="S35" s="14"/>
      <c r="T35" s="14"/>
    </row>
    <row r="36" spans="1:56" s="15" customFormat="1" ht="15" customHeight="1" x14ac:dyDescent="0.15">
      <c r="A36" s="167" t="s">
        <v>39</v>
      </c>
      <c r="B36" s="168"/>
      <c r="C36" s="96">
        <f>SUM(D36:F36)</f>
        <v>0</v>
      </c>
      <c r="D36" s="62"/>
      <c r="E36" s="63"/>
      <c r="F36" s="70"/>
      <c r="G36" s="64"/>
      <c r="H36" s="16"/>
      <c r="I36" s="24"/>
      <c r="J36" s="3"/>
      <c r="K36" s="3"/>
      <c r="L36" s="3"/>
      <c r="M36" s="3"/>
      <c r="N36" s="3"/>
      <c r="O36" s="3"/>
      <c r="P36" s="14"/>
      <c r="Q36" s="14"/>
      <c r="R36" s="14"/>
      <c r="S36" s="14"/>
      <c r="T36" s="14"/>
    </row>
    <row r="37" spans="1:56" s="15" customFormat="1" ht="15" customHeight="1" x14ac:dyDescent="0.15">
      <c r="A37" s="160" t="s">
        <v>38</v>
      </c>
      <c r="B37" s="162"/>
      <c r="C37" s="101">
        <f t="shared" ref="C37:C42" si="1">SUM(D37:F37)</f>
        <v>0</v>
      </c>
      <c r="D37" s="57"/>
      <c r="E37" s="58"/>
      <c r="F37" s="59"/>
      <c r="G37" s="71"/>
      <c r="H37" s="16"/>
      <c r="I37" s="24"/>
      <c r="J37" s="3"/>
      <c r="K37" s="3"/>
      <c r="L37" s="3"/>
      <c r="M37" s="3"/>
      <c r="N37" s="3"/>
      <c r="O37" s="3"/>
      <c r="P37" s="14"/>
      <c r="Q37" s="14"/>
      <c r="R37" s="14"/>
      <c r="S37" s="14"/>
      <c r="T37" s="14"/>
    </row>
    <row r="38" spans="1:56" s="15" customFormat="1" ht="15" customHeight="1" x14ac:dyDescent="0.15">
      <c r="A38" s="160" t="s">
        <v>37</v>
      </c>
      <c r="B38" s="162"/>
      <c r="C38" s="77">
        <f t="shared" si="1"/>
        <v>0</v>
      </c>
      <c r="D38" s="57"/>
      <c r="E38" s="58"/>
      <c r="F38" s="59"/>
      <c r="G38" s="71"/>
      <c r="H38" s="16"/>
      <c r="I38" s="24"/>
      <c r="J38" s="3"/>
      <c r="K38" s="3"/>
      <c r="L38" s="3"/>
      <c r="M38" s="3"/>
      <c r="N38" s="3"/>
      <c r="O38" s="3"/>
      <c r="P38" s="14"/>
      <c r="Q38" s="14"/>
      <c r="R38" s="14"/>
      <c r="S38" s="14"/>
      <c r="T38" s="14"/>
    </row>
    <row r="39" spans="1:56" s="15" customFormat="1" ht="15" customHeight="1" x14ac:dyDescent="0.15">
      <c r="A39" s="160" t="s">
        <v>36</v>
      </c>
      <c r="B39" s="162"/>
      <c r="C39" s="77">
        <f t="shared" si="1"/>
        <v>0</v>
      </c>
      <c r="D39" s="57"/>
      <c r="E39" s="68"/>
      <c r="F39" s="59"/>
      <c r="G39" s="66"/>
      <c r="H39" s="16"/>
      <c r="I39" s="24"/>
      <c r="J39" s="3"/>
      <c r="K39" s="3"/>
      <c r="L39" s="3"/>
      <c r="M39" s="3"/>
      <c r="N39" s="3"/>
      <c r="O39" s="3"/>
      <c r="P39" s="14"/>
      <c r="Q39" s="14"/>
      <c r="R39" s="14"/>
      <c r="S39" s="14"/>
      <c r="T39" s="14"/>
    </row>
    <row r="40" spans="1:56" s="15" customFormat="1" ht="15" customHeight="1" x14ac:dyDescent="0.15">
      <c r="A40" s="185" t="s">
        <v>35</v>
      </c>
      <c r="B40" s="44" t="s">
        <v>34</v>
      </c>
      <c r="C40" s="115">
        <f t="shared" si="1"/>
        <v>19</v>
      </c>
      <c r="D40" s="62">
        <v>19</v>
      </c>
      <c r="E40" s="63"/>
      <c r="F40" s="70"/>
      <c r="G40" s="64"/>
      <c r="H40" s="16"/>
      <c r="I40" s="24"/>
      <c r="J40" s="3"/>
      <c r="K40" s="3"/>
      <c r="L40" s="3"/>
      <c r="M40" s="3"/>
      <c r="N40" s="3"/>
      <c r="O40" s="3"/>
      <c r="P40" s="14"/>
      <c r="Q40" s="14"/>
      <c r="R40" s="14"/>
      <c r="S40" s="14"/>
      <c r="T40" s="14"/>
    </row>
    <row r="41" spans="1:56" s="15" customFormat="1" ht="15" customHeight="1" x14ac:dyDescent="0.15">
      <c r="A41" s="185"/>
      <c r="B41" s="20" t="s">
        <v>33</v>
      </c>
      <c r="C41" s="77">
        <f t="shared" si="1"/>
        <v>0</v>
      </c>
      <c r="D41" s="57"/>
      <c r="E41" s="58"/>
      <c r="F41" s="59"/>
      <c r="G41" s="71"/>
      <c r="H41" s="16"/>
      <c r="I41" s="24"/>
      <c r="J41" s="3"/>
      <c r="K41" s="3"/>
      <c r="L41" s="3"/>
      <c r="M41" s="3"/>
      <c r="N41" s="3"/>
      <c r="O41" s="3"/>
      <c r="P41" s="14"/>
      <c r="Q41" s="14"/>
      <c r="R41" s="14"/>
      <c r="S41" s="14"/>
      <c r="T41" s="14"/>
    </row>
    <row r="42" spans="1:56" s="15" customFormat="1" ht="15" customHeight="1" x14ac:dyDescent="0.15">
      <c r="A42" s="185"/>
      <c r="B42" s="19" t="s">
        <v>32</v>
      </c>
      <c r="C42" s="91">
        <f t="shared" si="1"/>
        <v>0</v>
      </c>
      <c r="D42" s="60"/>
      <c r="E42" s="61"/>
      <c r="F42" s="107"/>
      <c r="G42" s="72"/>
      <c r="H42" s="16"/>
      <c r="I42" s="24"/>
      <c r="J42" s="3"/>
      <c r="K42" s="3"/>
      <c r="L42" s="3"/>
      <c r="M42" s="3"/>
      <c r="N42" s="3"/>
      <c r="O42" s="3"/>
      <c r="P42" s="14"/>
      <c r="Q42" s="14"/>
      <c r="R42" s="14"/>
      <c r="S42" s="14"/>
      <c r="T42" s="14"/>
    </row>
    <row r="43" spans="1:56" s="15" customFormat="1" ht="15" customHeight="1" x14ac:dyDescent="0.15">
      <c r="A43" s="158" t="s">
        <v>31</v>
      </c>
      <c r="B43" s="163"/>
      <c r="C43" s="116">
        <f>SUM(G43)</f>
        <v>0</v>
      </c>
      <c r="D43" s="108"/>
      <c r="E43" s="109"/>
      <c r="F43" s="110"/>
      <c r="G43" s="56"/>
      <c r="H43" s="16"/>
      <c r="I43" s="24"/>
      <c r="J43" s="3"/>
      <c r="K43" s="3"/>
      <c r="L43" s="3"/>
      <c r="M43" s="3"/>
      <c r="N43" s="3"/>
      <c r="O43" s="3"/>
      <c r="P43" s="14"/>
      <c r="Q43" s="14"/>
      <c r="R43" s="14"/>
      <c r="S43" s="14"/>
      <c r="T43" s="14"/>
    </row>
    <row r="44" spans="1:56" s="15" customFormat="1" ht="15" customHeight="1" x14ac:dyDescent="0.15">
      <c r="A44" s="183" t="s">
        <v>30</v>
      </c>
      <c r="B44" s="184"/>
      <c r="C44" s="117">
        <f>SUM(D44:G44)</f>
        <v>0</v>
      </c>
      <c r="D44" s="67"/>
      <c r="E44" s="68"/>
      <c r="F44" s="69"/>
      <c r="G44" s="54"/>
      <c r="H44" s="16"/>
      <c r="I44" s="24"/>
      <c r="J44" s="3"/>
      <c r="K44" s="3"/>
      <c r="L44" s="3"/>
      <c r="M44" s="3"/>
      <c r="N44" s="3"/>
      <c r="O44" s="3"/>
      <c r="P44" s="14"/>
      <c r="Q44" s="14"/>
      <c r="R44" s="14"/>
      <c r="S44" s="14"/>
      <c r="T44" s="14"/>
    </row>
    <row r="45" spans="1:56" s="15" customFormat="1" ht="15" customHeight="1" x14ac:dyDescent="0.15">
      <c r="A45" s="186" t="s">
        <v>13</v>
      </c>
      <c r="B45" s="187"/>
      <c r="C45" s="74">
        <f>SUM(D45:G45)</f>
        <v>19</v>
      </c>
      <c r="D45" s="74">
        <f>SUM(D36:D42,D44)</f>
        <v>19</v>
      </c>
      <c r="E45" s="75">
        <f>SUM(E36:E42,E44)</f>
        <v>0</v>
      </c>
      <c r="F45" s="76">
        <f>SUM(F36:F42,F44)</f>
        <v>0</v>
      </c>
      <c r="G45" s="73">
        <f>SUM(G43:G44)</f>
        <v>0</v>
      </c>
      <c r="H45" s="16"/>
      <c r="I45" s="24"/>
      <c r="J45" s="3"/>
      <c r="K45" s="3"/>
      <c r="L45" s="3"/>
      <c r="M45" s="3"/>
      <c r="N45" s="3"/>
      <c r="O45" s="3"/>
      <c r="P45" s="14"/>
      <c r="Q45" s="14"/>
      <c r="R45" s="14"/>
      <c r="S45" s="14"/>
      <c r="T45" s="14"/>
    </row>
    <row r="46" spans="1:56" s="15" customFormat="1" ht="15" customHeight="1" x14ac:dyDescent="0.15">
      <c r="A46" s="51" t="s">
        <v>29</v>
      </c>
      <c r="B46" s="45"/>
      <c r="C46" s="46"/>
      <c r="D46" s="46"/>
      <c r="E46" s="46"/>
      <c r="F46" s="30"/>
      <c r="G46" s="31"/>
      <c r="H46" s="5"/>
      <c r="I46" s="24"/>
      <c r="J46" s="3"/>
      <c r="K46" s="3"/>
      <c r="L46" s="3"/>
      <c r="M46" s="3"/>
      <c r="N46" s="3"/>
      <c r="O46" s="3"/>
      <c r="P46" s="14"/>
      <c r="Q46" s="14"/>
      <c r="R46" s="14"/>
      <c r="S46" s="14"/>
      <c r="T46" s="14"/>
    </row>
    <row r="47" spans="1:56" s="15" customFormat="1" ht="30" customHeight="1" x14ac:dyDescent="0.2">
      <c r="A47" s="47" t="s">
        <v>28</v>
      </c>
      <c r="B47" s="47"/>
      <c r="C47" s="47"/>
      <c r="D47" s="47"/>
      <c r="E47" s="47"/>
      <c r="F47" s="48"/>
      <c r="G47" s="48"/>
      <c r="H47" s="48"/>
      <c r="I47" s="24"/>
      <c r="J47" s="3"/>
      <c r="K47" s="3"/>
      <c r="L47" s="3"/>
      <c r="M47" s="3"/>
      <c r="N47" s="3"/>
      <c r="O47" s="3"/>
      <c r="P47" s="14"/>
      <c r="Q47" s="14"/>
      <c r="R47" s="14"/>
      <c r="S47" s="14"/>
      <c r="T47" s="14"/>
    </row>
    <row r="48" spans="1:56" s="15" customFormat="1" ht="72.75" customHeight="1" x14ac:dyDescent="0.2">
      <c r="A48" s="156" t="s">
        <v>27</v>
      </c>
      <c r="B48" s="166"/>
      <c r="C48" s="146" t="s">
        <v>13</v>
      </c>
      <c r="D48" s="126" t="s">
        <v>26</v>
      </c>
      <c r="E48" s="37" t="s">
        <v>25</v>
      </c>
      <c r="F48" s="38" t="s">
        <v>24</v>
      </c>
      <c r="G48" s="32"/>
      <c r="H48" s="9"/>
      <c r="I48" s="24"/>
      <c r="J48" s="3"/>
      <c r="K48" s="3"/>
      <c r="L48" s="3"/>
      <c r="M48" s="3"/>
      <c r="N48" s="3"/>
      <c r="O48" s="3"/>
      <c r="P48" s="14"/>
      <c r="Q48" s="14"/>
      <c r="R48" s="14"/>
      <c r="S48" s="14"/>
      <c r="T48" s="14"/>
    </row>
    <row r="49" spans="1:58" s="15" customFormat="1" ht="15" customHeight="1" x14ac:dyDescent="0.2">
      <c r="A49" s="188" t="s">
        <v>23</v>
      </c>
      <c r="B49" s="189"/>
      <c r="C49" s="127">
        <f t="shared" ref="C49:C54" si="2">SUM(D49:E49)</f>
        <v>0</v>
      </c>
      <c r="D49" s="128"/>
      <c r="E49" s="129"/>
      <c r="F49" s="130"/>
      <c r="G49" s="5"/>
      <c r="H49" s="8"/>
      <c r="I49" s="24"/>
      <c r="J49" s="3"/>
      <c r="K49" s="3"/>
      <c r="L49" s="3"/>
      <c r="M49" s="3"/>
      <c r="N49" s="3"/>
      <c r="O49" s="3"/>
      <c r="P49" s="14"/>
      <c r="Q49" s="14"/>
      <c r="R49" s="14"/>
      <c r="S49" s="14"/>
      <c r="T49" s="14"/>
      <c r="BA49" s="27"/>
      <c r="BE49" s="114"/>
    </row>
    <row r="50" spans="1:58" s="15" customFormat="1" ht="15" customHeight="1" x14ac:dyDescent="0.2">
      <c r="A50" s="190" t="s">
        <v>22</v>
      </c>
      <c r="B50" s="191"/>
      <c r="C50" s="131">
        <f t="shared" si="2"/>
        <v>0</v>
      </c>
      <c r="D50" s="132"/>
      <c r="E50" s="133"/>
      <c r="F50" s="134"/>
      <c r="G50" s="5"/>
      <c r="H50" s="8"/>
      <c r="I50" s="24"/>
      <c r="J50" s="3"/>
      <c r="K50" s="3"/>
      <c r="L50" s="3"/>
      <c r="M50" s="3"/>
      <c r="N50" s="3"/>
      <c r="O50" s="3"/>
      <c r="P50" s="14"/>
      <c r="Q50" s="14"/>
      <c r="R50" s="14"/>
      <c r="S50" s="14"/>
      <c r="T50" s="14"/>
      <c r="BA50" s="27"/>
      <c r="BE50" s="114"/>
    </row>
    <row r="51" spans="1:58" s="15" customFormat="1" ht="15" customHeight="1" x14ac:dyDescent="0.2">
      <c r="A51" s="192" t="s">
        <v>21</v>
      </c>
      <c r="B51" s="135" t="s">
        <v>20</v>
      </c>
      <c r="C51" s="127">
        <f t="shared" si="2"/>
        <v>0</v>
      </c>
      <c r="D51" s="128"/>
      <c r="E51" s="129"/>
      <c r="F51" s="136"/>
      <c r="G51" s="112" t="str">
        <f>$BA51&amp;""&amp;$BB51&amp;""&amp;$BC51</f>
        <v/>
      </c>
      <c r="H51" s="8"/>
      <c r="I51" s="24"/>
      <c r="J51" s="3"/>
      <c r="K51" s="3"/>
      <c r="L51" s="3"/>
      <c r="M51" s="3"/>
      <c r="N51" s="3"/>
      <c r="O51" s="3"/>
      <c r="P51" s="14"/>
      <c r="Q51" s="14"/>
      <c r="R51" s="14"/>
      <c r="S51" s="14"/>
      <c r="T51" s="14"/>
      <c r="BA51" s="27" t="str">
        <f>IF($F51&lt;=$C51,"","Programa de atención Domiciliaria a personas con Dependencia severa debe ser MENOR O IGUAL  al Total")</f>
        <v/>
      </c>
      <c r="BB51" s="18" t="str">
        <f>IF($C51=0,"",IF($F51="",IF($C51="",""," No olvide escribir la columna Programa de atención domiciliaria a personas con dependencia severa."),""))</f>
        <v/>
      </c>
      <c r="BC51" s="27" t="str">
        <f>IF(C51&lt;&gt;SUM(D51:E51)," NO ALTERE LAS FÓRMULAS, el Total de Visitas Integrales NO ES IGUAL a la suma de las visitas por profesional. ","")</f>
        <v/>
      </c>
      <c r="BD51" s="114">
        <f>IF($F51&lt;=$C51,0,1)</f>
        <v>0</v>
      </c>
      <c r="BE51" s="114" t="str">
        <f>IF($C51=0,"",IF($F51="",IF($C51="","",1),0))</f>
        <v/>
      </c>
      <c r="BF51" s="114">
        <f>IF(C51&lt;&gt;SUM(D51:E51),1,0)</f>
        <v>0</v>
      </c>
    </row>
    <row r="52" spans="1:58" s="15" customFormat="1" ht="15" customHeight="1" x14ac:dyDescent="0.2">
      <c r="A52" s="193"/>
      <c r="B52" s="145" t="s">
        <v>19</v>
      </c>
      <c r="C52" s="138">
        <f t="shared" si="2"/>
        <v>0</v>
      </c>
      <c r="D52" s="139"/>
      <c r="E52" s="140"/>
      <c r="F52" s="141"/>
      <c r="G52" s="112" t="str">
        <f>$BA52&amp;""&amp;$BB52&amp;""&amp;$BC52</f>
        <v/>
      </c>
      <c r="H52" s="8"/>
      <c r="I52" s="24"/>
      <c r="J52" s="3"/>
      <c r="K52" s="3"/>
      <c r="L52" s="3"/>
      <c r="M52" s="3"/>
      <c r="N52" s="3"/>
      <c r="O52" s="3"/>
      <c r="P52" s="14"/>
      <c r="Q52" s="14"/>
      <c r="R52" s="14"/>
      <c r="S52" s="14"/>
      <c r="T52" s="14"/>
      <c r="BA52" s="27" t="str">
        <f>IF($F52&lt;=$C52,"","Programa de atención Domiciliaria a personas con Dependencia severa debe ser MENOR O IGUAL  al Total")</f>
        <v/>
      </c>
      <c r="BB52" s="18" t="str">
        <f>IF($C52=0,"",IF($F52="",IF($C52="",""," No olvide escribir la columna Programa de atención domiciliaria a personas con dependencia severa."),""))</f>
        <v/>
      </c>
      <c r="BC52" s="27" t="str">
        <f>IF(C52&lt;&gt;SUM(D52:E52)," NO ALTERE LAS FÓRMULAS, el Total de Visitas Integrales NO ES IGUAL a la suma de las visitas por profesional. ","")</f>
        <v/>
      </c>
      <c r="BD52" s="114">
        <f>IF($F52&lt;=$C52,0,1)</f>
        <v>0</v>
      </c>
      <c r="BE52" s="114" t="str">
        <f>IF($C52=0,"",IF($F52="",IF($C52="","",1),0))</f>
        <v/>
      </c>
      <c r="BF52" s="114">
        <f>IF(C52&lt;&gt;SUM(D52:E52),1,0)</f>
        <v>0</v>
      </c>
    </row>
    <row r="53" spans="1:58" s="15" customFormat="1" ht="18.75" customHeight="1" x14ac:dyDescent="0.2">
      <c r="A53" s="167" t="s">
        <v>18</v>
      </c>
      <c r="B53" s="168"/>
      <c r="C53" s="127">
        <f t="shared" si="2"/>
        <v>0</v>
      </c>
      <c r="D53" s="128"/>
      <c r="E53" s="129"/>
      <c r="F53" s="130"/>
      <c r="G53" s="26"/>
      <c r="H53" s="8"/>
      <c r="I53" s="24"/>
      <c r="J53" s="3"/>
      <c r="K53" s="3"/>
      <c r="L53" s="3"/>
      <c r="M53" s="3"/>
      <c r="N53" s="3"/>
      <c r="O53" s="3"/>
      <c r="P53" s="14"/>
      <c r="Q53" s="14"/>
      <c r="R53" s="14"/>
      <c r="S53" s="14"/>
      <c r="T53" s="14"/>
      <c r="BA53" s="27"/>
      <c r="BE53" s="114"/>
    </row>
    <row r="54" spans="1:58" s="15" customFormat="1" ht="18" customHeight="1" x14ac:dyDescent="0.2">
      <c r="A54" s="181" t="s">
        <v>74</v>
      </c>
      <c r="B54" s="182"/>
      <c r="C54" s="131">
        <f t="shared" si="2"/>
        <v>0</v>
      </c>
      <c r="D54" s="132"/>
      <c r="E54" s="133"/>
      <c r="F54" s="142"/>
      <c r="G54" s="112" t="str">
        <f>$BA54&amp;""&amp;$BB54&amp;""&amp;$BC54</f>
        <v/>
      </c>
      <c r="H54" s="8"/>
      <c r="I54" s="24"/>
      <c r="J54" s="3"/>
      <c r="K54" s="3"/>
      <c r="L54" s="3"/>
      <c r="M54" s="3"/>
      <c r="N54" s="3"/>
      <c r="O54" s="3"/>
      <c r="P54" s="14"/>
      <c r="Q54" s="14"/>
      <c r="R54" s="14"/>
      <c r="S54" s="14"/>
      <c r="T54" s="14"/>
      <c r="BA54" s="27" t="str">
        <f>IF($F54&lt;=$C54,"","Programa de atención Domiciliaria a personas con Dependencia severa debe ser MENOR O IGUAL  al Total")</f>
        <v/>
      </c>
      <c r="BB54" s="18" t="str">
        <f>IF($C54=0,"",IF($F54="",IF($C54="",""," No olvide escribir la columna Programa de atención domiciliaria a personas con dependencia severa."),""))</f>
        <v/>
      </c>
      <c r="BC54" s="27" t="str">
        <f>IF(C54&lt;&gt;SUM(D54:E54)," NO ALTERE LAS FÓRMULAS, el Total de Visitas Integrales NO ES IGUAL a la suma de las visitas por profesional. ","")</f>
        <v/>
      </c>
      <c r="BD54" s="114">
        <f>IF($F54&lt;=$C54,0,1)</f>
        <v>0</v>
      </c>
      <c r="BE54" s="114" t="str">
        <f>IF($C54=0,"",IF($F54="",IF($C54="","",1),0))</f>
        <v/>
      </c>
      <c r="BF54" s="114">
        <f>IF(C54&lt;&gt;SUM(D54:E54),1,0)</f>
        <v>0</v>
      </c>
    </row>
    <row r="55" spans="1:58" s="15" customFormat="1" ht="30" customHeight="1" x14ac:dyDescent="0.2">
      <c r="A55" s="47" t="s">
        <v>17</v>
      </c>
      <c r="B55" s="47"/>
      <c r="C55" s="47"/>
      <c r="D55" s="47"/>
      <c r="E55" s="47"/>
      <c r="F55" s="47"/>
      <c r="G55" s="143"/>
      <c r="H55" s="23"/>
      <c r="I55" s="24"/>
      <c r="J55" s="3"/>
      <c r="K55" s="3"/>
      <c r="L55" s="3"/>
      <c r="M55" s="3"/>
      <c r="N55" s="3"/>
      <c r="O55" s="3"/>
      <c r="P55" s="14"/>
      <c r="Q55" s="14"/>
      <c r="R55" s="14"/>
      <c r="S55" s="14"/>
      <c r="T55" s="14"/>
    </row>
    <row r="56" spans="1:58" s="15" customFormat="1" ht="15" customHeight="1" x14ac:dyDescent="0.15">
      <c r="A56" s="169" t="s">
        <v>16</v>
      </c>
      <c r="B56" s="170"/>
      <c r="C56" s="175" t="s">
        <v>15</v>
      </c>
      <c r="D56" s="175"/>
      <c r="E56" s="175"/>
      <c r="F56" s="175"/>
      <c r="G56" s="176"/>
      <c r="H56" s="177" t="s">
        <v>14</v>
      </c>
      <c r="I56" s="178"/>
      <c r="J56" s="3"/>
      <c r="K56" s="3"/>
      <c r="L56" s="3"/>
      <c r="M56" s="3"/>
      <c r="N56" s="3"/>
      <c r="O56" s="3"/>
      <c r="P56" s="14"/>
      <c r="Q56" s="14"/>
      <c r="R56" s="14"/>
      <c r="S56" s="14"/>
      <c r="T56" s="14"/>
    </row>
    <row r="57" spans="1:58" s="15" customFormat="1" ht="15" customHeight="1" x14ac:dyDescent="0.15">
      <c r="A57" s="171"/>
      <c r="B57" s="172"/>
      <c r="C57" s="169" t="s">
        <v>13</v>
      </c>
      <c r="D57" s="156" t="s">
        <v>12</v>
      </c>
      <c r="E57" s="157"/>
      <c r="F57" s="166"/>
      <c r="G57" s="179" t="s">
        <v>7</v>
      </c>
      <c r="H57" s="177"/>
      <c r="I57" s="178"/>
      <c r="J57" s="3"/>
      <c r="K57" s="3"/>
      <c r="L57" s="3"/>
      <c r="M57" s="3"/>
      <c r="N57" s="3"/>
      <c r="O57" s="3"/>
      <c r="P57" s="14"/>
      <c r="Q57" s="14"/>
      <c r="R57" s="14"/>
      <c r="S57" s="14"/>
      <c r="T57" s="14"/>
    </row>
    <row r="58" spans="1:58" s="15" customFormat="1" ht="23.25" customHeight="1" x14ac:dyDescent="0.15">
      <c r="A58" s="173"/>
      <c r="B58" s="174"/>
      <c r="C58" s="173"/>
      <c r="D58" s="146" t="s">
        <v>11</v>
      </c>
      <c r="E58" s="146" t="s">
        <v>10</v>
      </c>
      <c r="F58" s="146" t="s">
        <v>9</v>
      </c>
      <c r="G58" s="180"/>
      <c r="H58" s="33" t="s">
        <v>8</v>
      </c>
      <c r="I58" s="146" t="s">
        <v>7</v>
      </c>
      <c r="J58" s="3"/>
      <c r="K58" s="3"/>
      <c r="L58" s="3"/>
      <c r="M58" s="3"/>
      <c r="N58" s="3"/>
      <c r="O58" s="3"/>
      <c r="P58" s="3"/>
      <c r="Q58" s="14"/>
      <c r="R58" s="14"/>
      <c r="S58" s="14"/>
      <c r="T58" s="14"/>
      <c r="U58" s="14"/>
    </row>
    <row r="59" spans="1:58" s="15" customFormat="1" ht="15.75" customHeight="1" x14ac:dyDescent="0.15">
      <c r="A59" s="196" t="s">
        <v>6</v>
      </c>
      <c r="B59" s="197"/>
      <c r="C59" s="96">
        <f t="shared" ref="C59:C64" si="3">SUM(D59:F59)+H59</f>
        <v>0</v>
      </c>
      <c r="D59" s="52"/>
      <c r="E59" s="52"/>
      <c r="F59" s="52"/>
      <c r="G59" s="98"/>
      <c r="H59" s="99"/>
      <c r="I59" s="100"/>
      <c r="J59" s="123"/>
      <c r="K59" s="123"/>
      <c r="L59" s="123"/>
      <c r="M59" s="123"/>
      <c r="N59" s="123"/>
      <c r="O59" s="123"/>
      <c r="P59" s="123"/>
      <c r="BA59" s="11"/>
      <c r="BD59" s="11"/>
    </row>
    <row r="60" spans="1:58" s="15" customFormat="1" ht="15.75" customHeight="1" x14ac:dyDescent="0.15">
      <c r="A60" s="198" t="s">
        <v>5</v>
      </c>
      <c r="B60" s="199"/>
      <c r="C60" s="101">
        <f t="shared" si="3"/>
        <v>0</v>
      </c>
      <c r="D60" s="53"/>
      <c r="E60" s="53"/>
      <c r="F60" s="53"/>
      <c r="G60" s="102"/>
      <c r="H60" s="65"/>
      <c r="I60" s="103"/>
      <c r="J60" s="123"/>
      <c r="K60" s="123"/>
      <c r="L60" s="123"/>
      <c r="M60" s="123"/>
      <c r="N60" s="123"/>
      <c r="O60" s="123"/>
      <c r="P60" s="123"/>
      <c r="BA60" s="11"/>
      <c r="BD60" s="11"/>
    </row>
    <row r="61" spans="1:58" s="15" customFormat="1" ht="15.75" customHeight="1" x14ac:dyDescent="0.15">
      <c r="A61" s="198" t="s">
        <v>4</v>
      </c>
      <c r="B61" s="199"/>
      <c r="C61" s="101">
        <f t="shared" si="3"/>
        <v>0</v>
      </c>
      <c r="D61" s="53"/>
      <c r="E61" s="53"/>
      <c r="F61" s="53"/>
      <c r="G61" s="102"/>
      <c r="H61" s="65"/>
      <c r="I61" s="103"/>
      <c r="J61" s="123"/>
      <c r="K61" s="123"/>
      <c r="L61" s="123"/>
      <c r="M61" s="123"/>
      <c r="N61" s="123"/>
      <c r="O61" s="123"/>
      <c r="P61" s="123"/>
      <c r="BA61" s="11"/>
      <c r="BD61" s="11"/>
    </row>
    <row r="62" spans="1:58" s="15" customFormat="1" ht="15.75" customHeight="1" x14ac:dyDescent="0.15">
      <c r="A62" s="198" t="s">
        <v>3</v>
      </c>
      <c r="B62" s="199"/>
      <c r="C62" s="101">
        <f t="shared" si="3"/>
        <v>0</v>
      </c>
      <c r="D62" s="53"/>
      <c r="E62" s="53"/>
      <c r="F62" s="53"/>
      <c r="G62" s="102"/>
      <c r="H62" s="65"/>
      <c r="I62" s="103"/>
      <c r="J62" s="123"/>
      <c r="K62" s="123"/>
      <c r="L62" s="123"/>
      <c r="M62" s="123"/>
      <c r="N62" s="123"/>
      <c r="O62" s="123"/>
      <c r="P62" s="123"/>
      <c r="BA62" s="11"/>
      <c r="BD62" s="11"/>
    </row>
    <row r="63" spans="1:58" s="15" customFormat="1" ht="15" customHeight="1" x14ac:dyDescent="0.15">
      <c r="A63" s="198" t="s">
        <v>2</v>
      </c>
      <c r="B63" s="199"/>
      <c r="C63" s="101">
        <f t="shared" si="3"/>
        <v>0</v>
      </c>
      <c r="D63" s="53"/>
      <c r="E63" s="53"/>
      <c r="F63" s="53"/>
      <c r="G63" s="102"/>
      <c r="H63" s="65"/>
      <c r="I63" s="103"/>
      <c r="J63" s="123"/>
      <c r="K63" s="123"/>
      <c r="L63" s="123"/>
      <c r="M63" s="123"/>
      <c r="N63" s="123"/>
      <c r="O63" s="123"/>
      <c r="P63" s="123"/>
      <c r="BA63" s="11"/>
      <c r="BD63" s="11"/>
    </row>
    <row r="64" spans="1:58" s="15" customFormat="1" ht="15" customHeight="1" x14ac:dyDescent="0.15">
      <c r="A64" s="194" t="s">
        <v>1</v>
      </c>
      <c r="B64" s="195"/>
      <c r="C64" s="97">
        <f t="shared" si="3"/>
        <v>0</v>
      </c>
      <c r="D64" s="55"/>
      <c r="E64" s="55"/>
      <c r="F64" s="55"/>
      <c r="G64" s="104"/>
      <c r="H64" s="105"/>
      <c r="I64" s="106"/>
      <c r="J64" s="123"/>
      <c r="K64" s="123"/>
      <c r="L64" s="123"/>
      <c r="M64" s="123"/>
      <c r="N64" s="123"/>
      <c r="O64" s="123"/>
      <c r="P64" s="123"/>
      <c r="BA64" s="11"/>
      <c r="BD64" s="11"/>
    </row>
    <row r="65" spans="1:20" s="15" customFormat="1" ht="20.25" customHeight="1" x14ac:dyDescent="0.15">
      <c r="A65" s="49" t="s">
        <v>0</v>
      </c>
      <c r="B65" s="3"/>
      <c r="C65" s="3"/>
      <c r="D65" s="3"/>
      <c r="E65" s="3"/>
      <c r="F65" s="3"/>
      <c r="G65" s="3"/>
      <c r="H65" s="3"/>
      <c r="I65" s="24"/>
      <c r="J65" s="3"/>
      <c r="K65" s="3"/>
      <c r="L65" s="3"/>
      <c r="M65" s="3"/>
      <c r="N65" s="3"/>
      <c r="O65" s="3"/>
      <c r="P65" s="14"/>
      <c r="Q65" s="14"/>
      <c r="R65" s="14"/>
      <c r="S65" s="14"/>
      <c r="T65" s="14"/>
    </row>
    <row r="66" spans="1:20" ht="15.75" customHeight="1" x14ac:dyDescent="0.15">
      <c r="A66" s="17"/>
      <c r="B66" s="17"/>
      <c r="C66" s="17"/>
      <c r="D66" s="17"/>
      <c r="E66" s="17"/>
      <c r="F66" s="17"/>
      <c r="G66" s="17"/>
      <c r="H66" s="17"/>
    </row>
    <row r="198" spans="1:56" hidden="1" x14ac:dyDescent="0.15"/>
    <row r="199" spans="1:56" hidden="1" x14ac:dyDescent="0.15"/>
    <row r="200" spans="1:56" hidden="1" x14ac:dyDescent="0.15">
      <c r="A200" s="144">
        <f>SUM(C9:I64)</f>
        <v>76</v>
      </c>
      <c r="BD200" s="113">
        <v>0</v>
      </c>
    </row>
    <row r="201" spans="1:56" hidden="1" x14ac:dyDescent="0.15">
      <c r="A201" s="2" t="s">
        <v>75</v>
      </c>
    </row>
    <row r="202" spans="1:56" hidden="1" x14ac:dyDescent="0.15"/>
    <row r="206" spans="1:56" ht="15" customHeight="1" x14ac:dyDescent="0.15"/>
    <row r="207" spans="1:56" ht="15" customHeight="1" x14ac:dyDescent="0.15"/>
    <row r="208" spans="1:56" ht="15" customHeight="1" x14ac:dyDescent="0.15"/>
    <row r="221" ht="11.25" customHeight="1" x14ac:dyDescent="0.15"/>
    <row r="222" ht="11.25" customHeight="1" x14ac:dyDescent="0.15"/>
    <row r="223" ht="11.25" customHeight="1" x14ac:dyDescent="0.15"/>
    <row r="224" ht="11.25" customHeight="1" x14ac:dyDescent="0.15"/>
    <row r="225" ht="11.25" customHeight="1" x14ac:dyDescent="0.15"/>
    <row r="226" ht="11.25" customHeight="1" x14ac:dyDescent="0.15"/>
  </sheetData>
  <mergeCells count="54">
    <mergeCell ref="A64:B64"/>
    <mergeCell ref="A59:B59"/>
    <mergeCell ref="A60:B60"/>
    <mergeCell ref="A61:B61"/>
    <mergeCell ref="A62:B62"/>
    <mergeCell ref="A63:B63"/>
    <mergeCell ref="A43:B43"/>
    <mergeCell ref="A54:B54"/>
    <mergeCell ref="A44:B44"/>
    <mergeCell ref="A40:A42"/>
    <mergeCell ref="A45:B45"/>
    <mergeCell ref="A48:B48"/>
    <mergeCell ref="A49:B49"/>
    <mergeCell ref="A50:B50"/>
    <mergeCell ref="A51:A52"/>
    <mergeCell ref="A56:B58"/>
    <mergeCell ref="A53:B53"/>
    <mergeCell ref="C56:G56"/>
    <mergeCell ref="H56:I57"/>
    <mergeCell ref="C57:C58"/>
    <mergeCell ref="D57:F57"/>
    <mergeCell ref="G57:G58"/>
    <mergeCell ref="A39:B39"/>
    <mergeCell ref="A32:B32"/>
    <mergeCell ref="A33:B33"/>
    <mergeCell ref="A37:B37"/>
    <mergeCell ref="A35:B35"/>
    <mergeCell ref="A36:B36"/>
    <mergeCell ref="A27:B27"/>
    <mergeCell ref="A29:B29"/>
    <mergeCell ref="A30:B30"/>
    <mergeCell ref="A31:B31"/>
    <mergeCell ref="A38:B38"/>
    <mergeCell ref="A28:B28"/>
    <mergeCell ref="A26:B2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6:G6"/>
    <mergeCell ref="A8:B8"/>
    <mergeCell ref="A9:B9"/>
    <mergeCell ref="A10:B10"/>
    <mergeCell ref="A25:B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6"/>
  <sheetViews>
    <sheetView workbookViewId="0">
      <selection activeCell="E8" sqref="E8"/>
    </sheetView>
  </sheetViews>
  <sheetFormatPr baseColWidth="10" defaultRowHeight="11.25" x14ac:dyDescent="0.15"/>
  <cols>
    <col min="1" max="1" width="22.42578125" style="2" customWidth="1"/>
    <col min="2" max="2" width="30.42578125" style="2" customWidth="1"/>
    <col min="3" max="3" width="15.42578125" style="2" customWidth="1"/>
    <col min="4" max="5" width="15.7109375" style="2" customWidth="1"/>
    <col min="6" max="6" width="18.140625" style="2" customWidth="1"/>
    <col min="7" max="7" width="15.7109375" style="2" customWidth="1"/>
    <col min="8" max="8" width="16.7109375" style="2" customWidth="1"/>
    <col min="9" max="9" width="17.28515625" style="2" customWidth="1"/>
    <col min="10" max="15" width="9.7109375" style="17" customWidth="1"/>
    <col min="16" max="43" width="9.7109375" style="1" customWidth="1"/>
    <col min="44" max="46" width="10.85546875" style="1" customWidth="1"/>
    <col min="47" max="90" width="12" style="1" hidden="1" customWidth="1"/>
    <col min="91" max="91" width="10.85546875" style="1" customWidth="1"/>
    <col min="92" max="256" width="11.42578125" style="1"/>
    <col min="257" max="257" width="22.42578125" style="1" customWidth="1"/>
    <col min="258" max="258" width="30.42578125" style="1" customWidth="1"/>
    <col min="259" max="259" width="15.42578125" style="1" customWidth="1"/>
    <col min="260" max="261" width="15.7109375" style="1" customWidth="1"/>
    <col min="262" max="262" width="18.140625" style="1" customWidth="1"/>
    <col min="263" max="263" width="15.7109375" style="1" customWidth="1"/>
    <col min="264" max="264" width="16.7109375" style="1" customWidth="1"/>
    <col min="265" max="265" width="17.28515625" style="1" customWidth="1"/>
    <col min="266" max="299" width="9.7109375" style="1" customWidth="1"/>
    <col min="300" max="302" width="10.85546875" style="1" customWidth="1"/>
    <col min="303" max="346" width="0" style="1" hidden="1" customWidth="1"/>
    <col min="347" max="347" width="10.85546875" style="1" customWidth="1"/>
    <col min="348" max="512" width="11.42578125" style="1"/>
    <col min="513" max="513" width="22.42578125" style="1" customWidth="1"/>
    <col min="514" max="514" width="30.42578125" style="1" customWidth="1"/>
    <col min="515" max="515" width="15.42578125" style="1" customWidth="1"/>
    <col min="516" max="517" width="15.7109375" style="1" customWidth="1"/>
    <col min="518" max="518" width="18.140625" style="1" customWidth="1"/>
    <col min="519" max="519" width="15.7109375" style="1" customWidth="1"/>
    <col min="520" max="520" width="16.7109375" style="1" customWidth="1"/>
    <col min="521" max="521" width="17.28515625" style="1" customWidth="1"/>
    <col min="522" max="555" width="9.7109375" style="1" customWidth="1"/>
    <col min="556" max="558" width="10.85546875" style="1" customWidth="1"/>
    <col min="559" max="602" width="0" style="1" hidden="1" customWidth="1"/>
    <col min="603" max="603" width="10.85546875" style="1" customWidth="1"/>
    <col min="604" max="768" width="11.42578125" style="1"/>
    <col min="769" max="769" width="22.42578125" style="1" customWidth="1"/>
    <col min="770" max="770" width="30.42578125" style="1" customWidth="1"/>
    <col min="771" max="771" width="15.42578125" style="1" customWidth="1"/>
    <col min="772" max="773" width="15.7109375" style="1" customWidth="1"/>
    <col min="774" max="774" width="18.140625" style="1" customWidth="1"/>
    <col min="775" max="775" width="15.7109375" style="1" customWidth="1"/>
    <col min="776" max="776" width="16.7109375" style="1" customWidth="1"/>
    <col min="777" max="777" width="17.28515625" style="1" customWidth="1"/>
    <col min="778" max="811" width="9.7109375" style="1" customWidth="1"/>
    <col min="812" max="814" width="10.85546875" style="1" customWidth="1"/>
    <col min="815" max="858" width="0" style="1" hidden="1" customWidth="1"/>
    <col min="859" max="859" width="10.85546875" style="1" customWidth="1"/>
    <col min="860" max="1024" width="11.42578125" style="1"/>
    <col min="1025" max="1025" width="22.42578125" style="1" customWidth="1"/>
    <col min="1026" max="1026" width="30.42578125" style="1" customWidth="1"/>
    <col min="1027" max="1027" width="15.42578125" style="1" customWidth="1"/>
    <col min="1028" max="1029" width="15.7109375" style="1" customWidth="1"/>
    <col min="1030" max="1030" width="18.140625" style="1" customWidth="1"/>
    <col min="1031" max="1031" width="15.7109375" style="1" customWidth="1"/>
    <col min="1032" max="1032" width="16.7109375" style="1" customWidth="1"/>
    <col min="1033" max="1033" width="17.28515625" style="1" customWidth="1"/>
    <col min="1034" max="1067" width="9.7109375" style="1" customWidth="1"/>
    <col min="1068" max="1070" width="10.85546875" style="1" customWidth="1"/>
    <col min="1071" max="1114" width="0" style="1" hidden="1" customWidth="1"/>
    <col min="1115" max="1115" width="10.85546875" style="1" customWidth="1"/>
    <col min="1116" max="1280" width="11.42578125" style="1"/>
    <col min="1281" max="1281" width="22.42578125" style="1" customWidth="1"/>
    <col min="1282" max="1282" width="30.42578125" style="1" customWidth="1"/>
    <col min="1283" max="1283" width="15.42578125" style="1" customWidth="1"/>
    <col min="1284" max="1285" width="15.7109375" style="1" customWidth="1"/>
    <col min="1286" max="1286" width="18.140625" style="1" customWidth="1"/>
    <col min="1287" max="1287" width="15.7109375" style="1" customWidth="1"/>
    <col min="1288" max="1288" width="16.7109375" style="1" customWidth="1"/>
    <col min="1289" max="1289" width="17.28515625" style="1" customWidth="1"/>
    <col min="1290" max="1323" width="9.7109375" style="1" customWidth="1"/>
    <col min="1324" max="1326" width="10.85546875" style="1" customWidth="1"/>
    <col min="1327" max="1370" width="0" style="1" hidden="1" customWidth="1"/>
    <col min="1371" max="1371" width="10.85546875" style="1" customWidth="1"/>
    <col min="1372" max="1536" width="11.42578125" style="1"/>
    <col min="1537" max="1537" width="22.42578125" style="1" customWidth="1"/>
    <col min="1538" max="1538" width="30.42578125" style="1" customWidth="1"/>
    <col min="1539" max="1539" width="15.42578125" style="1" customWidth="1"/>
    <col min="1540" max="1541" width="15.7109375" style="1" customWidth="1"/>
    <col min="1542" max="1542" width="18.140625" style="1" customWidth="1"/>
    <col min="1543" max="1543" width="15.7109375" style="1" customWidth="1"/>
    <col min="1544" max="1544" width="16.7109375" style="1" customWidth="1"/>
    <col min="1545" max="1545" width="17.28515625" style="1" customWidth="1"/>
    <col min="1546" max="1579" width="9.7109375" style="1" customWidth="1"/>
    <col min="1580" max="1582" width="10.85546875" style="1" customWidth="1"/>
    <col min="1583" max="1626" width="0" style="1" hidden="1" customWidth="1"/>
    <col min="1627" max="1627" width="10.85546875" style="1" customWidth="1"/>
    <col min="1628" max="1792" width="11.42578125" style="1"/>
    <col min="1793" max="1793" width="22.42578125" style="1" customWidth="1"/>
    <col min="1794" max="1794" width="30.42578125" style="1" customWidth="1"/>
    <col min="1795" max="1795" width="15.42578125" style="1" customWidth="1"/>
    <col min="1796" max="1797" width="15.7109375" style="1" customWidth="1"/>
    <col min="1798" max="1798" width="18.140625" style="1" customWidth="1"/>
    <col min="1799" max="1799" width="15.7109375" style="1" customWidth="1"/>
    <col min="1800" max="1800" width="16.7109375" style="1" customWidth="1"/>
    <col min="1801" max="1801" width="17.28515625" style="1" customWidth="1"/>
    <col min="1802" max="1835" width="9.7109375" style="1" customWidth="1"/>
    <col min="1836" max="1838" width="10.85546875" style="1" customWidth="1"/>
    <col min="1839" max="1882" width="0" style="1" hidden="1" customWidth="1"/>
    <col min="1883" max="1883" width="10.85546875" style="1" customWidth="1"/>
    <col min="1884" max="2048" width="11.42578125" style="1"/>
    <col min="2049" max="2049" width="22.42578125" style="1" customWidth="1"/>
    <col min="2050" max="2050" width="30.42578125" style="1" customWidth="1"/>
    <col min="2051" max="2051" width="15.42578125" style="1" customWidth="1"/>
    <col min="2052" max="2053" width="15.7109375" style="1" customWidth="1"/>
    <col min="2054" max="2054" width="18.140625" style="1" customWidth="1"/>
    <col min="2055" max="2055" width="15.7109375" style="1" customWidth="1"/>
    <col min="2056" max="2056" width="16.7109375" style="1" customWidth="1"/>
    <col min="2057" max="2057" width="17.28515625" style="1" customWidth="1"/>
    <col min="2058" max="2091" width="9.7109375" style="1" customWidth="1"/>
    <col min="2092" max="2094" width="10.85546875" style="1" customWidth="1"/>
    <col min="2095" max="2138" width="0" style="1" hidden="1" customWidth="1"/>
    <col min="2139" max="2139" width="10.85546875" style="1" customWidth="1"/>
    <col min="2140" max="2304" width="11.42578125" style="1"/>
    <col min="2305" max="2305" width="22.42578125" style="1" customWidth="1"/>
    <col min="2306" max="2306" width="30.42578125" style="1" customWidth="1"/>
    <col min="2307" max="2307" width="15.42578125" style="1" customWidth="1"/>
    <col min="2308" max="2309" width="15.7109375" style="1" customWidth="1"/>
    <col min="2310" max="2310" width="18.140625" style="1" customWidth="1"/>
    <col min="2311" max="2311" width="15.7109375" style="1" customWidth="1"/>
    <col min="2312" max="2312" width="16.7109375" style="1" customWidth="1"/>
    <col min="2313" max="2313" width="17.28515625" style="1" customWidth="1"/>
    <col min="2314" max="2347" width="9.7109375" style="1" customWidth="1"/>
    <col min="2348" max="2350" width="10.85546875" style="1" customWidth="1"/>
    <col min="2351" max="2394" width="0" style="1" hidden="1" customWidth="1"/>
    <col min="2395" max="2395" width="10.85546875" style="1" customWidth="1"/>
    <col min="2396" max="2560" width="11.42578125" style="1"/>
    <col min="2561" max="2561" width="22.42578125" style="1" customWidth="1"/>
    <col min="2562" max="2562" width="30.42578125" style="1" customWidth="1"/>
    <col min="2563" max="2563" width="15.42578125" style="1" customWidth="1"/>
    <col min="2564" max="2565" width="15.7109375" style="1" customWidth="1"/>
    <col min="2566" max="2566" width="18.140625" style="1" customWidth="1"/>
    <col min="2567" max="2567" width="15.7109375" style="1" customWidth="1"/>
    <col min="2568" max="2568" width="16.7109375" style="1" customWidth="1"/>
    <col min="2569" max="2569" width="17.28515625" style="1" customWidth="1"/>
    <col min="2570" max="2603" width="9.7109375" style="1" customWidth="1"/>
    <col min="2604" max="2606" width="10.85546875" style="1" customWidth="1"/>
    <col min="2607" max="2650" width="0" style="1" hidden="1" customWidth="1"/>
    <col min="2651" max="2651" width="10.85546875" style="1" customWidth="1"/>
    <col min="2652" max="2816" width="11.42578125" style="1"/>
    <col min="2817" max="2817" width="22.42578125" style="1" customWidth="1"/>
    <col min="2818" max="2818" width="30.42578125" style="1" customWidth="1"/>
    <col min="2819" max="2819" width="15.42578125" style="1" customWidth="1"/>
    <col min="2820" max="2821" width="15.7109375" style="1" customWidth="1"/>
    <col min="2822" max="2822" width="18.140625" style="1" customWidth="1"/>
    <col min="2823" max="2823" width="15.7109375" style="1" customWidth="1"/>
    <col min="2824" max="2824" width="16.7109375" style="1" customWidth="1"/>
    <col min="2825" max="2825" width="17.28515625" style="1" customWidth="1"/>
    <col min="2826" max="2859" width="9.7109375" style="1" customWidth="1"/>
    <col min="2860" max="2862" width="10.85546875" style="1" customWidth="1"/>
    <col min="2863" max="2906" width="0" style="1" hidden="1" customWidth="1"/>
    <col min="2907" max="2907" width="10.85546875" style="1" customWidth="1"/>
    <col min="2908" max="3072" width="11.42578125" style="1"/>
    <col min="3073" max="3073" width="22.42578125" style="1" customWidth="1"/>
    <col min="3074" max="3074" width="30.42578125" style="1" customWidth="1"/>
    <col min="3075" max="3075" width="15.42578125" style="1" customWidth="1"/>
    <col min="3076" max="3077" width="15.7109375" style="1" customWidth="1"/>
    <col min="3078" max="3078" width="18.140625" style="1" customWidth="1"/>
    <col min="3079" max="3079" width="15.7109375" style="1" customWidth="1"/>
    <col min="3080" max="3080" width="16.7109375" style="1" customWidth="1"/>
    <col min="3081" max="3081" width="17.28515625" style="1" customWidth="1"/>
    <col min="3082" max="3115" width="9.7109375" style="1" customWidth="1"/>
    <col min="3116" max="3118" width="10.85546875" style="1" customWidth="1"/>
    <col min="3119" max="3162" width="0" style="1" hidden="1" customWidth="1"/>
    <col min="3163" max="3163" width="10.85546875" style="1" customWidth="1"/>
    <col min="3164" max="3328" width="11.42578125" style="1"/>
    <col min="3329" max="3329" width="22.42578125" style="1" customWidth="1"/>
    <col min="3330" max="3330" width="30.42578125" style="1" customWidth="1"/>
    <col min="3331" max="3331" width="15.42578125" style="1" customWidth="1"/>
    <col min="3332" max="3333" width="15.7109375" style="1" customWidth="1"/>
    <col min="3334" max="3334" width="18.140625" style="1" customWidth="1"/>
    <col min="3335" max="3335" width="15.7109375" style="1" customWidth="1"/>
    <col min="3336" max="3336" width="16.7109375" style="1" customWidth="1"/>
    <col min="3337" max="3337" width="17.28515625" style="1" customWidth="1"/>
    <col min="3338" max="3371" width="9.7109375" style="1" customWidth="1"/>
    <col min="3372" max="3374" width="10.85546875" style="1" customWidth="1"/>
    <col min="3375" max="3418" width="0" style="1" hidden="1" customWidth="1"/>
    <col min="3419" max="3419" width="10.85546875" style="1" customWidth="1"/>
    <col min="3420" max="3584" width="11.42578125" style="1"/>
    <col min="3585" max="3585" width="22.42578125" style="1" customWidth="1"/>
    <col min="3586" max="3586" width="30.42578125" style="1" customWidth="1"/>
    <col min="3587" max="3587" width="15.42578125" style="1" customWidth="1"/>
    <col min="3588" max="3589" width="15.7109375" style="1" customWidth="1"/>
    <col min="3590" max="3590" width="18.140625" style="1" customWidth="1"/>
    <col min="3591" max="3591" width="15.7109375" style="1" customWidth="1"/>
    <col min="3592" max="3592" width="16.7109375" style="1" customWidth="1"/>
    <col min="3593" max="3593" width="17.28515625" style="1" customWidth="1"/>
    <col min="3594" max="3627" width="9.7109375" style="1" customWidth="1"/>
    <col min="3628" max="3630" width="10.85546875" style="1" customWidth="1"/>
    <col min="3631" max="3674" width="0" style="1" hidden="1" customWidth="1"/>
    <col min="3675" max="3675" width="10.85546875" style="1" customWidth="1"/>
    <col min="3676" max="3840" width="11.42578125" style="1"/>
    <col min="3841" max="3841" width="22.42578125" style="1" customWidth="1"/>
    <col min="3842" max="3842" width="30.42578125" style="1" customWidth="1"/>
    <col min="3843" max="3843" width="15.42578125" style="1" customWidth="1"/>
    <col min="3844" max="3845" width="15.7109375" style="1" customWidth="1"/>
    <col min="3846" max="3846" width="18.140625" style="1" customWidth="1"/>
    <col min="3847" max="3847" width="15.7109375" style="1" customWidth="1"/>
    <col min="3848" max="3848" width="16.7109375" style="1" customWidth="1"/>
    <col min="3849" max="3849" width="17.28515625" style="1" customWidth="1"/>
    <col min="3850" max="3883" width="9.7109375" style="1" customWidth="1"/>
    <col min="3884" max="3886" width="10.85546875" style="1" customWidth="1"/>
    <col min="3887" max="3930" width="0" style="1" hidden="1" customWidth="1"/>
    <col min="3931" max="3931" width="10.85546875" style="1" customWidth="1"/>
    <col min="3932" max="4096" width="11.42578125" style="1"/>
    <col min="4097" max="4097" width="22.42578125" style="1" customWidth="1"/>
    <col min="4098" max="4098" width="30.42578125" style="1" customWidth="1"/>
    <col min="4099" max="4099" width="15.42578125" style="1" customWidth="1"/>
    <col min="4100" max="4101" width="15.7109375" style="1" customWidth="1"/>
    <col min="4102" max="4102" width="18.140625" style="1" customWidth="1"/>
    <col min="4103" max="4103" width="15.7109375" style="1" customWidth="1"/>
    <col min="4104" max="4104" width="16.7109375" style="1" customWidth="1"/>
    <col min="4105" max="4105" width="17.28515625" style="1" customWidth="1"/>
    <col min="4106" max="4139" width="9.7109375" style="1" customWidth="1"/>
    <col min="4140" max="4142" width="10.85546875" style="1" customWidth="1"/>
    <col min="4143" max="4186" width="0" style="1" hidden="1" customWidth="1"/>
    <col min="4187" max="4187" width="10.85546875" style="1" customWidth="1"/>
    <col min="4188" max="4352" width="11.42578125" style="1"/>
    <col min="4353" max="4353" width="22.42578125" style="1" customWidth="1"/>
    <col min="4354" max="4354" width="30.42578125" style="1" customWidth="1"/>
    <col min="4355" max="4355" width="15.42578125" style="1" customWidth="1"/>
    <col min="4356" max="4357" width="15.7109375" style="1" customWidth="1"/>
    <col min="4358" max="4358" width="18.140625" style="1" customWidth="1"/>
    <col min="4359" max="4359" width="15.7109375" style="1" customWidth="1"/>
    <col min="4360" max="4360" width="16.7109375" style="1" customWidth="1"/>
    <col min="4361" max="4361" width="17.28515625" style="1" customWidth="1"/>
    <col min="4362" max="4395" width="9.7109375" style="1" customWidth="1"/>
    <col min="4396" max="4398" width="10.85546875" style="1" customWidth="1"/>
    <col min="4399" max="4442" width="0" style="1" hidden="1" customWidth="1"/>
    <col min="4443" max="4443" width="10.85546875" style="1" customWidth="1"/>
    <col min="4444" max="4608" width="11.42578125" style="1"/>
    <col min="4609" max="4609" width="22.42578125" style="1" customWidth="1"/>
    <col min="4610" max="4610" width="30.42578125" style="1" customWidth="1"/>
    <col min="4611" max="4611" width="15.42578125" style="1" customWidth="1"/>
    <col min="4612" max="4613" width="15.7109375" style="1" customWidth="1"/>
    <col min="4614" max="4614" width="18.140625" style="1" customWidth="1"/>
    <col min="4615" max="4615" width="15.7109375" style="1" customWidth="1"/>
    <col min="4616" max="4616" width="16.7109375" style="1" customWidth="1"/>
    <col min="4617" max="4617" width="17.28515625" style="1" customWidth="1"/>
    <col min="4618" max="4651" width="9.7109375" style="1" customWidth="1"/>
    <col min="4652" max="4654" width="10.85546875" style="1" customWidth="1"/>
    <col min="4655" max="4698" width="0" style="1" hidden="1" customWidth="1"/>
    <col min="4699" max="4699" width="10.85546875" style="1" customWidth="1"/>
    <col min="4700" max="4864" width="11.42578125" style="1"/>
    <col min="4865" max="4865" width="22.42578125" style="1" customWidth="1"/>
    <col min="4866" max="4866" width="30.42578125" style="1" customWidth="1"/>
    <col min="4867" max="4867" width="15.42578125" style="1" customWidth="1"/>
    <col min="4868" max="4869" width="15.7109375" style="1" customWidth="1"/>
    <col min="4870" max="4870" width="18.140625" style="1" customWidth="1"/>
    <col min="4871" max="4871" width="15.7109375" style="1" customWidth="1"/>
    <col min="4872" max="4872" width="16.7109375" style="1" customWidth="1"/>
    <col min="4873" max="4873" width="17.28515625" style="1" customWidth="1"/>
    <col min="4874" max="4907" width="9.7109375" style="1" customWidth="1"/>
    <col min="4908" max="4910" width="10.85546875" style="1" customWidth="1"/>
    <col min="4911" max="4954" width="0" style="1" hidden="1" customWidth="1"/>
    <col min="4955" max="4955" width="10.85546875" style="1" customWidth="1"/>
    <col min="4956" max="5120" width="11.42578125" style="1"/>
    <col min="5121" max="5121" width="22.42578125" style="1" customWidth="1"/>
    <col min="5122" max="5122" width="30.42578125" style="1" customWidth="1"/>
    <col min="5123" max="5123" width="15.42578125" style="1" customWidth="1"/>
    <col min="5124" max="5125" width="15.7109375" style="1" customWidth="1"/>
    <col min="5126" max="5126" width="18.140625" style="1" customWidth="1"/>
    <col min="5127" max="5127" width="15.7109375" style="1" customWidth="1"/>
    <col min="5128" max="5128" width="16.7109375" style="1" customWidth="1"/>
    <col min="5129" max="5129" width="17.28515625" style="1" customWidth="1"/>
    <col min="5130" max="5163" width="9.7109375" style="1" customWidth="1"/>
    <col min="5164" max="5166" width="10.85546875" style="1" customWidth="1"/>
    <col min="5167" max="5210" width="0" style="1" hidden="1" customWidth="1"/>
    <col min="5211" max="5211" width="10.85546875" style="1" customWidth="1"/>
    <col min="5212" max="5376" width="11.42578125" style="1"/>
    <col min="5377" max="5377" width="22.42578125" style="1" customWidth="1"/>
    <col min="5378" max="5378" width="30.42578125" style="1" customWidth="1"/>
    <col min="5379" max="5379" width="15.42578125" style="1" customWidth="1"/>
    <col min="5380" max="5381" width="15.7109375" style="1" customWidth="1"/>
    <col min="5382" max="5382" width="18.140625" style="1" customWidth="1"/>
    <col min="5383" max="5383" width="15.7109375" style="1" customWidth="1"/>
    <col min="5384" max="5384" width="16.7109375" style="1" customWidth="1"/>
    <col min="5385" max="5385" width="17.28515625" style="1" customWidth="1"/>
    <col min="5386" max="5419" width="9.7109375" style="1" customWidth="1"/>
    <col min="5420" max="5422" width="10.85546875" style="1" customWidth="1"/>
    <col min="5423" max="5466" width="0" style="1" hidden="1" customWidth="1"/>
    <col min="5467" max="5467" width="10.85546875" style="1" customWidth="1"/>
    <col min="5468" max="5632" width="11.42578125" style="1"/>
    <col min="5633" max="5633" width="22.42578125" style="1" customWidth="1"/>
    <col min="5634" max="5634" width="30.42578125" style="1" customWidth="1"/>
    <col min="5635" max="5635" width="15.42578125" style="1" customWidth="1"/>
    <col min="5636" max="5637" width="15.7109375" style="1" customWidth="1"/>
    <col min="5638" max="5638" width="18.140625" style="1" customWidth="1"/>
    <col min="5639" max="5639" width="15.7109375" style="1" customWidth="1"/>
    <col min="5640" max="5640" width="16.7109375" style="1" customWidth="1"/>
    <col min="5641" max="5641" width="17.28515625" style="1" customWidth="1"/>
    <col min="5642" max="5675" width="9.7109375" style="1" customWidth="1"/>
    <col min="5676" max="5678" width="10.85546875" style="1" customWidth="1"/>
    <col min="5679" max="5722" width="0" style="1" hidden="1" customWidth="1"/>
    <col min="5723" max="5723" width="10.85546875" style="1" customWidth="1"/>
    <col min="5724" max="5888" width="11.42578125" style="1"/>
    <col min="5889" max="5889" width="22.42578125" style="1" customWidth="1"/>
    <col min="5890" max="5890" width="30.42578125" style="1" customWidth="1"/>
    <col min="5891" max="5891" width="15.42578125" style="1" customWidth="1"/>
    <col min="5892" max="5893" width="15.7109375" style="1" customWidth="1"/>
    <col min="5894" max="5894" width="18.140625" style="1" customWidth="1"/>
    <col min="5895" max="5895" width="15.7109375" style="1" customWidth="1"/>
    <col min="5896" max="5896" width="16.7109375" style="1" customWidth="1"/>
    <col min="5897" max="5897" width="17.28515625" style="1" customWidth="1"/>
    <col min="5898" max="5931" width="9.7109375" style="1" customWidth="1"/>
    <col min="5932" max="5934" width="10.85546875" style="1" customWidth="1"/>
    <col min="5935" max="5978" width="0" style="1" hidden="1" customWidth="1"/>
    <col min="5979" max="5979" width="10.85546875" style="1" customWidth="1"/>
    <col min="5980" max="6144" width="11.42578125" style="1"/>
    <col min="6145" max="6145" width="22.42578125" style="1" customWidth="1"/>
    <col min="6146" max="6146" width="30.42578125" style="1" customWidth="1"/>
    <col min="6147" max="6147" width="15.42578125" style="1" customWidth="1"/>
    <col min="6148" max="6149" width="15.7109375" style="1" customWidth="1"/>
    <col min="6150" max="6150" width="18.140625" style="1" customWidth="1"/>
    <col min="6151" max="6151" width="15.7109375" style="1" customWidth="1"/>
    <col min="6152" max="6152" width="16.7109375" style="1" customWidth="1"/>
    <col min="6153" max="6153" width="17.28515625" style="1" customWidth="1"/>
    <col min="6154" max="6187" width="9.7109375" style="1" customWidth="1"/>
    <col min="6188" max="6190" width="10.85546875" style="1" customWidth="1"/>
    <col min="6191" max="6234" width="0" style="1" hidden="1" customWidth="1"/>
    <col min="6235" max="6235" width="10.85546875" style="1" customWidth="1"/>
    <col min="6236" max="6400" width="11.42578125" style="1"/>
    <col min="6401" max="6401" width="22.42578125" style="1" customWidth="1"/>
    <col min="6402" max="6402" width="30.42578125" style="1" customWidth="1"/>
    <col min="6403" max="6403" width="15.42578125" style="1" customWidth="1"/>
    <col min="6404" max="6405" width="15.7109375" style="1" customWidth="1"/>
    <col min="6406" max="6406" width="18.140625" style="1" customWidth="1"/>
    <col min="6407" max="6407" width="15.7109375" style="1" customWidth="1"/>
    <col min="6408" max="6408" width="16.7109375" style="1" customWidth="1"/>
    <col min="6409" max="6409" width="17.28515625" style="1" customWidth="1"/>
    <col min="6410" max="6443" width="9.7109375" style="1" customWidth="1"/>
    <col min="6444" max="6446" width="10.85546875" style="1" customWidth="1"/>
    <col min="6447" max="6490" width="0" style="1" hidden="1" customWidth="1"/>
    <col min="6491" max="6491" width="10.85546875" style="1" customWidth="1"/>
    <col min="6492" max="6656" width="11.42578125" style="1"/>
    <col min="6657" max="6657" width="22.42578125" style="1" customWidth="1"/>
    <col min="6658" max="6658" width="30.42578125" style="1" customWidth="1"/>
    <col min="6659" max="6659" width="15.42578125" style="1" customWidth="1"/>
    <col min="6660" max="6661" width="15.7109375" style="1" customWidth="1"/>
    <col min="6662" max="6662" width="18.140625" style="1" customWidth="1"/>
    <col min="6663" max="6663" width="15.7109375" style="1" customWidth="1"/>
    <col min="6664" max="6664" width="16.7109375" style="1" customWidth="1"/>
    <col min="6665" max="6665" width="17.28515625" style="1" customWidth="1"/>
    <col min="6666" max="6699" width="9.7109375" style="1" customWidth="1"/>
    <col min="6700" max="6702" width="10.85546875" style="1" customWidth="1"/>
    <col min="6703" max="6746" width="0" style="1" hidden="1" customWidth="1"/>
    <col min="6747" max="6747" width="10.85546875" style="1" customWidth="1"/>
    <col min="6748" max="6912" width="11.42578125" style="1"/>
    <col min="6913" max="6913" width="22.42578125" style="1" customWidth="1"/>
    <col min="6914" max="6914" width="30.42578125" style="1" customWidth="1"/>
    <col min="6915" max="6915" width="15.42578125" style="1" customWidth="1"/>
    <col min="6916" max="6917" width="15.7109375" style="1" customWidth="1"/>
    <col min="6918" max="6918" width="18.140625" style="1" customWidth="1"/>
    <col min="6919" max="6919" width="15.7109375" style="1" customWidth="1"/>
    <col min="6920" max="6920" width="16.7109375" style="1" customWidth="1"/>
    <col min="6921" max="6921" width="17.28515625" style="1" customWidth="1"/>
    <col min="6922" max="6955" width="9.7109375" style="1" customWidth="1"/>
    <col min="6956" max="6958" width="10.85546875" style="1" customWidth="1"/>
    <col min="6959" max="7002" width="0" style="1" hidden="1" customWidth="1"/>
    <col min="7003" max="7003" width="10.85546875" style="1" customWidth="1"/>
    <col min="7004" max="7168" width="11.42578125" style="1"/>
    <col min="7169" max="7169" width="22.42578125" style="1" customWidth="1"/>
    <col min="7170" max="7170" width="30.42578125" style="1" customWidth="1"/>
    <col min="7171" max="7171" width="15.42578125" style="1" customWidth="1"/>
    <col min="7172" max="7173" width="15.7109375" style="1" customWidth="1"/>
    <col min="7174" max="7174" width="18.140625" style="1" customWidth="1"/>
    <col min="7175" max="7175" width="15.7109375" style="1" customWidth="1"/>
    <col min="7176" max="7176" width="16.7109375" style="1" customWidth="1"/>
    <col min="7177" max="7177" width="17.28515625" style="1" customWidth="1"/>
    <col min="7178" max="7211" width="9.7109375" style="1" customWidth="1"/>
    <col min="7212" max="7214" width="10.85546875" style="1" customWidth="1"/>
    <col min="7215" max="7258" width="0" style="1" hidden="1" customWidth="1"/>
    <col min="7259" max="7259" width="10.85546875" style="1" customWidth="1"/>
    <col min="7260" max="7424" width="11.42578125" style="1"/>
    <col min="7425" max="7425" width="22.42578125" style="1" customWidth="1"/>
    <col min="7426" max="7426" width="30.42578125" style="1" customWidth="1"/>
    <col min="7427" max="7427" width="15.42578125" style="1" customWidth="1"/>
    <col min="7428" max="7429" width="15.7109375" style="1" customWidth="1"/>
    <col min="7430" max="7430" width="18.140625" style="1" customWidth="1"/>
    <col min="7431" max="7431" width="15.7109375" style="1" customWidth="1"/>
    <col min="7432" max="7432" width="16.7109375" style="1" customWidth="1"/>
    <col min="7433" max="7433" width="17.28515625" style="1" customWidth="1"/>
    <col min="7434" max="7467" width="9.7109375" style="1" customWidth="1"/>
    <col min="7468" max="7470" width="10.85546875" style="1" customWidth="1"/>
    <col min="7471" max="7514" width="0" style="1" hidden="1" customWidth="1"/>
    <col min="7515" max="7515" width="10.85546875" style="1" customWidth="1"/>
    <col min="7516" max="7680" width="11.42578125" style="1"/>
    <col min="7681" max="7681" width="22.42578125" style="1" customWidth="1"/>
    <col min="7682" max="7682" width="30.42578125" style="1" customWidth="1"/>
    <col min="7683" max="7683" width="15.42578125" style="1" customWidth="1"/>
    <col min="7684" max="7685" width="15.7109375" style="1" customWidth="1"/>
    <col min="7686" max="7686" width="18.140625" style="1" customWidth="1"/>
    <col min="7687" max="7687" width="15.7109375" style="1" customWidth="1"/>
    <col min="7688" max="7688" width="16.7109375" style="1" customWidth="1"/>
    <col min="7689" max="7689" width="17.28515625" style="1" customWidth="1"/>
    <col min="7690" max="7723" width="9.7109375" style="1" customWidth="1"/>
    <col min="7724" max="7726" width="10.85546875" style="1" customWidth="1"/>
    <col min="7727" max="7770" width="0" style="1" hidden="1" customWidth="1"/>
    <col min="7771" max="7771" width="10.85546875" style="1" customWidth="1"/>
    <col min="7772" max="7936" width="11.42578125" style="1"/>
    <col min="7937" max="7937" width="22.42578125" style="1" customWidth="1"/>
    <col min="7938" max="7938" width="30.42578125" style="1" customWidth="1"/>
    <col min="7939" max="7939" width="15.42578125" style="1" customWidth="1"/>
    <col min="7940" max="7941" width="15.7109375" style="1" customWidth="1"/>
    <col min="7942" max="7942" width="18.140625" style="1" customWidth="1"/>
    <col min="7943" max="7943" width="15.7109375" style="1" customWidth="1"/>
    <col min="7944" max="7944" width="16.7109375" style="1" customWidth="1"/>
    <col min="7945" max="7945" width="17.28515625" style="1" customWidth="1"/>
    <col min="7946" max="7979" width="9.7109375" style="1" customWidth="1"/>
    <col min="7980" max="7982" width="10.85546875" style="1" customWidth="1"/>
    <col min="7983" max="8026" width="0" style="1" hidden="1" customWidth="1"/>
    <col min="8027" max="8027" width="10.85546875" style="1" customWidth="1"/>
    <col min="8028" max="8192" width="11.42578125" style="1"/>
    <col min="8193" max="8193" width="22.42578125" style="1" customWidth="1"/>
    <col min="8194" max="8194" width="30.42578125" style="1" customWidth="1"/>
    <col min="8195" max="8195" width="15.42578125" style="1" customWidth="1"/>
    <col min="8196" max="8197" width="15.7109375" style="1" customWidth="1"/>
    <col min="8198" max="8198" width="18.140625" style="1" customWidth="1"/>
    <col min="8199" max="8199" width="15.7109375" style="1" customWidth="1"/>
    <col min="8200" max="8200" width="16.7109375" style="1" customWidth="1"/>
    <col min="8201" max="8201" width="17.28515625" style="1" customWidth="1"/>
    <col min="8202" max="8235" width="9.7109375" style="1" customWidth="1"/>
    <col min="8236" max="8238" width="10.85546875" style="1" customWidth="1"/>
    <col min="8239" max="8282" width="0" style="1" hidden="1" customWidth="1"/>
    <col min="8283" max="8283" width="10.85546875" style="1" customWidth="1"/>
    <col min="8284" max="8448" width="11.42578125" style="1"/>
    <col min="8449" max="8449" width="22.42578125" style="1" customWidth="1"/>
    <col min="8450" max="8450" width="30.42578125" style="1" customWidth="1"/>
    <col min="8451" max="8451" width="15.42578125" style="1" customWidth="1"/>
    <col min="8452" max="8453" width="15.7109375" style="1" customWidth="1"/>
    <col min="8454" max="8454" width="18.140625" style="1" customWidth="1"/>
    <col min="8455" max="8455" width="15.7109375" style="1" customWidth="1"/>
    <col min="8456" max="8456" width="16.7109375" style="1" customWidth="1"/>
    <col min="8457" max="8457" width="17.28515625" style="1" customWidth="1"/>
    <col min="8458" max="8491" width="9.7109375" style="1" customWidth="1"/>
    <col min="8492" max="8494" width="10.85546875" style="1" customWidth="1"/>
    <col min="8495" max="8538" width="0" style="1" hidden="1" customWidth="1"/>
    <col min="8539" max="8539" width="10.85546875" style="1" customWidth="1"/>
    <col min="8540" max="8704" width="11.42578125" style="1"/>
    <col min="8705" max="8705" width="22.42578125" style="1" customWidth="1"/>
    <col min="8706" max="8706" width="30.42578125" style="1" customWidth="1"/>
    <col min="8707" max="8707" width="15.42578125" style="1" customWidth="1"/>
    <col min="8708" max="8709" width="15.7109375" style="1" customWidth="1"/>
    <col min="8710" max="8710" width="18.140625" style="1" customWidth="1"/>
    <col min="8711" max="8711" width="15.7109375" style="1" customWidth="1"/>
    <col min="8712" max="8712" width="16.7109375" style="1" customWidth="1"/>
    <col min="8713" max="8713" width="17.28515625" style="1" customWidth="1"/>
    <col min="8714" max="8747" width="9.7109375" style="1" customWidth="1"/>
    <col min="8748" max="8750" width="10.85546875" style="1" customWidth="1"/>
    <col min="8751" max="8794" width="0" style="1" hidden="1" customWidth="1"/>
    <col min="8795" max="8795" width="10.85546875" style="1" customWidth="1"/>
    <col min="8796" max="8960" width="11.42578125" style="1"/>
    <col min="8961" max="8961" width="22.42578125" style="1" customWidth="1"/>
    <col min="8962" max="8962" width="30.42578125" style="1" customWidth="1"/>
    <col min="8963" max="8963" width="15.42578125" style="1" customWidth="1"/>
    <col min="8964" max="8965" width="15.7109375" style="1" customWidth="1"/>
    <col min="8966" max="8966" width="18.140625" style="1" customWidth="1"/>
    <col min="8967" max="8967" width="15.7109375" style="1" customWidth="1"/>
    <col min="8968" max="8968" width="16.7109375" style="1" customWidth="1"/>
    <col min="8969" max="8969" width="17.28515625" style="1" customWidth="1"/>
    <col min="8970" max="9003" width="9.7109375" style="1" customWidth="1"/>
    <col min="9004" max="9006" width="10.85546875" style="1" customWidth="1"/>
    <col min="9007" max="9050" width="0" style="1" hidden="1" customWidth="1"/>
    <col min="9051" max="9051" width="10.85546875" style="1" customWidth="1"/>
    <col min="9052" max="9216" width="11.42578125" style="1"/>
    <col min="9217" max="9217" width="22.42578125" style="1" customWidth="1"/>
    <col min="9218" max="9218" width="30.42578125" style="1" customWidth="1"/>
    <col min="9219" max="9219" width="15.42578125" style="1" customWidth="1"/>
    <col min="9220" max="9221" width="15.7109375" style="1" customWidth="1"/>
    <col min="9222" max="9222" width="18.140625" style="1" customWidth="1"/>
    <col min="9223" max="9223" width="15.7109375" style="1" customWidth="1"/>
    <col min="9224" max="9224" width="16.7109375" style="1" customWidth="1"/>
    <col min="9225" max="9225" width="17.28515625" style="1" customWidth="1"/>
    <col min="9226" max="9259" width="9.7109375" style="1" customWidth="1"/>
    <col min="9260" max="9262" width="10.85546875" style="1" customWidth="1"/>
    <col min="9263" max="9306" width="0" style="1" hidden="1" customWidth="1"/>
    <col min="9307" max="9307" width="10.85546875" style="1" customWidth="1"/>
    <col min="9308" max="9472" width="11.42578125" style="1"/>
    <col min="9473" max="9473" width="22.42578125" style="1" customWidth="1"/>
    <col min="9474" max="9474" width="30.42578125" style="1" customWidth="1"/>
    <col min="9475" max="9475" width="15.42578125" style="1" customWidth="1"/>
    <col min="9476" max="9477" width="15.7109375" style="1" customWidth="1"/>
    <col min="9478" max="9478" width="18.140625" style="1" customWidth="1"/>
    <col min="9479" max="9479" width="15.7109375" style="1" customWidth="1"/>
    <col min="9480" max="9480" width="16.7109375" style="1" customWidth="1"/>
    <col min="9481" max="9481" width="17.28515625" style="1" customWidth="1"/>
    <col min="9482" max="9515" width="9.7109375" style="1" customWidth="1"/>
    <col min="9516" max="9518" width="10.85546875" style="1" customWidth="1"/>
    <col min="9519" max="9562" width="0" style="1" hidden="1" customWidth="1"/>
    <col min="9563" max="9563" width="10.85546875" style="1" customWidth="1"/>
    <col min="9564" max="9728" width="11.42578125" style="1"/>
    <col min="9729" max="9729" width="22.42578125" style="1" customWidth="1"/>
    <col min="9730" max="9730" width="30.42578125" style="1" customWidth="1"/>
    <col min="9731" max="9731" width="15.42578125" style="1" customWidth="1"/>
    <col min="9732" max="9733" width="15.7109375" style="1" customWidth="1"/>
    <col min="9734" max="9734" width="18.140625" style="1" customWidth="1"/>
    <col min="9735" max="9735" width="15.7109375" style="1" customWidth="1"/>
    <col min="9736" max="9736" width="16.7109375" style="1" customWidth="1"/>
    <col min="9737" max="9737" width="17.28515625" style="1" customWidth="1"/>
    <col min="9738" max="9771" width="9.7109375" style="1" customWidth="1"/>
    <col min="9772" max="9774" width="10.85546875" style="1" customWidth="1"/>
    <col min="9775" max="9818" width="0" style="1" hidden="1" customWidth="1"/>
    <col min="9819" max="9819" width="10.85546875" style="1" customWidth="1"/>
    <col min="9820" max="9984" width="11.42578125" style="1"/>
    <col min="9985" max="9985" width="22.42578125" style="1" customWidth="1"/>
    <col min="9986" max="9986" width="30.42578125" style="1" customWidth="1"/>
    <col min="9987" max="9987" width="15.42578125" style="1" customWidth="1"/>
    <col min="9988" max="9989" width="15.7109375" style="1" customWidth="1"/>
    <col min="9990" max="9990" width="18.140625" style="1" customWidth="1"/>
    <col min="9991" max="9991" width="15.7109375" style="1" customWidth="1"/>
    <col min="9992" max="9992" width="16.7109375" style="1" customWidth="1"/>
    <col min="9993" max="9993" width="17.28515625" style="1" customWidth="1"/>
    <col min="9994" max="10027" width="9.7109375" style="1" customWidth="1"/>
    <col min="10028" max="10030" width="10.85546875" style="1" customWidth="1"/>
    <col min="10031" max="10074" width="0" style="1" hidden="1" customWidth="1"/>
    <col min="10075" max="10075" width="10.85546875" style="1" customWidth="1"/>
    <col min="10076" max="10240" width="11.42578125" style="1"/>
    <col min="10241" max="10241" width="22.42578125" style="1" customWidth="1"/>
    <col min="10242" max="10242" width="30.42578125" style="1" customWidth="1"/>
    <col min="10243" max="10243" width="15.42578125" style="1" customWidth="1"/>
    <col min="10244" max="10245" width="15.7109375" style="1" customWidth="1"/>
    <col min="10246" max="10246" width="18.140625" style="1" customWidth="1"/>
    <col min="10247" max="10247" width="15.7109375" style="1" customWidth="1"/>
    <col min="10248" max="10248" width="16.7109375" style="1" customWidth="1"/>
    <col min="10249" max="10249" width="17.28515625" style="1" customWidth="1"/>
    <col min="10250" max="10283" width="9.7109375" style="1" customWidth="1"/>
    <col min="10284" max="10286" width="10.85546875" style="1" customWidth="1"/>
    <col min="10287" max="10330" width="0" style="1" hidden="1" customWidth="1"/>
    <col min="10331" max="10331" width="10.85546875" style="1" customWidth="1"/>
    <col min="10332" max="10496" width="11.42578125" style="1"/>
    <col min="10497" max="10497" width="22.42578125" style="1" customWidth="1"/>
    <col min="10498" max="10498" width="30.42578125" style="1" customWidth="1"/>
    <col min="10499" max="10499" width="15.42578125" style="1" customWidth="1"/>
    <col min="10500" max="10501" width="15.7109375" style="1" customWidth="1"/>
    <col min="10502" max="10502" width="18.140625" style="1" customWidth="1"/>
    <col min="10503" max="10503" width="15.7109375" style="1" customWidth="1"/>
    <col min="10504" max="10504" width="16.7109375" style="1" customWidth="1"/>
    <col min="10505" max="10505" width="17.28515625" style="1" customWidth="1"/>
    <col min="10506" max="10539" width="9.7109375" style="1" customWidth="1"/>
    <col min="10540" max="10542" width="10.85546875" style="1" customWidth="1"/>
    <col min="10543" max="10586" width="0" style="1" hidden="1" customWidth="1"/>
    <col min="10587" max="10587" width="10.85546875" style="1" customWidth="1"/>
    <col min="10588" max="10752" width="11.42578125" style="1"/>
    <col min="10753" max="10753" width="22.42578125" style="1" customWidth="1"/>
    <col min="10754" max="10754" width="30.42578125" style="1" customWidth="1"/>
    <col min="10755" max="10755" width="15.42578125" style="1" customWidth="1"/>
    <col min="10756" max="10757" width="15.7109375" style="1" customWidth="1"/>
    <col min="10758" max="10758" width="18.140625" style="1" customWidth="1"/>
    <col min="10759" max="10759" width="15.7109375" style="1" customWidth="1"/>
    <col min="10760" max="10760" width="16.7109375" style="1" customWidth="1"/>
    <col min="10761" max="10761" width="17.28515625" style="1" customWidth="1"/>
    <col min="10762" max="10795" width="9.7109375" style="1" customWidth="1"/>
    <col min="10796" max="10798" width="10.85546875" style="1" customWidth="1"/>
    <col min="10799" max="10842" width="0" style="1" hidden="1" customWidth="1"/>
    <col min="10843" max="10843" width="10.85546875" style="1" customWidth="1"/>
    <col min="10844" max="11008" width="11.42578125" style="1"/>
    <col min="11009" max="11009" width="22.42578125" style="1" customWidth="1"/>
    <col min="11010" max="11010" width="30.42578125" style="1" customWidth="1"/>
    <col min="11011" max="11011" width="15.42578125" style="1" customWidth="1"/>
    <col min="11012" max="11013" width="15.7109375" style="1" customWidth="1"/>
    <col min="11014" max="11014" width="18.140625" style="1" customWidth="1"/>
    <col min="11015" max="11015" width="15.7109375" style="1" customWidth="1"/>
    <col min="11016" max="11016" width="16.7109375" style="1" customWidth="1"/>
    <col min="11017" max="11017" width="17.28515625" style="1" customWidth="1"/>
    <col min="11018" max="11051" width="9.7109375" style="1" customWidth="1"/>
    <col min="11052" max="11054" width="10.85546875" style="1" customWidth="1"/>
    <col min="11055" max="11098" width="0" style="1" hidden="1" customWidth="1"/>
    <col min="11099" max="11099" width="10.85546875" style="1" customWidth="1"/>
    <col min="11100" max="11264" width="11.42578125" style="1"/>
    <col min="11265" max="11265" width="22.42578125" style="1" customWidth="1"/>
    <col min="11266" max="11266" width="30.42578125" style="1" customWidth="1"/>
    <col min="11267" max="11267" width="15.42578125" style="1" customWidth="1"/>
    <col min="11268" max="11269" width="15.7109375" style="1" customWidth="1"/>
    <col min="11270" max="11270" width="18.140625" style="1" customWidth="1"/>
    <col min="11271" max="11271" width="15.7109375" style="1" customWidth="1"/>
    <col min="11272" max="11272" width="16.7109375" style="1" customWidth="1"/>
    <col min="11273" max="11273" width="17.28515625" style="1" customWidth="1"/>
    <col min="11274" max="11307" width="9.7109375" style="1" customWidth="1"/>
    <col min="11308" max="11310" width="10.85546875" style="1" customWidth="1"/>
    <col min="11311" max="11354" width="0" style="1" hidden="1" customWidth="1"/>
    <col min="11355" max="11355" width="10.85546875" style="1" customWidth="1"/>
    <col min="11356" max="11520" width="11.42578125" style="1"/>
    <col min="11521" max="11521" width="22.42578125" style="1" customWidth="1"/>
    <col min="11522" max="11522" width="30.42578125" style="1" customWidth="1"/>
    <col min="11523" max="11523" width="15.42578125" style="1" customWidth="1"/>
    <col min="11524" max="11525" width="15.7109375" style="1" customWidth="1"/>
    <col min="11526" max="11526" width="18.140625" style="1" customWidth="1"/>
    <col min="11527" max="11527" width="15.7109375" style="1" customWidth="1"/>
    <col min="11528" max="11528" width="16.7109375" style="1" customWidth="1"/>
    <col min="11529" max="11529" width="17.28515625" style="1" customWidth="1"/>
    <col min="11530" max="11563" width="9.7109375" style="1" customWidth="1"/>
    <col min="11564" max="11566" width="10.85546875" style="1" customWidth="1"/>
    <col min="11567" max="11610" width="0" style="1" hidden="1" customWidth="1"/>
    <col min="11611" max="11611" width="10.85546875" style="1" customWidth="1"/>
    <col min="11612" max="11776" width="11.42578125" style="1"/>
    <col min="11777" max="11777" width="22.42578125" style="1" customWidth="1"/>
    <col min="11778" max="11778" width="30.42578125" style="1" customWidth="1"/>
    <col min="11779" max="11779" width="15.42578125" style="1" customWidth="1"/>
    <col min="11780" max="11781" width="15.7109375" style="1" customWidth="1"/>
    <col min="11782" max="11782" width="18.140625" style="1" customWidth="1"/>
    <col min="11783" max="11783" width="15.7109375" style="1" customWidth="1"/>
    <col min="11784" max="11784" width="16.7109375" style="1" customWidth="1"/>
    <col min="11785" max="11785" width="17.28515625" style="1" customWidth="1"/>
    <col min="11786" max="11819" width="9.7109375" style="1" customWidth="1"/>
    <col min="11820" max="11822" width="10.85546875" style="1" customWidth="1"/>
    <col min="11823" max="11866" width="0" style="1" hidden="1" customWidth="1"/>
    <col min="11867" max="11867" width="10.85546875" style="1" customWidth="1"/>
    <col min="11868" max="12032" width="11.42578125" style="1"/>
    <col min="12033" max="12033" width="22.42578125" style="1" customWidth="1"/>
    <col min="12034" max="12034" width="30.42578125" style="1" customWidth="1"/>
    <col min="12035" max="12035" width="15.42578125" style="1" customWidth="1"/>
    <col min="12036" max="12037" width="15.7109375" style="1" customWidth="1"/>
    <col min="12038" max="12038" width="18.140625" style="1" customWidth="1"/>
    <col min="12039" max="12039" width="15.7109375" style="1" customWidth="1"/>
    <col min="12040" max="12040" width="16.7109375" style="1" customWidth="1"/>
    <col min="12041" max="12041" width="17.28515625" style="1" customWidth="1"/>
    <col min="12042" max="12075" width="9.7109375" style="1" customWidth="1"/>
    <col min="12076" max="12078" width="10.85546875" style="1" customWidth="1"/>
    <col min="12079" max="12122" width="0" style="1" hidden="1" customWidth="1"/>
    <col min="12123" max="12123" width="10.85546875" style="1" customWidth="1"/>
    <col min="12124" max="12288" width="11.42578125" style="1"/>
    <col min="12289" max="12289" width="22.42578125" style="1" customWidth="1"/>
    <col min="12290" max="12290" width="30.42578125" style="1" customWidth="1"/>
    <col min="12291" max="12291" width="15.42578125" style="1" customWidth="1"/>
    <col min="12292" max="12293" width="15.7109375" style="1" customWidth="1"/>
    <col min="12294" max="12294" width="18.140625" style="1" customWidth="1"/>
    <col min="12295" max="12295" width="15.7109375" style="1" customWidth="1"/>
    <col min="12296" max="12296" width="16.7109375" style="1" customWidth="1"/>
    <col min="12297" max="12297" width="17.28515625" style="1" customWidth="1"/>
    <col min="12298" max="12331" width="9.7109375" style="1" customWidth="1"/>
    <col min="12332" max="12334" width="10.85546875" style="1" customWidth="1"/>
    <col min="12335" max="12378" width="0" style="1" hidden="1" customWidth="1"/>
    <col min="12379" max="12379" width="10.85546875" style="1" customWidth="1"/>
    <col min="12380" max="12544" width="11.42578125" style="1"/>
    <col min="12545" max="12545" width="22.42578125" style="1" customWidth="1"/>
    <col min="12546" max="12546" width="30.42578125" style="1" customWidth="1"/>
    <col min="12547" max="12547" width="15.42578125" style="1" customWidth="1"/>
    <col min="12548" max="12549" width="15.7109375" style="1" customWidth="1"/>
    <col min="12550" max="12550" width="18.140625" style="1" customWidth="1"/>
    <col min="12551" max="12551" width="15.7109375" style="1" customWidth="1"/>
    <col min="12552" max="12552" width="16.7109375" style="1" customWidth="1"/>
    <col min="12553" max="12553" width="17.28515625" style="1" customWidth="1"/>
    <col min="12554" max="12587" width="9.7109375" style="1" customWidth="1"/>
    <col min="12588" max="12590" width="10.85546875" style="1" customWidth="1"/>
    <col min="12591" max="12634" width="0" style="1" hidden="1" customWidth="1"/>
    <col min="12635" max="12635" width="10.85546875" style="1" customWidth="1"/>
    <col min="12636" max="12800" width="11.42578125" style="1"/>
    <col min="12801" max="12801" width="22.42578125" style="1" customWidth="1"/>
    <col min="12802" max="12802" width="30.42578125" style="1" customWidth="1"/>
    <col min="12803" max="12803" width="15.42578125" style="1" customWidth="1"/>
    <col min="12804" max="12805" width="15.7109375" style="1" customWidth="1"/>
    <col min="12806" max="12806" width="18.140625" style="1" customWidth="1"/>
    <col min="12807" max="12807" width="15.7109375" style="1" customWidth="1"/>
    <col min="12808" max="12808" width="16.7109375" style="1" customWidth="1"/>
    <col min="12809" max="12809" width="17.28515625" style="1" customWidth="1"/>
    <col min="12810" max="12843" width="9.7109375" style="1" customWidth="1"/>
    <col min="12844" max="12846" width="10.85546875" style="1" customWidth="1"/>
    <col min="12847" max="12890" width="0" style="1" hidden="1" customWidth="1"/>
    <col min="12891" max="12891" width="10.85546875" style="1" customWidth="1"/>
    <col min="12892" max="13056" width="11.42578125" style="1"/>
    <col min="13057" max="13057" width="22.42578125" style="1" customWidth="1"/>
    <col min="13058" max="13058" width="30.42578125" style="1" customWidth="1"/>
    <col min="13059" max="13059" width="15.42578125" style="1" customWidth="1"/>
    <col min="13060" max="13061" width="15.7109375" style="1" customWidth="1"/>
    <col min="13062" max="13062" width="18.140625" style="1" customWidth="1"/>
    <col min="13063" max="13063" width="15.7109375" style="1" customWidth="1"/>
    <col min="13064" max="13064" width="16.7109375" style="1" customWidth="1"/>
    <col min="13065" max="13065" width="17.28515625" style="1" customWidth="1"/>
    <col min="13066" max="13099" width="9.7109375" style="1" customWidth="1"/>
    <col min="13100" max="13102" width="10.85546875" style="1" customWidth="1"/>
    <col min="13103" max="13146" width="0" style="1" hidden="1" customWidth="1"/>
    <col min="13147" max="13147" width="10.85546875" style="1" customWidth="1"/>
    <col min="13148" max="13312" width="11.42578125" style="1"/>
    <col min="13313" max="13313" width="22.42578125" style="1" customWidth="1"/>
    <col min="13314" max="13314" width="30.42578125" style="1" customWidth="1"/>
    <col min="13315" max="13315" width="15.42578125" style="1" customWidth="1"/>
    <col min="13316" max="13317" width="15.7109375" style="1" customWidth="1"/>
    <col min="13318" max="13318" width="18.140625" style="1" customWidth="1"/>
    <col min="13319" max="13319" width="15.7109375" style="1" customWidth="1"/>
    <col min="13320" max="13320" width="16.7109375" style="1" customWidth="1"/>
    <col min="13321" max="13321" width="17.28515625" style="1" customWidth="1"/>
    <col min="13322" max="13355" width="9.7109375" style="1" customWidth="1"/>
    <col min="13356" max="13358" width="10.85546875" style="1" customWidth="1"/>
    <col min="13359" max="13402" width="0" style="1" hidden="1" customWidth="1"/>
    <col min="13403" max="13403" width="10.85546875" style="1" customWidth="1"/>
    <col min="13404" max="13568" width="11.42578125" style="1"/>
    <col min="13569" max="13569" width="22.42578125" style="1" customWidth="1"/>
    <col min="13570" max="13570" width="30.42578125" style="1" customWidth="1"/>
    <col min="13571" max="13571" width="15.42578125" style="1" customWidth="1"/>
    <col min="13572" max="13573" width="15.7109375" style="1" customWidth="1"/>
    <col min="13574" max="13574" width="18.140625" style="1" customWidth="1"/>
    <col min="13575" max="13575" width="15.7109375" style="1" customWidth="1"/>
    <col min="13576" max="13576" width="16.7109375" style="1" customWidth="1"/>
    <col min="13577" max="13577" width="17.28515625" style="1" customWidth="1"/>
    <col min="13578" max="13611" width="9.7109375" style="1" customWidth="1"/>
    <col min="13612" max="13614" width="10.85546875" style="1" customWidth="1"/>
    <col min="13615" max="13658" width="0" style="1" hidden="1" customWidth="1"/>
    <col min="13659" max="13659" width="10.85546875" style="1" customWidth="1"/>
    <col min="13660" max="13824" width="11.42578125" style="1"/>
    <col min="13825" max="13825" width="22.42578125" style="1" customWidth="1"/>
    <col min="13826" max="13826" width="30.42578125" style="1" customWidth="1"/>
    <col min="13827" max="13827" width="15.42578125" style="1" customWidth="1"/>
    <col min="13828" max="13829" width="15.7109375" style="1" customWidth="1"/>
    <col min="13830" max="13830" width="18.140625" style="1" customWidth="1"/>
    <col min="13831" max="13831" width="15.7109375" style="1" customWidth="1"/>
    <col min="13832" max="13832" width="16.7109375" style="1" customWidth="1"/>
    <col min="13833" max="13833" width="17.28515625" style="1" customWidth="1"/>
    <col min="13834" max="13867" width="9.7109375" style="1" customWidth="1"/>
    <col min="13868" max="13870" width="10.85546875" style="1" customWidth="1"/>
    <col min="13871" max="13914" width="0" style="1" hidden="1" customWidth="1"/>
    <col min="13915" max="13915" width="10.85546875" style="1" customWidth="1"/>
    <col min="13916" max="14080" width="11.42578125" style="1"/>
    <col min="14081" max="14081" width="22.42578125" style="1" customWidth="1"/>
    <col min="14082" max="14082" width="30.42578125" style="1" customWidth="1"/>
    <col min="14083" max="14083" width="15.42578125" style="1" customWidth="1"/>
    <col min="14084" max="14085" width="15.7109375" style="1" customWidth="1"/>
    <col min="14086" max="14086" width="18.140625" style="1" customWidth="1"/>
    <col min="14087" max="14087" width="15.7109375" style="1" customWidth="1"/>
    <col min="14088" max="14088" width="16.7109375" style="1" customWidth="1"/>
    <col min="14089" max="14089" width="17.28515625" style="1" customWidth="1"/>
    <col min="14090" max="14123" width="9.7109375" style="1" customWidth="1"/>
    <col min="14124" max="14126" width="10.85546875" style="1" customWidth="1"/>
    <col min="14127" max="14170" width="0" style="1" hidden="1" customWidth="1"/>
    <col min="14171" max="14171" width="10.85546875" style="1" customWidth="1"/>
    <col min="14172" max="14336" width="11.42578125" style="1"/>
    <col min="14337" max="14337" width="22.42578125" style="1" customWidth="1"/>
    <col min="14338" max="14338" width="30.42578125" style="1" customWidth="1"/>
    <col min="14339" max="14339" width="15.42578125" style="1" customWidth="1"/>
    <col min="14340" max="14341" width="15.7109375" style="1" customWidth="1"/>
    <col min="14342" max="14342" width="18.140625" style="1" customWidth="1"/>
    <col min="14343" max="14343" width="15.7109375" style="1" customWidth="1"/>
    <col min="14344" max="14344" width="16.7109375" style="1" customWidth="1"/>
    <col min="14345" max="14345" width="17.28515625" style="1" customWidth="1"/>
    <col min="14346" max="14379" width="9.7109375" style="1" customWidth="1"/>
    <col min="14380" max="14382" width="10.85546875" style="1" customWidth="1"/>
    <col min="14383" max="14426" width="0" style="1" hidden="1" customWidth="1"/>
    <col min="14427" max="14427" width="10.85546875" style="1" customWidth="1"/>
    <col min="14428" max="14592" width="11.42578125" style="1"/>
    <col min="14593" max="14593" width="22.42578125" style="1" customWidth="1"/>
    <col min="14594" max="14594" width="30.42578125" style="1" customWidth="1"/>
    <col min="14595" max="14595" width="15.42578125" style="1" customWidth="1"/>
    <col min="14596" max="14597" width="15.7109375" style="1" customWidth="1"/>
    <col min="14598" max="14598" width="18.140625" style="1" customWidth="1"/>
    <col min="14599" max="14599" width="15.7109375" style="1" customWidth="1"/>
    <col min="14600" max="14600" width="16.7109375" style="1" customWidth="1"/>
    <col min="14601" max="14601" width="17.28515625" style="1" customWidth="1"/>
    <col min="14602" max="14635" width="9.7109375" style="1" customWidth="1"/>
    <col min="14636" max="14638" width="10.85546875" style="1" customWidth="1"/>
    <col min="14639" max="14682" width="0" style="1" hidden="1" customWidth="1"/>
    <col min="14683" max="14683" width="10.85546875" style="1" customWidth="1"/>
    <col min="14684" max="14848" width="11.42578125" style="1"/>
    <col min="14849" max="14849" width="22.42578125" style="1" customWidth="1"/>
    <col min="14850" max="14850" width="30.42578125" style="1" customWidth="1"/>
    <col min="14851" max="14851" width="15.42578125" style="1" customWidth="1"/>
    <col min="14852" max="14853" width="15.7109375" style="1" customWidth="1"/>
    <col min="14854" max="14854" width="18.140625" style="1" customWidth="1"/>
    <col min="14855" max="14855" width="15.7109375" style="1" customWidth="1"/>
    <col min="14856" max="14856" width="16.7109375" style="1" customWidth="1"/>
    <col min="14857" max="14857" width="17.28515625" style="1" customWidth="1"/>
    <col min="14858" max="14891" width="9.7109375" style="1" customWidth="1"/>
    <col min="14892" max="14894" width="10.85546875" style="1" customWidth="1"/>
    <col min="14895" max="14938" width="0" style="1" hidden="1" customWidth="1"/>
    <col min="14939" max="14939" width="10.85546875" style="1" customWidth="1"/>
    <col min="14940" max="15104" width="11.42578125" style="1"/>
    <col min="15105" max="15105" width="22.42578125" style="1" customWidth="1"/>
    <col min="15106" max="15106" width="30.42578125" style="1" customWidth="1"/>
    <col min="15107" max="15107" width="15.42578125" style="1" customWidth="1"/>
    <col min="15108" max="15109" width="15.7109375" style="1" customWidth="1"/>
    <col min="15110" max="15110" width="18.140625" style="1" customWidth="1"/>
    <col min="15111" max="15111" width="15.7109375" style="1" customWidth="1"/>
    <col min="15112" max="15112" width="16.7109375" style="1" customWidth="1"/>
    <col min="15113" max="15113" width="17.28515625" style="1" customWidth="1"/>
    <col min="15114" max="15147" width="9.7109375" style="1" customWidth="1"/>
    <col min="15148" max="15150" width="10.85546875" style="1" customWidth="1"/>
    <col min="15151" max="15194" width="0" style="1" hidden="1" customWidth="1"/>
    <col min="15195" max="15195" width="10.85546875" style="1" customWidth="1"/>
    <col min="15196" max="15360" width="11.42578125" style="1"/>
    <col min="15361" max="15361" width="22.42578125" style="1" customWidth="1"/>
    <col min="15362" max="15362" width="30.42578125" style="1" customWidth="1"/>
    <col min="15363" max="15363" width="15.42578125" style="1" customWidth="1"/>
    <col min="15364" max="15365" width="15.7109375" style="1" customWidth="1"/>
    <col min="15366" max="15366" width="18.140625" style="1" customWidth="1"/>
    <col min="15367" max="15367" width="15.7109375" style="1" customWidth="1"/>
    <col min="15368" max="15368" width="16.7109375" style="1" customWidth="1"/>
    <col min="15369" max="15369" width="17.28515625" style="1" customWidth="1"/>
    <col min="15370" max="15403" width="9.7109375" style="1" customWidth="1"/>
    <col min="15404" max="15406" width="10.85546875" style="1" customWidth="1"/>
    <col min="15407" max="15450" width="0" style="1" hidden="1" customWidth="1"/>
    <col min="15451" max="15451" width="10.85546875" style="1" customWidth="1"/>
    <col min="15452" max="15616" width="11.42578125" style="1"/>
    <col min="15617" max="15617" width="22.42578125" style="1" customWidth="1"/>
    <col min="15618" max="15618" width="30.42578125" style="1" customWidth="1"/>
    <col min="15619" max="15619" width="15.42578125" style="1" customWidth="1"/>
    <col min="15620" max="15621" width="15.7109375" style="1" customWidth="1"/>
    <col min="15622" max="15622" width="18.140625" style="1" customWidth="1"/>
    <col min="15623" max="15623" width="15.7109375" style="1" customWidth="1"/>
    <col min="15624" max="15624" width="16.7109375" style="1" customWidth="1"/>
    <col min="15625" max="15625" width="17.28515625" style="1" customWidth="1"/>
    <col min="15626" max="15659" width="9.7109375" style="1" customWidth="1"/>
    <col min="15660" max="15662" width="10.85546875" style="1" customWidth="1"/>
    <col min="15663" max="15706" width="0" style="1" hidden="1" customWidth="1"/>
    <col min="15707" max="15707" width="10.85546875" style="1" customWidth="1"/>
    <col min="15708" max="15872" width="11.42578125" style="1"/>
    <col min="15873" max="15873" width="22.42578125" style="1" customWidth="1"/>
    <col min="15874" max="15874" width="30.42578125" style="1" customWidth="1"/>
    <col min="15875" max="15875" width="15.42578125" style="1" customWidth="1"/>
    <col min="15876" max="15877" width="15.7109375" style="1" customWidth="1"/>
    <col min="15878" max="15878" width="18.140625" style="1" customWidth="1"/>
    <col min="15879" max="15879" width="15.7109375" style="1" customWidth="1"/>
    <col min="15880" max="15880" width="16.7109375" style="1" customWidth="1"/>
    <col min="15881" max="15881" width="17.28515625" style="1" customWidth="1"/>
    <col min="15882" max="15915" width="9.7109375" style="1" customWidth="1"/>
    <col min="15916" max="15918" width="10.85546875" style="1" customWidth="1"/>
    <col min="15919" max="15962" width="0" style="1" hidden="1" customWidth="1"/>
    <col min="15963" max="15963" width="10.85546875" style="1" customWidth="1"/>
    <col min="15964" max="16128" width="11.42578125" style="1"/>
    <col min="16129" max="16129" width="22.42578125" style="1" customWidth="1"/>
    <col min="16130" max="16130" width="30.42578125" style="1" customWidth="1"/>
    <col min="16131" max="16131" width="15.42578125" style="1" customWidth="1"/>
    <col min="16132" max="16133" width="15.7109375" style="1" customWidth="1"/>
    <col min="16134" max="16134" width="18.140625" style="1" customWidth="1"/>
    <col min="16135" max="16135" width="15.7109375" style="1" customWidth="1"/>
    <col min="16136" max="16136" width="16.7109375" style="1" customWidth="1"/>
    <col min="16137" max="16137" width="17.28515625" style="1" customWidth="1"/>
    <col min="16138" max="16171" width="9.7109375" style="1" customWidth="1"/>
    <col min="16172" max="16174" width="10.85546875" style="1" customWidth="1"/>
    <col min="16175" max="16218" width="0" style="1" hidden="1" customWidth="1"/>
    <col min="16219" max="16219" width="10.85546875" style="1" customWidth="1"/>
    <col min="16220" max="16384" width="11.42578125" style="1"/>
  </cols>
  <sheetData>
    <row r="1" spans="1:56" s="6" customFormat="1" ht="12.75" customHeight="1" x14ac:dyDescent="0.15">
      <c r="A1" s="111" t="s">
        <v>66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56" s="6" customFormat="1" ht="12.75" customHeight="1" x14ac:dyDescent="0.15">
      <c r="A2" s="111" t="str">
        <f>CONCATENATE("COMUNA: ",[4]NOMBRE!B2," - ","( ",[4]NOMBRE!C2,[4]NOMBRE!D2,[4]NOMBRE!E2,[4]NOMBRE!F2,[4]NOMBRE!G2," )")</f>
        <v>COMUNA: LINARES - ( 07401 )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56" s="6" customFormat="1" ht="12.75" customHeight="1" x14ac:dyDescent="0.2">
      <c r="A3" s="111" t="str">
        <f>CONCATENATE("ESTABLECIMIENTO/ESTRATEGIA: ",[4]NOMBRE!B3," - ","( ",[4]NOMBRE!C3,[4]NOMBRE!D3,[4]NOMBRE!E3,[4]NOMBRE!F3,[4]NOMBRE!G3,[4]NOMBRE!H3," )")</f>
        <v>ESTABLECIMIENTO/ESTRATEGIA: LINARES  - ( 116108 )</v>
      </c>
      <c r="B3" s="5"/>
      <c r="C3" s="5"/>
      <c r="D3" s="7"/>
      <c r="E3" s="5"/>
      <c r="F3" s="5"/>
      <c r="G3" s="5"/>
      <c r="H3" s="5"/>
      <c r="I3" s="5"/>
      <c r="J3" s="5"/>
      <c r="K3" s="5"/>
    </row>
    <row r="4" spans="1:56" s="6" customFormat="1" ht="12.75" customHeight="1" x14ac:dyDescent="0.15">
      <c r="A4" s="111" t="str">
        <f>CONCATENATE("MES: ",[4]NOMBRE!B6," - ","( ",[4]NOMBRE!C6,[4]NOMBRE!D6," )")</f>
        <v>MES: MARZO - ( 03 )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56" s="6" customFormat="1" ht="12.75" customHeight="1" x14ac:dyDescent="0.15">
      <c r="A5" s="4" t="str">
        <f>CONCATENATE("AÑO: ",[4]NOMBRE!B7)</f>
        <v>AÑO: 2014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56" s="14" customFormat="1" ht="39.75" customHeight="1" x14ac:dyDescent="0.2">
      <c r="A6" s="155" t="s">
        <v>65</v>
      </c>
      <c r="B6" s="155"/>
      <c r="C6" s="155"/>
      <c r="D6" s="155"/>
      <c r="E6" s="155"/>
      <c r="F6" s="155"/>
      <c r="G6" s="155"/>
      <c r="H6" s="35"/>
      <c r="I6" s="12"/>
      <c r="J6" s="3"/>
      <c r="K6" s="3"/>
      <c r="L6" s="3"/>
      <c r="M6" s="3"/>
      <c r="N6" s="3"/>
      <c r="O6" s="3"/>
    </row>
    <row r="7" spans="1:56" s="14" customFormat="1" ht="30" customHeight="1" x14ac:dyDescent="0.2">
      <c r="A7" s="29" t="s">
        <v>64</v>
      </c>
      <c r="B7" s="36"/>
      <c r="C7" s="25"/>
      <c r="D7" s="36"/>
      <c r="E7" s="21"/>
      <c r="F7" s="21"/>
      <c r="G7" s="22"/>
      <c r="H7" s="21"/>
      <c r="I7" s="24"/>
      <c r="J7" s="3"/>
      <c r="K7" s="3"/>
      <c r="L7" s="3"/>
      <c r="M7" s="3"/>
      <c r="N7" s="3"/>
      <c r="O7" s="3"/>
    </row>
    <row r="8" spans="1:56" s="15" customFormat="1" ht="73.5" customHeight="1" x14ac:dyDescent="0.15">
      <c r="A8" s="156" t="s">
        <v>27</v>
      </c>
      <c r="B8" s="157"/>
      <c r="C8" s="148" t="s">
        <v>13</v>
      </c>
      <c r="D8" s="13" t="s">
        <v>42</v>
      </c>
      <c r="E8" s="10" t="s">
        <v>63</v>
      </c>
      <c r="F8" s="37" t="s">
        <v>62</v>
      </c>
      <c r="G8" s="38" t="s">
        <v>24</v>
      </c>
      <c r="H8" s="120"/>
      <c r="I8" s="24"/>
      <c r="J8" s="3"/>
      <c r="K8" s="3"/>
      <c r="L8" s="3"/>
      <c r="M8" s="3"/>
      <c r="N8" s="3"/>
      <c r="O8" s="14"/>
      <c r="P8" s="14"/>
      <c r="Q8" s="14"/>
      <c r="R8" s="14"/>
      <c r="S8" s="14"/>
      <c r="T8" s="14"/>
    </row>
    <row r="9" spans="1:56" s="15" customFormat="1" ht="15" customHeight="1" x14ac:dyDescent="0.15">
      <c r="A9" s="158" t="s">
        <v>61</v>
      </c>
      <c r="B9" s="159"/>
      <c r="C9" s="77">
        <f>SUM(D9:F9)</f>
        <v>0</v>
      </c>
      <c r="D9" s="118"/>
      <c r="E9" s="78"/>
      <c r="F9" s="79"/>
      <c r="G9" s="80"/>
      <c r="H9" s="121"/>
      <c r="I9" s="122"/>
      <c r="J9" s="123"/>
      <c r="K9" s="123"/>
      <c r="L9" s="123"/>
      <c r="M9" s="123"/>
      <c r="N9" s="123"/>
      <c r="O9" s="123"/>
      <c r="BA9" s="11"/>
      <c r="BD9" s="11"/>
    </row>
    <row r="10" spans="1:56" s="15" customFormat="1" ht="15" customHeight="1" x14ac:dyDescent="0.15">
      <c r="A10" s="160" t="s">
        <v>60</v>
      </c>
      <c r="B10" s="161"/>
      <c r="C10" s="77">
        <f t="shared" ref="C10:C33" si="0">SUM(D10:F10)</f>
        <v>0</v>
      </c>
      <c r="D10" s="81"/>
      <c r="E10" s="82"/>
      <c r="F10" s="83"/>
      <c r="G10" s="84"/>
      <c r="H10" s="121"/>
      <c r="I10" s="122"/>
      <c r="J10" s="123"/>
      <c r="K10" s="123"/>
      <c r="L10" s="123"/>
      <c r="M10" s="123"/>
      <c r="N10" s="123"/>
      <c r="O10" s="123"/>
      <c r="BA10" s="11"/>
      <c r="BD10" s="11"/>
    </row>
    <row r="11" spans="1:56" s="15" customFormat="1" ht="15" customHeight="1" x14ac:dyDescent="0.15">
      <c r="A11" s="160" t="s">
        <v>59</v>
      </c>
      <c r="B11" s="161"/>
      <c r="C11" s="77">
        <f t="shared" si="0"/>
        <v>0</v>
      </c>
      <c r="D11" s="81"/>
      <c r="E11" s="82"/>
      <c r="F11" s="83"/>
      <c r="G11" s="84"/>
      <c r="H11" s="121"/>
      <c r="I11" s="122"/>
      <c r="J11" s="123"/>
      <c r="K11" s="123"/>
      <c r="L11" s="123"/>
      <c r="M11" s="123"/>
      <c r="N11" s="123"/>
      <c r="O11" s="123"/>
      <c r="BA11" s="11"/>
      <c r="BD11" s="11"/>
    </row>
    <row r="12" spans="1:56" s="15" customFormat="1" ht="15" customHeight="1" x14ac:dyDescent="0.15">
      <c r="A12" s="160" t="s">
        <v>58</v>
      </c>
      <c r="B12" s="161"/>
      <c r="C12" s="77">
        <f t="shared" si="0"/>
        <v>0</v>
      </c>
      <c r="D12" s="81"/>
      <c r="E12" s="82"/>
      <c r="F12" s="83"/>
      <c r="G12" s="84"/>
      <c r="H12" s="121"/>
      <c r="I12" s="122"/>
      <c r="J12" s="123"/>
      <c r="K12" s="123"/>
      <c r="L12" s="123"/>
      <c r="M12" s="123"/>
      <c r="N12" s="123"/>
      <c r="O12" s="123"/>
      <c r="BA12" s="11"/>
      <c r="BD12" s="11"/>
    </row>
    <row r="13" spans="1:56" s="15" customFormat="1" ht="24.75" customHeight="1" x14ac:dyDescent="0.15">
      <c r="A13" s="160" t="s">
        <v>67</v>
      </c>
      <c r="B13" s="161"/>
      <c r="C13" s="77">
        <f t="shared" si="0"/>
        <v>0</v>
      </c>
      <c r="D13" s="81"/>
      <c r="E13" s="82"/>
      <c r="F13" s="83"/>
      <c r="G13" s="84"/>
      <c r="H13" s="121"/>
      <c r="I13" s="122"/>
      <c r="J13" s="123"/>
      <c r="K13" s="123"/>
      <c r="L13" s="123"/>
      <c r="M13" s="123"/>
      <c r="N13" s="123"/>
      <c r="O13" s="123"/>
      <c r="BA13" s="11"/>
      <c r="BD13" s="11"/>
    </row>
    <row r="14" spans="1:56" s="15" customFormat="1" ht="26.25" customHeight="1" x14ac:dyDescent="0.15">
      <c r="A14" s="160" t="s">
        <v>68</v>
      </c>
      <c r="B14" s="161"/>
      <c r="C14" s="77">
        <f t="shared" si="0"/>
        <v>0</v>
      </c>
      <c r="D14" s="81"/>
      <c r="E14" s="82"/>
      <c r="F14" s="83"/>
      <c r="G14" s="84"/>
      <c r="H14" s="121"/>
      <c r="I14" s="122"/>
      <c r="J14" s="123"/>
      <c r="K14" s="123"/>
      <c r="L14" s="123"/>
      <c r="M14" s="123"/>
      <c r="N14" s="123"/>
      <c r="O14" s="123"/>
      <c r="BA14" s="11"/>
      <c r="BD14" s="11"/>
    </row>
    <row r="15" spans="1:56" s="15" customFormat="1" ht="18.75" customHeight="1" x14ac:dyDescent="0.15">
      <c r="A15" s="160" t="s">
        <v>69</v>
      </c>
      <c r="B15" s="161"/>
      <c r="C15" s="77">
        <f t="shared" si="0"/>
        <v>0</v>
      </c>
      <c r="D15" s="81"/>
      <c r="E15" s="82"/>
      <c r="F15" s="83"/>
      <c r="G15" s="84"/>
      <c r="H15" s="121"/>
      <c r="I15" s="122"/>
      <c r="J15" s="123"/>
      <c r="K15" s="123"/>
      <c r="L15" s="123"/>
      <c r="M15" s="123"/>
      <c r="N15" s="123"/>
      <c r="O15" s="123"/>
      <c r="BA15" s="11"/>
      <c r="BD15" s="11"/>
    </row>
    <row r="16" spans="1:56" s="15" customFormat="1" ht="15" customHeight="1" x14ac:dyDescent="0.15">
      <c r="A16" s="160" t="s">
        <v>57</v>
      </c>
      <c r="B16" s="161"/>
      <c r="C16" s="77">
        <f t="shared" si="0"/>
        <v>0</v>
      </c>
      <c r="D16" s="81"/>
      <c r="E16" s="82"/>
      <c r="F16" s="83"/>
      <c r="G16" s="84"/>
      <c r="H16" s="121"/>
      <c r="I16" s="122"/>
      <c r="J16" s="123"/>
      <c r="K16" s="123"/>
      <c r="L16" s="123"/>
      <c r="M16" s="123"/>
      <c r="N16" s="123"/>
      <c r="O16" s="123"/>
      <c r="BA16" s="11"/>
      <c r="BD16" s="11"/>
    </row>
    <row r="17" spans="1:58" s="15" customFormat="1" ht="23.25" customHeight="1" x14ac:dyDescent="0.15">
      <c r="A17" s="160" t="s">
        <v>56</v>
      </c>
      <c r="B17" s="162"/>
      <c r="C17" s="77">
        <f t="shared" si="0"/>
        <v>0</v>
      </c>
      <c r="D17" s="81"/>
      <c r="E17" s="82"/>
      <c r="F17" s="83"/>
      <c r="G17" s="84"/>
      <c r="H17" s="121"/>
      <c r="I17" s="122"/>
      <c r="J17" s="123"/>
      <c r="K17" s="123"/>
      <c r="L17" s="123"/>
      <c r="M17" s="123"/>
      <c r="N17" s="123"/>
      <c r="O17" s="123"/>
      <c r="BA17" s="11"/>
      <c r="BD17" s="11"/>
    </row>
    <row r="18" spans="1:58" s="15" customFormat="1" ht="15" customHeight="1" x14ac:dyDescent="0.15">
      <c r="A18" s="160" t="s">
        <v>55</v>
      </c>
      <c r="B18" s="161"/>
      <c r="C18" s="77">
        <f t="shared" si="0"/>
        <v>0</v>
      </c>
      <c r="D18" s="81"/>
      <c r="E18" s="82"/>
      <c r="F18" s="83"/>
      <c r="G18" s="84"/>
      <c r="H18" s="121"/>
      <c r="I18" s="122"/>
      <c r="J18" s="123"/>
      <c r="K18" s="123"/>
      <c r="L18" s="123"/>
      <c r="M18" s="123"/>
      <c r="N18" s="123"/>
      <c r="O18" s="123"/>
      <c r="BA18" s="11"/>
      <c r="BD18" s="11"/>
    </row>
    <row r="19" spans="1:58" s="15" customFormat="1" ht="15" customHeight="1" x14ac:dyDescent="0.15">
      <c r="A19" s="160" t="s">
        <v>54</v>
      </c>
      <c r="B19" s="161"/>
      <c r="C19" s="77">
        <f t="shared" si="0"/>
        <v>0</v>
      </c>
      <c r="D19" s="81"/>
      <c r="E19" s="82"/>
      <c r="F19" s="83"/>
      <c r="G19" s="84"/>
      <c r="H19" s="121"/>
      <c r="I19" s="122"/>
      <c r="J19" s="123"/>
      <c r="K19" s="123"/>
      <c r="L19" s="123"/>
      <c r="M19" s="123"/>
      <c r="N19" s="123"/>
      <c r="O19" s="123"/>
      <c r="BA19" s="11"/>
      <c r="BD19" s="11"/>
    </row>
    <row r="20" spans="1:58" s="15" customFormat="1" ht="23.25" customHeight="1" x14ac:dyDescent="0.15">
      <c r="A20" s="160" t="s">
        <v>53</v>
      </c>
      <c r="B20" s="161"/>
      <c r="C20" s="77">
        <f t="shared" si="0"/>
        <v>0</v>
      </c>
      <c r="D20" s="81"/>
      <c r="E20" s="82"/>
      <c r="F20" s="83"/>
      <c r="G20" s="84"/>
      <c r="H20" s="121"/>
      <c r="I20" s="122"/>
      <c r="J20" s="123"/>
      <c r="K20" s="123"/>
      <c r="L20" s="123"/>
      <c r="M20" s="123"/>
      <c r="N20" s="123"/>
      <c r="O20" s="123"/>
      <c r="BA20" s="11"/>
      <c r="BD20" s="11"/>
    </row>
    <row r="21" spans="1:58" s="15" customFormat="1" ht="15" customHeight="1" x14ac:dyDescent="0.15">
      <c r="A21" s="160" t="s">
        <v>52</v>
      </c>
      <c r="B21" s="161"/>
      <c r="C21" s="77">
        <f>SUM(D21:F21)</f>
        <v>0</v>
      </c>
      <c r="D21" s="81"/>
      <c r="E21" s="82"/>
      <c r="F21" s="83"/>
      <c r="G21" s="85"/>
      <c r="H21" s="112" t="str">
        <f>$BA21&amp;""&amp;$BB21&amp;""&amp;$BC21</f>
        <v/>
      </c>
      <c r="I21" s="24"/>
      <c r="J21" s="3"/>
      <c r="K21" s="124"/>
      <c r="L21" s="3"/>
      <c r="M21" s="3"/>
      <c r="N21" s="3"/>
      <c r="O21" s="3"/>
      <c r="P21" s="14"/>
      <c r="Q21" s="14"/>
      <c r="R21" s="14"/>
      <c r="S21" s="14"/>
      <c r="T21" s="14"/>
      <c r="BA21" s="27" t="str">
        <f>IF($G21&lt;=$C21,"","Programa de atención Domiciliaria a personas con Dependencia severa debe ser MENOR O IGUAL  al Total")</f>
        <v/>
      </c>
      <c r="BB21" s="18" t="str">
        <f>IF($C21=0,"",IF($G21="",IF($C21="",""," No olvide escribir la columna Programa de atención domiciliaria a personas con dependencia severa."),""))</f>
        <v/>
      </c>
      <c r="BC21" s="27"/>
      <c r="BD21" s="114">
        <f>IF($G21&lt;=$C21,0,1)</f>
        <v>0</v>
      </c>
      <c r="BE21" s="114" t="str">
        <f>IF($C21=0,"",IF($G21="",IF($C21="","",1),0))</f>
        <v/>
      </c>
      <c r="BF21" s="114"/>
    </row>
    <row r="22" spans="1:58" s="15" customFormat="1" ht="15" customHeight="1" x14ac:dyDescent="0.15">
      <c r="A22" s="160" t="s">
        <v>51</v>
      </c>
      <c r="B22" s="161"/>
      <c r="C22" s="77">
        <f>SUM(D22:F22)</f>
        <v>0</v>
      </c>
      <c r="D22" s="81"/>
      <c r="E22" s="82"/>
      <c r="F22" s="83"/>
      <c r="G22" s="84"/>
      <c r="H22" s="121"/>
      <c r="I22" s="122"/>
      <c r="J22" s="123"/>
      <c r="K22" s="123"/>
      <c r="L22" s="123"/>
      <c r="M22" s="123"/>
      <c r="N22" s="123"/>
      <c r="O22" s="123"/>
      <c r="BA22" s="11"/>
      <c r="BD22" s="11"/>
    </row>
    <row r="23" spans="1:58" s="15" customFormat="1" ht="15" customHeight="1" x14ac:dyDescent="0.15">
      <c r="A23" s="160" t="s">
        <v>50</v>
      </c>
      <c r="B23" s="161"/>
      <c r="C23" s="77">
        <f t="shared" si="0"/>
        <v>0</v>
      </c>
      <c r="D23" s="81"/>
      <c r="E23" s="82"/>
      <c r="F23" s="83"/>
      <c r="G23" s="84"/>
      <c r="H23" s="121"/>
      <c r="I23" s="122"/>
      <c r="J23" s="123"/>
      <c r="K23" s="123"/>
      <c r="L23" s="123"/>
      <c r="M23" s="123"/>
      <c r="N23" s="123"/>
      <c r="O23" s="123"/>
      <c r="BA23" s="11"/>
      <c r="BD23" s="11"/>
    </row>
    <row r="24" spans="1:58" s="15" customFormat="1" ht="15" customHeight="1" x14ac:dyDescent="0.15">
      <c r="A24" s="160" t="s">
        <v>70</v>
      </c>
      <c r="B24" s="162"/>
      <c r="C24" s="77">
        <f t="shared" si="0"/>
        <v>0</v>
      </c>
      <c r="D24" s="81"/>
      <c r="E24" s="82"/>
      <c r="F24" s="83"/>
      <c r="G24" s="84"/>
      <c r="H24" s="121"/>
      <c r="I24" s="122"/>
      <c r="J24" s="123"/>
      <c r="K24" s="123"/>
      <c r="L24" s="123"/>
      <c r="M24" s="123"/>
      <c r="N24" s="123"/>
      <c r="O24" s="123"/>
      <c r="BA24" s="11"/>
      <c r="BD24" s="11"/>
    </row>
    <row r="25" spans="1:58" s="15" customFormat="1" ht="15" customHeight="1" x14ac:dyDescent="0.15">
      <c r="A25" s="160" t="s">
        <v>71</v>
      </c>
      <c r="B25" s="162"/>
      <c r="C25" s="77">
        <f t="shared" si="0"/>
        <v>0</v>
      </c>
      <c r="D25" s="81"/>
      <c r="E25" s="82"/>
      <c r="F25" s="83"/>
      <c r="G25" s="84"/>
      <c r="H25" s="121"/>
      <c r="I25" s="122"/>
      <c r="J25" s="123"/>
      <c r="K25" s="123"/>
      <c r="L25" s="123"/>
      <c r="M25" s="123"/>
      <c r="N25" s="123"/>
      <c r="O25" s="123"/>
      <c r="BA25" s="11"/>
      <c r="BD25" s="11"/>
    </row>
    <row r="26" spans="1:58" s="15" customFormat="1" ht="27" customHeight="1" x14ac:dyDescent="0.15">
      <c r="A26" s="160" t="s">
        <v>72</v>
      </c>
      <c r="B26" s="161"/>
      <c r="C26" s="77">
        <f t="shared" si="0"/>
        <v>0</v>
      </c>
      <c r="D26" s="81"/>
      <c r="E26" s="82"/>
      <c r="F26" s="83"/>
      <c r="G26" s="84"/>
      <c r="H26" s="121"/>
      <c r="I26" s="122"/>
      <c r="J26" s="123"/>
      <c r="K26" s="123"/>
      <c r="L26" s="123"/>
      <c r="M26" s="123"/>
      <c r="N26" s="123"/>
      <c r="O26" s="123"/>
      <c r="BA26" s="11"/>
      <c r="BD26" s="11"/>
    </row>
    <row r="27" spans="1:58" s="15" customFormat="1" ht="15.75" customHeight="1" x14ac:dyDescent="0.15">
      <c r="A27" s="160" t="s">
        <v>73</v>
      </c>
      <c r="B27" s="162"/>
      <c r="C27" s="77">
        <f t="shared" si="0"/>
        <v>0</v>
      </c>
      <c r="D27" s="81"/>
      <c r="E27" s="82"/>
      <c r="F27" s="83"/>
      <c r="G27" s="84"/>
      <c r="H27" s="121"/>
      <c r="I27" s="122"/>
      <c r="J27" s="123"/>
      <c r="K27" s="123"/>
      <c r="L27" s="123"/>
      <c r="M27" s="123"/>
      <c r="N27" s="123"/>
      <c r="O27" s="123"/>
      <c r="BA27" s="11"/>
      <c r="BD27" s="11"/>
    </row>
    <row r="28" spans="1:58" s="15" customFormat="1" ht="15" customHeight="1" x14ac:dyDescent="0.15">
      <c r="A28" s="158" t="s">
        <v>49</v>
      </c>
      <c r="B28" s="163"/>
      <c r="C28" s="77">
        <f t="shared" si="0"/>
        <v>0</v>
      </c>
      <c r="D28" s="81"/>
      <c r="E28" s="82"/>
      <c r="F28" s="83"/>
      <c r="G28" s="84"/>
      <c r="H28" s="121"/>
      <c r="I28" s="122"/>
      <c r="J28" s="123"/>
      <c r="K28" s="123"/>
      <c r="L28" s="123"/>
      <c r="M28" s="123"/>
      <c r="N28" s="123"/>
      <c r="O28" s="123"/>
      <c r="BA28" s="11"/>
      <c r="BD28" s="11"/>
    </row>
    <row r="29" spans="1:58" s="15" customFormat="1" ht="15" customHeight="1" x14ac:dyDescent="0.15">
      <c r="A29" s="160" t="s">
        <v>48</v>
      </c>
      <c r="B29" s="161"/>
      <c r="C29" s="77">
        <f t="shared" si="0"/>
        <v>0</v>
      </c>
      <c r="D29" s="81"/>
      <c r="E29" s="82"/>
      <c r="F29" s="83"/>
      <c r="G29" s="85"/>
      <c r="H29" s="112" t="str">
        <f>$BA29&amp;""&amp;$BB29&amp;""&amp;$BC29</f>
        <v/>
      </c>
      <c r="I29" s="24"/>
      <c r="J29" s="3"/>
      <c r="K29" s="3"/>
      <c r="L29" s="3"/>
      <c r="M29" s="3"/>
      <c r="N29" s="3"/>
      <c r="O29" s="3"/>
      <c r="P29" s="14"/>
      <c r="Q29" s="14"/>
      <c r="R29" s="14"/>
      <c r="S29" s="14"/>
      <c r="T29" s="14"/>
      <c r="BA29" s="27" t="str">
        <f>IF($G29&lt;=$C29,"","Programa de atención Domiciliaria a personas con Dependencia severa debe ser MENOR O IGUAL  al Total")</f>
        <v/>
      </c>
      <c r="BB29" s="18" t="str">
        <f>IF($C29=0,"",IF($G29="",IF($C29="",""," No olvide escribir la columna Programa de atención domiciliaria a personas con dependencia severa."),""))</f>
        <v/>
      </c>
      <c r="BC29" s="27"/>
      <c r="BD29" s="114">
        <f>IF($G29&lt;=$C29,0,1)</f>
        <v>0</v>
      </c>
      <c r="BE29" s="114" t="str">
        <f>IF($C29=0,"",IF($G29="",IF($C29="","",1),0))</f>
        <v/>
      </c>
      <c r="BF29" s="114"/>
    </row>
    <row r="30" spans="1:58" s="15" customFormat="1" ht="15" customHeight="1" x14ac:dyDescent="0.15">
      <c r="A30" s="160" t="s">
        <v>47</v>
      </c>
      <c r="B30" s="161"/>
      <c r="C30" s="86">
        <f t="shared" si="0"/>
        <v>0</v>
      </c>
      <c r="D30" s="87"/>
      <c r="E30" s="68"/>
      <c r="F30" s="69"/>
      <c r="G30" s="88"/>
      <c r="H30" s="112" t="str">
        <f>$BA30&amp;""&amp;$BB30&amp;""&amp;$BC30</f>
        <v/>
      </c>
      <c r="I30" s="24"/>
      <c r="J30" s="3"/>
      <c r="K30" s="3"/>
      <c r="L30" s="3"/>
      <c r="M30" s="3"/>
      <c r="N30" s="3"/>
      <c r="O30" s="3"/>
      <c r="P30" s="14"/>
      <c r="Q30" s="14"/>
      <c r="R30" s="14"/>
      <c r="S30" s="14"/>
      <c r="T30" s="14"/>
      <c r="BA30" s="27" t="str">
        <f>IF($G30&lt;=$C30,"","Programa de atención Domiciliaria a personas con Dependencia severa debe ser MENOR O IGUAL  al Total")</f>
        <v/>
      </c>
      <c r="BB30" s="18" t="str">
        <f>IF($C30=0,"",IF($G30="",IF($C30="",""," No olvide escribir la columna Programa de atención domiciliaria a personas con dependencia severa."),""))</f>
        <v/>
      </c>
      <c r="BC30" s="27"/>
      <c r="BD30" s="114">
        <f>IF($G30&lt;=$C30,0,1)</f>
        <v>0</v>
      </c>
      <c r="BE30" s="114" t="str">
        <f>IF($C30=0,"",IF($G30="",IF($C30="","",1),0))</f>
        <v/>
      </c>
      <c r="BF30" s="114"/>
    </row>
    <row r="31" spans="1:58" s="15" customFormat="1" ht="15" customHeight="1" x14ac:dyDescent="0.15">
      <c r="A31" s="160" t="s">
        <v>46</v>
      </c>
      <c r="B31" s="161"/>
      <c r="C31" s="89">
        <f t="shared" si="0"/>
        <v>0</v>
      </c>
      <c r="D31" s="57"/>
      <c r="E31" s="82"/>
      <c r="F31" s="83"/>
      <c r="G31" s="85"/>
      <c r="H31" s="112" t="str">
        <f>$BA31&amp;""&amp;$BB31&amp;""&amp;$BC31</f>
        <v/>
      </c>
      <c r="I31" s="24"/>
      <c r="J31" s="3"/>
      <c r="K31" s="3"/>
      <c r="L31" s="3"/>
      <c r="M31" s="3"/>
      <c r="N31" s="3"/>
      <c r="O31" s="3"/>
      <c r="P31" s="14"/>
      <c r="Q31" s="14"/>
      <c r="R31" s="14"/>
      <c r="S31" s="14"/>
      <c r="T31" s="14"/>
      <c r="BA31" s="27" t="str">
        <f>IF($G31&lt;=$C31,"","Programa de atención Domiciliaria a personas con Dependencia severa debe ser MENOR O IGUAL  al Total")</f>
        <v/>
      </c>
      <c r="BB31" s="18" t="str">
        <f>IF($C31=0,"",IF($G31="",IF($C31="",""," No olvide escribir la columna Programa de atención domiciliaria a personas con dependencia severa."),""))</f>
        <v/>
      </c>
      <c r="BC31" s="27"/>
      <c r="BD31" s="114">
        <f>IF($G31&lt;=$C31,0,1)</f>
        <v>0</v>
      </c>
      <c r="BE31" s="114" t="str">
        <f>IF($C31=0,"",IF($G31="",IF($C31="","",1),0))</f>
        <v/>
      </c>
      <c r="BF31" s="114"/>
    </row>
    <row r="32" spans="1:58" s="15" customFormat="1" ht="15" customHeight="1" x14ac:dyDescent="0.15">
      <c r="A32" s="158" t="s">
        <v>45</v>
      </c>
      <c r="B32" s="159"/>
      <c r="C32" s="90">
        <f t="shared" si="0"/>
        <v>0</v>
      </c>
      <c r="D32" s="81"/>
      <c r="E32" s="82"/>
      <c r="F32" s="83"/>
      <c r="G32" s="84"/>
      <c r="H32" s="121"/>
      <c r="I32" s="122"/>
      <c r="J32" s="123"/>
      <c r="K32" s="123"/>
      <c r="L32" s="123"/>
      <c r="M32" s="123"/>
      <c r="N32" s="123"/>
      <c r="O32" s="123"/>
      <c r="BA32" s="11"/>
      <c r="BD32" s="11"/>
    </row>
    <row r="33" spans="1:56" s="15" customFormat="1" ht="15" customHeight="1" x14ac:dyDescent="0.15">
      <c r="A33" s="164" t="s">
        <v>44</v>
      </c>
      <c r="B33" s="165"/>
      <c r="C33" s="91">
        <f t="shared" si="0"/>
        <v>0</v>
      </c>
      <c r="D33" s="92"/>
      <c r="E33" s="93"/>
      <c r="F33" s="94"/>
      <c r="G33" s="95"/>
      <c r="H33" s="121"/>
      <c r="I33" s="122"/>
      <c r="J33" s="123"/>
      <c r="K33" s="123"/>
      <c r="L33" s="123"/>
      <c r="M33" s="123"/>
      <c r="N33" s="123"/>
      <c r="O33" s="123"/>
      <c r="BA33" s="11"/>
      <c r="BD33" s="11"/>
    </row>
    <row r="34" spans="1:56" s="15" customFormat="1" ht="30" customHeight="1" x14ac:dyDescent="0.2">
      <c r="A34" s="50" t="s">
        <v>43</v>
      </c>
      <c r="B34" s="39"/>
      <c r="C34" s="39"/>
      <c r="D34" s="40"/>
      <c r="E34" s="41"/>
      <c r="F34" s="41"/>
      <c r="G34" s="42"/>
      <c r="H34" s="125"/>
      <c r="I34" s="24"/>
      <c r="J34" s="3"/>
      <c r="K34" s="3"/>
      <c r="L34" s="3"/>
      <c r="M34" s="3"/>
      <c r="N34" s="3"/>
      <c r="O34" s="3"/>
      <c r="P34" s="14"/>
      <c r="Q34" s="14"/>
      <c r="R34" s="14"/>
      <c r="S34" s="14"/>
      <c r="T34" s="14"/>
    </row>
    <row r="35" spans="1:56" s="15" customFormat="1" ht="48.75" customHeight="1" x14ac:dyDescent="0.15">
      <c r="A35" s="156" t="s">
        <v>27</v>
      </c>
      <c r="B35" s="166"/>
      <c r="C35" s="43" t="s">
        <v>13</v>
      </c>
      <c r="D35" s="43" t="s">
        <v>42</v>
      </c>
      <c r="E35" s="28" t="s">
        <v>41</v>
      </c>
      <c r="F35" s="10" t="s">
        <v>40</v>
      </c>
      <c r="G35" s="148" t="s">
        <v>11</v>
      </c>
      <c r="H35" s="34"/>
      <c r="I35" s="24"/>
      <c r="J35" s="3"/>
      <c r="K35" s="3"/>
      <c r="L35" s="3"/>
      <c r="M35" s="3"/>
      <c r="N35" s="3"/>
      <c r="O35" s="3"/>
      <c r="P35" s="14"/>
      <c r="Q35" s="14"/>
      <c r="R35" s="14"/>
      <c r="S35" s="14"/>
      <c r="T35" s="14"/>
    </row>
    <row r="36" spans="1:56" s="15" customFormat="1" ht="15" customHeight="1" x14ac:dyDescent="0.15">
      <c r="A36" s="167" t="s">
        <v>39</v>
      </c>
      <c r="B36" s="168"/>
      <c r="C36" s="96">
        <f>SUM(D36:F36)</f>
        <v>0</v>
      </c>
      <c r="D36" s="62"/>
      <c r="E36" s="63"/>
      <c r="F36" s="70"/>
      <c r="G36" s="64"/>
      <c r="H36" s="16"/>
      <c r="I36" s="24"/>
      <c r="J36" s="3"/>
      <c r="K36" s="3"/>
      <c r="L36" s="3"/>
      <c r="M36" s="3"/>
      <c r="N36" s="3"/>
      <c r="O36" s="3"/>
      <c r="P36" s="14"/>
      <c r="Q36" s="14"/>
      <c r="R36" s="14"/>
      <c r="S36" s="14"/>
      <c r="T36" s="14"/>
    </row>
    <row r="37" spans="1:56" s="15" customFormat="1" ht="15" customHeight="1" x14ac:dyDescent="0.15">
      <c r="A37" s="160" t="s">
        <v>38</v>
      </c>
      <c r="B37" s="162"/>
      <c r="C37" s="101">
        <f t="shared" ref="C37:C42" si="1">SUM(D37:F37)</f>
        <v>0</v>
      </c>
      <c r="D37" s="57"/>
      <c r="E37" s="58"/>
      <c r="F37" s="59"/>
      <c r="G37" s="71"/>
      <c r="H37" s="16"/>
      <c r="I37" s="24"/>
      <c r="J37" s="3"/>
      <c r="K37" s="3"/>
      <c r="L37" s="3"/>
      <c r="M37" s="3"/>
      <c r="N37" s="3"/>
      <c r="O37" s="3"/>
      <c r="P37" s="14"/>
      <c r="Q37" s="14"/>
      <c r="R37" s="14"/>
      <c r="S37" s="14"/>
      <c r="T37" s="14"/>
    </row>
    <row r="38" spans="1:56" s="15" customFormat="1" ht="15" customHeight="1" x14ac:dyDescent="0.15">
      <c r="A38" s="160" t="s">
        <v>37</v>
      </c>
      <c r="B38" s="162"/>
      <c r="C38" s="77">
        <f t="shared" si="1"/>
        <v>0</v>
      </c>
      <c r="D38" s="57"/>
      <c r="E38" s="58"/>
      <c r="F38" s="59"/>
      <c r="G38" s="71"/>
      <c r="H38" s="16"/>
      <c r="I38" s="24"/>
      <c r="J38" s="3"/>
      <c r="K38" s="3"/>
      <c r="L38" s="3"/>
      <c r="M38" s="3"/>
      <c r="N38" s="3"/>
      <c r="O38" s="3"/>
      <c r="P38" s="14"/>
      <c r="Q38" s="14"/>
      <c r="R38" s="14"/>
      <c r="S38" s="14"/>
      <c r="T38" s="14"/>
    </row>
    <row r="39" spans="1:56" s="15" customFormat="1" ht="15" customHeight="1" x14ac:dyDescent="0.15">
      <c r="A39" s="160" t="s">
        <v>36</v>
      </c>
      <c r="B39" s="162"/>
      <c r="C39" s="77">
        <f t="shared" si="1"/>
        <v>0</v>
      </c>
      <c r="D39" s="57"/>
      <c r="E39" s="68"/>
      <c r="F39" s="59"/>
      <c r="G39" s="66"/>
      <c r="H39" s="16"/>
      <c r="I39" s="24"/>
      <c r="J39" s="3"/>
      <c r="K39" s="3"/>
      <c r="L39" s="3"/>
      <c r="M39" s="3"/>
      <c r="N39" s="3"/>
      <c r="O39" s="3"/>
      <c r="P39" s="14"/>
      <c r="Q39" s="14"/>
      <c r="R39" s="14"/>
      <c r="S39" s="14"/>
      <c r="T39" s="14"/>
    </row>
    <row r="40" spans="1:56" s="15" customFormat="1" ht="15" customHeight="1" x14ac:dyDescent="0.15">
      <c r="A40" s="185" t="s">
        <v>35</v>
      </c>
      <c r="B40" s="44" t="s">
        <v>34</v>
      </c>
      <c r="C40" s="115">
        <f t="shared" si="1"/>
        <v>50</v>
      </c>
      <c r="D40" s="62">
        <v>50</v>
      </c>
      <c r="E40" s="63"/>
      <c r="F40" s="70"/>
      <c r="G40" s="64"/>
      <c r="H40" s="16"/>
      <c r="I40" s="24"/>
      <c r="J40" s="3"/>
      <c r="K40" s="3"/>
      <c r="L40" s="3"/>
      <c r="M40" s="3"/>
      <c r="N40" s="3"/>
      <c r="O40" s="3"/>
      <c r="P40" s="14"/>
      <c r="Q40" s="14"/>
      <c r="R40" s="14"/>
      <c r="S40" s="14"/>
      <c r="T40" s="14"/>
    </row>
    <row r="41" spans="1:56" s="15" customFormat="1" ht="15" customHeight="1" x14ac:dyDescent="0.15">
      <c r="A41" s="185"/>
      <c r="B41" s="20" t="s">
        <v>33</v>
      </c>
      <c r="C41" s="77">
        <f t="shared" si="1"/>
        <v>0</v>
      </c>
      <c r="D41" s="57"/>
      <c r="E41" s="58"/>
      <c r="F41" s="59"/>
      <c r="G41" s="71"/>
      <c r="H41" s="16"/>
      <c r="I41" s="24"/>
      <c r="J41" s="3"/>
      <c r="K41" s="3"/>
      <c r="L41" s="3"/>
      <c r="M41" s="3"/>
      <c r="N41" s="3"/>
      <c r="O41" s="3"/>
      <c r="P41" s="14"/>
      <c r="Q41" s="14"/>
      <c r="R41" s="14"/>
      <c r="S41" s="14"/>
      <c r="T41" s="14"/>
    </row>
    <row r="42" spans="1:56" s="15" customFormat="1" ht="15" customHeight="1" x14ac:dyDescent="0.15">
      <c r="A42" s="185"/>
      <c r="B42" s="19" t="s">
        <v>32</v>
      </c>
      <c r="C42" s="91">
        <f t="shared" si="1"/>
        <v>0</v>
      </c>
      <c r="D42" s="60"/>
      <c r="E42" s="61"/>
      <c r="F42" s="107"/>
      <c r="G42" s="72"/>
      <c r="H42" s="16"/>
      <c r="I42" s="24"/>
      <c r="J42" s="3"/>
      <c r="K42" s="3"/>
      <c r="L42" s="3"/>
      <c r="M42" s="3"/>
      <c r="N42" s="3"/>
      <c r="O42" s="3"/>
      <c r="P42" s="14"/>
      <c r="Q42" s="14"/>
      <c r="R42" s="14"/>
      <c r="S42" s="14"/>
      <c r="T42" s="14"/>
    </row>
    <row r="43" spans="1:56" s="15" customFormat="1" ht="15" customHeight="1" x14ac:dyDescent="0.15">
      <c r="A43" s="158" t="s">
        <v>31</v>
      </c>
      <c r="B43" s="163"/>
      <c r="C43" s="116">
        <f>SUM(G43)</f>
        <v>0</v>
      </c>
      <c r="D43" s="108"/>
      <c r="E43" s="109"/>
      <c r="F43" s="110"/>
      <c r="G43" s="56"/>
      <c r="H43" s="16"/>
      <c r="I43" s="24"/>
      <c r="J43" s="3"/>
      <c r="K43" s="3"/>
      <c r="L43" s="3"/>
      <c r="M43" s="3"/>
      <c r="N43" s="3"/>
      <c r="O43" s="3"/>
      <c r="P43" s="14"/>
      <c r="Q43" s="14"/>
      <c r="R43" s="14"/>
      <c r="S43" s="14"/>
      <c r="T43" s="14"/>
    </row>
    <row r="44" spans="1:56" s="15" customFormat="1" ht="15" customHeight="1" x14ac:dyDescent="0.15">
      <c r="A44" s="183" t="s">
        <v>30</v>
      </c>
      <c r="B44" s="184"/>
      <c r="C44" s="117">
        <f>SUM(D44:G44)</f>
        <v>0</v>
      </c>
      <c r="D44" s="67"/>
      <c r="E44" s="68"/>
      <c r="F44" s="69"/>
      <c r="G44" s="54"/>
      <c r="H44" s="16"/>
      <c r="I44" s="24"/>
      <c r="J44" s="3"/>
      <c r="K44" s="3"/>
      <c r="L44" s="3"/>
      <c r="M44" s="3"/>
      <c r="N44" s="3"/>
      <c r="O44" s="3"/>
      <c r="P44" s="14"/>
      <c r="Q44" s="14"/>
      <c r="R44" s="14"/>
      <c r="S44" s="14"/>
      <c r="T44" s="14"/>
    </row>
    <row r="45" spans="1:56" s="15" customFormat="1" ht="15" customHeight="1" x14ac:dyDescent="0.15">
      <c r="A45" s="186" t="s">
        <v>13</v>
      </c>
      <c r="B45" s="187"/>
      <c r="C45" s="74">
        <f>SUM(D45:G45)</f>
        <v>50</v>
      </c>
      <c r="D45" s="74">
        <f>SUM(D36:D42,D44)</f>
        <v>50</v>
      </c>
      <c r="E45" s="75">
        <f>SUM(E36:E42,E44)</f>
        <v>0</v>
      </c>
      <c r="F45" s="76">
        <f>SUM(F36:F42,F44)</f>
        <v>0</v>
      </c>
      <c r="G45" s="73">
        <f>SUM(G43:G44)</f>
        <v>0</v>
      </c>
      <c r="H45" s="16"/>
      <c r="I45" s="24"/>
      <c r="J45" s="3"/>
      <c r="K45" s="3"/>
      <c r="L45" s="3"/>
      <c r="M45" s="3"/>
      <c r="N45" s="3"/>
      <c r="O45" s="3"/>
      <c r="P45" s="14"/>
      <c r="Q45" s="14"/>
      <c r="R45" s="14"/>
      <c r="S45" s="14"/>
      <c r="T45" s="14"/>
    </row>
    <row r="46" spans="1:56" s="15" customFormat="1" ht="15" customHeight="1" x14ac:dyDescent="0.15">
      <c r="A46" s="51" t="s">
        <v>29</v>
      </c>
      <c r="B46" s="45"/>
      <c r="C46" s="46"/>
      <c r="D46" s="46"/>
      <c r="E46" s="46"/>
      <c r="F46" s="30"/>
      <c r="G46" s="31"/>
      <c r="H46" s="5"/>
      <c r="I46" s="24"/>
      <c r="J46" s="3"/>
      <c r="K46" s="3"/>
      <c r="L46" s="3"/>
      <c r="M46" s="3"/>
      <c r="N46" s="3"/>
      <c r="O46" s="3"/>
      <c r="P46" s="14"/>
      <c r="Q46" s="14"/>
      <c r="R46" s="14"/>
      <c r="S46" s="14"/>
      <c r="T46" s="14"/>
    </row>
    <row r="47" spans="1:56" s="15" customFormat="1" ht="30" customHeight="1" x14ac:dyDescent="0.2">
      <c r="A47" s="47" t="s">
        <v>28</v>
      </c>
      <c r="B47" s="47"/>
      <c r="C47" s="47"/>
      <c r="D47" s="47"/>
      <c r="E47" s="47"/>
      <c r="F47" s="48"/>
      <c r="G47" s="48"/>
      <c r="H47" s="48"/>
      <c r="I47" s="24"/>
      <c r="J47" s="3"/>
      <c r="K47" s="3"/>
      <c r="L47" s="3"/>
      <c r="M47" s="3"/>
      <c r="N47" s="3"/>
      <c r="O47" s="3"/>
      <c r="P47" s="14"/>
      <c r="Q47" s="14"/>
      <c r="R47" s="14"/>
      <c r="S47" s="14"/>
      <c r="T47" s="14"/>
    </row>
    <row r="48" spans="1:56" s="15" customFormat="1" ht="72.75" customHeight="1" x14ac:dyDescent="0.2">
      <c r="A48" s="156" t="s">
        <v>27</v>
      </c>
      <c r="B48" s="166"/>
      <c r="C48" s="148" t="s">
        <v>13</v>
      </c>
      <c r="D48" s="126" t="s">
        <v>26</v>
      </c>
      <c r="E48" s="37" t="s">
        <v>25</v>
      </c>
      <c r="F48" s="38" t="s">
        <v>24</v>
      </c>
      <c r="G48" s="32"/>
      <c r="H48" s="9"/>
      <c r="I48" s="24"/>
      <c r="J48" s="3"/>
      <c r="K48" s="3"/>
      <c r="L48" s="3"/>
      <c r="M48" s="3"/>
      <c r="N48" s="3"/>
      <c r="O48" s="3"/>
      <c r="P48" s="14"/>
      <c r="Q48" s="14"/>
      <c r="R48" s="14"/>
      <c r="S48" s="14"/>
      <c r="T48" s="14"/>
    </row>
    <row r="49" spans="1:58" s="15" customFormat="1" ht="15" customHeight="1" x14ac:dyDescent="0.2">
      <c r="A49" s="188" t="s">
        <v>23</v>
      </c>
      <c r="B49" s="189"/>
      <c r="C49" s="127">
        <f t="shared" ref="C49:C54" si="2">SUM(D49:E49)</f>
        <v>0</v>
      </c>
      <c r="D49" s="128"/>
      <c r="E49" s="129"/>
      <c r="F49" s="130"/>
      <c r="G49" s="5"/>
      <c r="H49" s="8"/>
      <c r="I49" s="24"/>
      <c r="J49" s="3"/>
      <c r="K49" s="3"/>
      <c r="L49" s="3"/>
      <c r="M49" s="3"/>
      <c r="N49" s="3"/>
      <c r="O49" s="3"/>
      <c r="P49" s="14"/>
      <c r="Q49" s="14"/>
      <c r="R49" s="14"/>
      <c r="S49" s="14"/>
      <c r="T49" s="14"/>
      <c r="BA49" s="27"/>
      <c r="BE49" s="114"/>
    </row>
    <row r="50" spans="1:58" s="15" customFormat="1" ht="15" customHeight="1" x14ac:dyDescent="0.2">
      <c r="A50" s="190" t="s">
        <v>22</v>
      </c>
      <c r="B50" s="191"/>
      <c r="C50" s="131">
        <f t="shared" si="2"/>
        <v>0</v>
      </c>
      <c r="D50" s="132"/>
      <c r="E50" s="133"/>
      <c r="F50" s="134"/>
      <c r="G50" s="5"/>
      <c r="H50" s="8"/>
      <c r="I50" s="24"/>
      <c r="J50" s="3"/>
      <c r="K50" s="3"/>
      <c r="L50" s="3"/>
      <c r="M50" s="3"/>
      <c r="N50" s="3"/>
      <c r="O50" s="3"/>
      <c r="P50" s="14"/>
      <c r="Q50" s="14"/>
      <c r="R50" s="14"/>
      <c r="S50" s="14"/>
      <c r="T50" s="14"/>
      <c r="BA50" s="27"/>
      <c r="BE50" s="114"/>
    </row>
    <row r="51" spans="1:58" s="15" customFormat="1" ht="15" customHeight="1" x14ac:dyDescent="0.2">
      <c r="A51" s="192" t="s">
        <v>21</v>
      </c>
      <c r="B51" s="135" t="s">
        <v>20</v>
      </c>
      <c r="C51" s="127">
        <f t="shared" si="2"/>
        <v>0</v>
      </c>
      <c r="D51" s="128"/>
      <c r="E51" s="129"/>
      <c r="F51" s="136"/>
      <c r="G51" s="112" t="str">
        <f>$BA51&amp;""&amp;$BB51&amp;""&amp;$BC51</f>
        <v/>
      </c>
      <c r="H51" s="8"/>
      <c r="I51" s="24"/>
      <c r="J51" s="3"/>
      <c r="K51" s="3"/>
      <c r="L51" s="3"/>
      <c r="M51" s="3"/>
      <c r="N51" s="3"/>
      <c r="O51" s="3"/>
      <c r="P51" s="14"/>
      <c r="Q51" s="14"/>
      <c r="R51" s="14"/>
      <c r="S51" s="14"/>
      <c r="T51" s="14"/>
      <c r="BA51" s="27" t="str">
        <f>IF($F51&lt;=$C51,"","Programa de atención Domiciliaria a personas con Dependencia severa debe ser MENOR O IGUAL  al Total")</f>
        <v/>
      </c>
      <c r="BB51" s="18" t="str">
        <f>IF($C51=0,"",IF($F51="",IF($C51="",""," No olvide escribir la columna Programa de atención domiciliaria a personas con dependencia severa."),""))</f>
        <v/>
      </c>
      <c r="BC51" s="27" t="str">
        <f>IF(C51&lt;&gt;SUM(D51:E51)," NO ALTERE LAS FÓRMULAS, el Total de Visitas Integrales NO ES IGUAL a la suma de las visitas por profesional. ","")</f>
        <v/>
      </c>
      <c r="BD51" s="114">
        <f>IF($F51&lt;=$C51,0,1)</f>
        <v>0</v>
      </c>
      <c r="BE51" s="114" t="str">
        <f>IF($C51=0,"",IF($F51="",IF($C51="","",1),0))</f>
        <v/>
      </c>
      <c r="BF51" s="114">
        <f>IF(C51&lt;&gt;SUM(D51:E51),1,0)</f>
        <v>0</v>
      </c>
    </row>
    <row r="52" spans="1:58" s="15" customFormat="1" ht="15" customHeight="1" x14ac:dyDescent="0.2">
      <c r="A52" s="193"/>
      <c r="B52" s="147" t="s">
        <v>19</v>
      </c>
      <c r="C52" s="138">
        <f t="shared" si="2"/>
        <v>0</v>
      </c>
      <c r="D52" s="139"/>
      <c r="E52" s="140"/>
      <c r="F52" s="141"/>
      <c r="G52" s="112" t="str">
        <f>$BA52&amp;""&amp;$BB52&amp;""&amp;$BC52</f>
        <v/>
      </c>
      <c r="H52" s="8"/>
      <c r="I52" s="24"/>
      <c r="J52" s="3"/>
      <c r="K52" s="3"/>
      <c r="L52" s="3"/>
      <c r="M52" s="3"/>
      <c r="N52" s="3"/>
      <c r="O52" s="3"/>
      <c r="P52" s="14"/>
      <c r="Q52" s="14"/>
      <c r="R52" s="14"/>
      <c r="S52" s="14"/>
      <c r="T52" s="14"/>
      <c r="BA52" s="27" t="str">
        <f>IF($F52&lt;=$C52,"","Programa de atención Domiciliaria a personas con Dependencia severa debe ser MENOR O IGUAL  al Total")</f>
        <v/>
      </c>
      <c r="BB52" s="18" t="str">
        <f>IF($C52=0,"",IF($F52="",IF($C52="",""," No olvide escribir la columna Programa de atención domiciliaria a personas con dependencia severa."),""))</f>
        <v/>
      </c>
      <c r="BC52" s="27" t="str">
        <f>IF(C52&lt;&gt;SUM(D52:E52)," NO ALTERE LAS FÓRMULAS, el Total de Visitas Integrales NO ES IGUAL a la suma de las visitas por profesional. ","")</f>
        <v/>
      </c>
      <c r="BD52" s="114">
        <f>IF($F52&lt;=$C52,0,1)</f>
        <v>0</v>
      </c>
      <c r="BE52" s="114" t="str">
        <f>IF($C52=0,"",IF($F52="",IF($C52="","",1),0))</f>
        <v/>
      </c>
      <c r="BF52" s="114">
        <f>IF(C52&lt;&gt;SUM(D52:E52),1,0)</f>
        <v>0</v>
      </c>
    </row>
    <row r="53" spans="1:58" s="15" customFormat="1" ht="18.75" customHeight="1" x14ac:dyDescent="0.2">
      <c r="A53" s="167" t="s">
        <v>18</v>
      </c>
      <c r="B53" s="168"/>
      <c r="C53" s="127">
        <f t="shared" si="2"/>
        <v>0</v>
      </c>
      <c r="D53" s="128"/>
      <c r="E53" s="129"/>
      <c r="F53" s="130"/>
      <c r="G53" s="26"/>
      <c r="H53" s="8"/>
      <c r="I53" s="24"/>
      <c r="J53" s="3"/>
      <c r="K53" s="3"/>
      <c r="L53" s="3"/>
      <c r="M53" s="3"/>
      <c r="N53" s="3"/>
      <c r="O53" s="3"/>
      <c r="P53" s="14"/>
      <c r="Q53" s="14"/>
      <c r="R53" s="14"/>
      <c r="S53" s="14"/>
      <c r="T53" s="14"/>
      <c r="BA53" s="27"/>
      <c r="BE53" s="114"/>
    </row>
    <row r="54" spans="1:58" s="15" customFormat="1" ht="18" customHeight="1" x14ac:dyDescent="0.2">
      <c r="A54" s="181" t="s">
        <v>74</v>
      </c>
      <c r="B54" s="182"/>
      <c r="C54" s="131">
        <f t="shared" si="2"/>
        <v>0</v>
      </c>
      <c r="D54" s="132"/>
      <c r="E54" s="133"/>
      <c r="F54" s="142"/>
      <c r="G54" s="112" t="str">
        <f>$BA54&amp;""&amp;$BB54&amp;""&amp;$BC54</f>
        <v/>
      </c>
      <c r="H54" s="8"/>
      <c r="I54" s="24"/>
      <c r="J54" s="3"/>
      <c r="K54" s="3"/>
      <c r="L54" s="3"/>
      <c r="M54" s="3"/>
      <c r="N54" s="3"/>
      <c r="O54" s="3"/>
      <c r="P54" s="14"/>
      <c r="Q54" s="14"/>
      <c r="R54" s="14"/>
      <c r="S54" s="14"/>
      <c r="T54" s="14"/>
      <c r="BA54" s="27" t="str">
        <f>IF($F54&lt;=$C54,"","Programa de atención Domiciliaria a personas con Dependencia severa debe ser MENOR O IGUAL  al Total")</f>
        <v/>
      </c>
      <c r="BB54" s="18" t="str">
        <f>IF($C54=0,"",IF($F54="",IF($C54="",""," No olvide escribir la columna Programa de atención domiciliaria a personas con dependencia severa."),""))</f>
        <v/>
      </c>
      <c r="BC54" s="27" t="str">
        <f>IF(C54&lt;&gt;SUM(D54:E54)," NO ALTERE LAS FÓRMULAS, el Total de Visitas Integrales NO ES IGUAL a la suma de las visitas por profesional. ","")</f>
        <v/>
      </c>
      <c r="BD54" s="114">
        <f>IF($F54&lt;=$C54,0,1)</f>
        <v>0</v>
      </c>
      <c r="BE54" s="114" t="str">
        <f>IF($C54=0,"",IF($F54="",IF($C54="","",1),0))</f>
        <v/>
      </c>
      <c r="BF54" s="114">
        <f>IF(C54&lt;&gt;SUM(D54:E54),1,0)</f>
        <v>0</v>
      </c>
    </row>
    <row r="55" spans="1:58" s="15" customFormat="1" ht="30" customHeight="1" x14ac:dyDescent="0.2">
      <c r="A55" s="47" t="s">
        <v>17</v>
      </c>
      <c r="B55" s="47"/>
      <c r="C55" s="47"/>
      <c r="D55" s="47"/>
      <c r="E55" s="47"/>
      <c r="F55" s="47"/>
      <c r="G55" s="143"/>
      <c r="H55" s="23"/>
      <c r="I55" s="24"/>
      <c r="J55" s="3"/>
      <c r="K55" s="3"/>
      <c r="L55" s="3"/>
      <c r="M55" s="3"/>
      <c r="N55" s="3"/>
      <c r="O55" s="3"/>
      <c r="P55" s="14"/>
      <c r="Q55" s="14"/>
      <c r="R55" s="14"/>
      <c r="S55" s="14"/>
      <c r="T55" s="14"/>
    </row>
    <row r="56" spans="1:58" s="15" customFormat="1" ht="15" customHeight="1" x14ac:dyDescent="0.15">
      <c r="A56" s="169" t="s">
        <v>16</v>
      </c>
      <c r="B56" s="170"/>
      <c r="C56" s="175" t="s">
        <v>15</v>
      </c>
      <c r="D56" s="175"/>
      <c r="E56" s="175"/>
      <c r="F56" s="175"/>
      <c r="G56" s="176"/>
      <c r="H56" s="177" t="s">
        <v>14</v>
      </c>
      <c r="I56" s="178"/>
      <c r="J56" s="3"/>
      <c r="K56" s="3"/>
      <c r="L56" s="3"/>
      <c r="M56" s="3"/>
      <c r="N56" s="3"/>
      <c r="O56" s="3"/>
      <c r="P56" s="14"/>
      <c r="Q56" s="14"/>
      <c r="R56" s="14"/>
      <c r="S56" s="14"/>
      <c r="T56" s="14"/>
    </row>
    <row r="57" spans="1:58" s="15" customFormat="1" ht="15" customHeight="1" x14ac:dyDescent="0.15">
      <c r="A57" s="171"/>
      <c r="B57" s="172"/>
      <c r="C57" s="169" t="s">
        <v>13</v>
      </c>
      <c r="D57" s="156" t="s">
        <v>12</v>
      </c>
      <c r="E57" s="157"/>
      <c r="F57" s="166"/>
      <c r="G57" s="179" t="s">
        <v>7</v>
      </c>
      <c r="H57" s="177"/>
      <c r="I57" s="178"/>
      <c r="J57" s="3"/>
      <c r="K57" s="3"/>
      <c r="L57" s="3"/>
      <c r="M57" s="3"/>
      <c r="N57" s="3"/>
      <c r="O57" s="3"/>
      <c r="P57" s="14"/>
      <c r="Q57" s="14"/>
      <c r="R57" s="14"/>
      <c r="S57" s="14"/>
      <c r="T57" s="14"/>
    </row>
    <row r="58" spans="1:58" s="15" customFormat="1" ht="23.25" customHeight="1" x14ac:dyDescent="0.15">
      <c r="A58" s="173"/>
      <c r="B58" s="174"/>
      <c r="C58" s="173"/>
      <c r="D58" s="148" t="s">
        <v>11</v>
      </c>
      <c r="E58" s="148" t="s">
        <v>10</v>
      </c>
      <c r="F58" s="148" t="s">
        <v>9</v>
      </c>
      <c r="G58" s="180"/>
      <c r="H58" s="33" t="s">
        <v>8</v>
      </c>
      <c r="I58" s="148" t="s">
        <v>7</v>
      </c>
      <c r="J58" s="3"/>
      <c r="K58" s="3"/>
      <c r="L58" s="3"/>
      <c r="M58" s="3"/>
      <c r="N58" s="3"/>
      <c r="O58" s="3"/>
      <c r="P58" s="3"/>
      <c r="Q58" s="14"/>
      <c r="R58" s="14"/>
      <c r="S58" s="14"/>
      <c r="T58" s="14"/>
      <c r="U58" s="14"/>
    </row>
    <row r="59" spans="1:58" s="15" customFormat="1" ht="15.75" customHeight="1" x14ac:dyDescent="0.15">
      <c r="A59" s="196" t="s">
        <v>6</v>
      </c>
      <c r="B59" s="197"/>
      <c r="C59" s="96">
        <f t="shared" ref="C59:C64" si="3">SUM(D59:F59)+H59</f>
        <v>0</v>
      </c>
      <c r="D59" s="52"/>
      <c r="E59" s="52"/>
      <c r="F59" s="52"/>
      <c r="G59" s="98"/>
      <c r="H59" s="99"/>
      <c r="I59" s="100"/>
      <c r="J59" s="123"/>
      <c r="K59" s="123"/>
      <c r="L59" s="123"/>
      <c r="M59" s="123"/>
      <c r="N59" s="123"/>
      <c r="O59" s="123"/>
      <c r="P59" s="123"/>
      <c r="BA59" s="11"/>
      <c r="BD59" s="11"/>
    </row>
    <row r="60" spans="1:58" s="15" customFormat="1" ht="15.75" customHeight="1" x14ac:dyDescent="0.15">
      <c r="A60" s="198" t="s">
        <v>5</v>
      </c>
      <c r="B60" s="199"/>
      <c r="C60" s="101">
        <f t="shared" si="3"/>
        <v>0</v>
      </c>
      <c r="D60" s="53"/>
      <c r="E60" s="53"/>
      <c r="F60" s="53"/>
      <c r="G60" s="102"/>
      <c r="H60" s="65"/>
      <c r="I60" s="103"/>
      <c r="J60" s="123"/>
      <c r="K60" s="123"/>
      <c r="L60" s="123"/>
      <c r="M60" s="123"/>
      <c r="N60" s="123"/>
      <c r="O60" s="123"/>
      <c r="P60" s="123"/>
      <c r="BA60" s="11"/>
      <c r="BD60" s="11"/>
    </row>
    <row r="61" spans="1:58" s="15" customFormat="1" ht="15.75" customHeight="1" x14ac:dyDescent="0.15">
      <c r="A61" s="198" t="s">
        <v>4</v>
      </c>
      <c r="B61" s="199"/>
      <c r="C61" s="101">
        <f t="shared" si="3"/>
        <v>0</v>
      </c>
      <c r="D61" s="53"/>
      <c r="E61" s="53"/>
      <c r="F61" s="53"/>
      <c r="G61" s="102"/>
      <c r="H61" s="65"/>
      <c r="I61" s="103"/>
      <c r="J61" s="123"/>
      <c r="K61" s="123"/>
      <c r="L61" s="123"/>
      <c r="M61" s="123"/>
      <c r="N61" s="123"/>
      <c r="O61" s="123"/>
      <c r="P61" s="123"/>
      <c r="BA61" s="11"/>
      <c r="BD61" s="11"/>
    </row>
    <row r="62" spans="1:58" s="15" customFormat="1" ht="15.75" customHeight="1" x14ac:dyDescent="0.15">
      <c r="A62" s="198" t="s">
        <v>3</v>
      </c>
      <c r="B62" s="199"/>
      <c r="C62" s="101">
        <f t="shared" si="3"/>
        <v>0</v>
      </c>
      <c r="D62" s="53"/>
      <c r="E62" s="53"/>
      <c r="F62" s="53"/>
      <c r="G62" s="102"/>
      <c r="H62" s="65"/>
      <c r="I62" s="103"/>
      <c r="J62" s="123"/>
      <c r="K62" s="123"/>
      <c r="L62" s="123"/>
      <c r="M62" s="123"/>
      <c r="N62" s="123"/>
      <c r="O62" s="123"/>
      <c r="P62" s="123"/>
      <c r="BA62" s="11"/>
      <c r="BD62" s="11"/>
    </row>
    <row r="63" spans="1:58" s="15" customFormat="1" ht="15" customHeight="1" x14ac:dyDescent="0.15">
      <c r="A63" s="198" t="s">
        <v>2</v>
      </c>
      <c r="B63" s="199"/>
      <c r="C63" s="101">
        <f t="shared" si="3"/>
        <v>0</v>
      </c>
      <c r="D63" s="53"/>
      <c r="E63" s="53"/>
      <c r="F63" s="53"/>
      <c r="G63" s="102"/>
      <c r="H63" s="65"/>
      <c r="I63" s="103"/>
      <c r="J63" s="123"/>
      <c r="K63" s="123"/>
      <c r="L63" s="123"/>
      <c r="M63" s="123"/>
      <c r="N63" s="123"/>
      <c r="O63" s="123"/>
      <c r="P63" s="123"/>
      <c r="BA63" s="11"/>
      <c r="BD63" s="11"/>
    </row>
    <row r="64" spans="1:58" s="15" customFormat="1" ht="15" customHeight="1" x14ac:dyDescent="0.15">
      <c r="A64" s="194" t="s">
        <v>1</v>
      </c>
      <c r="B64" s="195"/>
      <c r="C64" s="97">
        <f t="shared" si="3"/>
        <v>0</v>
      </c>
      <c r="D64" s="55"/>
      <c r="E64" s="55"/>
      <c r="F64" s="55"/>
      <c r="G64" s="104"/>
      <c r="H64" s="105"/>
      <c r="I64" s="106"/>
      <c r="J64" s="123"/>
      <c r="K64" s="123"/>
      <c r="L64" s="123"/>
      <c r="M64" s="123"/>
      <c r="N64" s="123"/>
      <c r="O64" s="123"/>
      <c r="P64" s="123"/>
      <c r="BA64" s="11"/>
      <c r="BD64" s="11"/>
    </row>
    <row r="65" spans="1:20" s="15" customFormat="1" ht="20.25" customHeight="1" x14ac:dyDescent="0.15">
      <c r="A65" s="49" t="s">
        <v>0</v>
      </c>
      <c r="B65" s="3"/>
      <c r="C65" s="3"/>
      <c r="D65" s="3"/>
      <c r="E65" s="3"/>
      <c r="F65" s="3"/>
      <c r="G65" s="3"/>
      <c r="H65" s="3"/>
      <c r="I65" s="24"/>
      <c r="J65" s="3"/>
      <c r="K65" s="3"/>
      <c r="L65" s="3"/>
      <c r="M65" s="3"/>
      <c r="N65" s="3"/>
      <c r="O65" s="3"/>
      <c r="P65" s="14"/>
      <c r="Q65" s="14"/>
      <c r="R65" s="14"/>
      <c r="S65" s="14"/>
      <c r="T65" s="14"/>
    </row>
    <row r="66" spans="1:20" ht="15.75" customHeight="1" x14ac:dyDescent="0.15">
      <c r="A66" s="17"/>
      <c r="B66" s="17"/>
      <c r="C66" s="17"/>
      <c r="D66" s="17"/>
      <c r="E66" s="17"/>
      <c r="F66" s="17"/>
      <c r="G66" s="17"/>
      <c r="H66" s="17"/>
    </row>
    <row r="198" spans="1:56" hidden="1" x14ac:dyDescent="0.15"/>
    <row r="199" spans="1:56" hidden="1" x14ac:dyDescent="0.15"/>
    <row r="200" spans="1:56" hidden="1" x14ac:dyDescent="0.15">
      <c r="A200" s="144">
        <f>SUM(C9:I64)</f>
        <v>200</v>
      </c>
      <c r="BD200" s="113">
        <v>0</v>
      </c>
    </row>
    <row r="201" spans="1:56" hidden="1" x14ac:dyDescent="0.15">
      <c r="A201" s="2" t="s">
        <v>75</v>
      </c>
    </row>
    <row r="202" spans="1:56" hidden="1" x14ac:dyDescent="0.15"/>
    <row r="206" spans="1:56" ht="15" customHeight="1" x14ac:dyDescent="0.15"/>
    <row r="207" spans="1:56" ht="15" customHeight="1" x14ac:dyDescent="0.15"/>
    <row r="208" spans="1:56" ht="15" customHeight="1" x14ac:dyDescent="0.15"/>
    <row r="221" ht="11.25" customHeight="1" x14ac:dyDescent="0.15"/>
    <row r="222" ht="11.25" customHeight="1" x14ac:dyDescent="0.15"/>
    <row r="223" ht="11.25" customHeight="1" x14ac:dyDescent="0.15"/>
    <row r="224" ht="11.25" customHeight="1" x14ac:dyDescent="0.15"/>
    <row r="225" ht="11.25" customHeight="1" x14ac:dyDescent="0.15"/>
    <row r="226" ht="11.25" customHeight="1" x14ac:dyDescent="0.15"/>
  </sheetData>
  <mergeCells count="54">
    <mergeCell ref="A64:B64"/>
    <mergeCell ref="A59:B59"/>
    <mergeCell ref="A60:B60"/>
    <mergeCell ref="A61:B61"/>
    <mergeCell ref="A62:B62"/>
    <mergeCell ref="A63:B63"/>
    <mergeCell ref="A43:B43"/>
    <mergeCell ref="A54:B54"/>
    <mergeCell ref="A44:B44"/>
    <mergeCell ref="A40:A42"/>
    <mergeCell ref="A45:B45"/>
    <mergeCell ref="A48:B48"/>
    <mergeCell ref="A49:B49"/>
    <mergeCell ref="A50:B50"/>
    <mergeCell ref="A51:A52"/>
    <mergeCell ref="A56:B58"/>
    <mergeCell ref="A53:B53"/>
    <mergeCell ref="C56:G56"/>
    <mergeCell ref="H56:I57"/>
    <mergeCell ref="C57:C58"/>
    <mergeCell ref="D57:F57"/>
    <mergeCell ref="G57:G58"/>
    <mergeCell ref="A39:B39"/>
    <mergeCell ref="A32:B32"/>
    <mergeCell ref="A33:B33"/>
    <mergeCell ref="A37:B37"/>
    <mergeCell ref="A35:B35"/>
    <mergeCell ref="A36:B36"/>
    <mergeCell ref="A27:B27"/>
    <mergeCell ref="A29:B29"/>
    <mergeCell ref="A30:B30"/>
    <mergeCell ref="A31:B31"/>
    <mergeCell ref="A38:B38"/>
    <mergeCell ref="A28:B28"/>
    <mergeCell ref="A26:B2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6:G6"/>
    <mergeCell ref="A8:B8"/>
    <mergeCell ref="A9:B9"/>
    <mergeCell ref="A10:B10"/>
    <mergeCell ref="A25:B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6"/>
  <sheetViews>
    <sheetView workbookViewId="0">
      <selection activeCell="E11" sqref="E11"/>
    </sheetView>
  </sheetViews>
  <sheetFormatPr baseColWidth="10" defaultRowHeight="11.25" x14ac:dyDescent="0.15"/>
  <cols>
    <col min="1" max="1" width="22.42578125" style="2" customWidth="1"/>
    <col min="2" max="2" width="30.42578125" style="2" customWidth="1"/>
    <col min="3" max="3" width="15.42578125" style="2" customWidth="1"/>
    <col min="4" max="5" width="15.7109375" style="2" customWidth="1"/>
    <col min="6" max="6" width="18.140625" style="2" customWidth="1"/>
    <col min="7" max="7" width="15.7109375" style="2" customWidth="1"/>
    <col min="8" max="8" width="16.7109375" style="2" customWidth="1"/>
    <col min="9" max="9" width="17.28515625" style="2" customWidth="1"/>
    <col min="10" max="15" width="9.7109375" style="17" customWidth="1"/>
    <col min="16" max="43" width="9.7109375" style="1" customWidth="1"/>
    <col min="44" max="46" width="10.85546875" style="1" customWidth="1"/>
    <col min="47" max="90" width="12" style="1" hidden="1" customWidth="1"/>
    <col min="91" max="91" width="10.85546875" style="1" customWidth="1"/>
    <col min="92" max="256" width="11.42578125" style="1"/>
    <col min="257" max="257" width="22.42578125" style="1" customWidth="1"/>
    <col min="258" max="258" width="30.42578125" style="1" customWidth="1"/>
    <col min="259" max="259" width="15.42578125" style="1" customWidth="1"/>
    <col min="260" max="261" width="15.7109375" style="1" customWidth="1"/>
    <col min="262" max="262" width="18.140625" style="1" customWidth="1"/>
    <col min="263" max="263" width="15.7109375" style="1" customWidth="1"/>
    <col min="264" max="264" width="16.7109375" style="1" customWidth="1"/>
    <col min="265" max="265" width="17.28515625" style="1" customWidth="1"/>
    <col min="266" max="299" width="9.7109375" style="1" customWidth="1"/>
    <col min="300" max="302" width="10.85546875" style="1" customWidth="1"/>
    <col min="303" max="346" width="0" style="1" hidden="1" customWidth="1"/>
    <col min="347" max="347" width="10.85546875" style="1" customWidth="1"/>
    <col min="348" max="512" width="11.42578125" style="1"/>
    <col min="513" max="513" width="22.42578125" style="1" customWidth="1"/>
    <col min="514" max="514" width="30.42578125" style="1" customWidth="1"/>
    <col min="515" max="515" width="15.42578125" style="1" customWidth="1"/>
    <col min="516" max="517" width="15.7109375" style="1" customWidth="1"/>
    <col min="518" max="518" width="18.140625" style="1" customWidth="1"/>
    <col min="519" max="519" width="15.7109375" style="1" customWidth="1"/>
    <col min="520" max="520" width="16.7109375" style="1" customWidth="1"/>
    <col min="521" max="521" width="17.28515625" style="1" customWidth="1"/>
    <col min="522" max="555" width="9.7109375" style="1" customWidth="1"/>
    <col min="556" max="558" width="10.85546875" style="1" customWidth="1"/>
    <col min="559" max="602" width="0" style="1" hidden="1" customWidth="1"/>
    <col min="603" max="603" width="10.85546875" style="1" customWidth="1"/>
    <col min="604" max="768" width="11.42578125" style="1"/>
    <col min="769" max="769" width="22.42578125" style="1" customWidth="1"/>
    <col min="770" max="770" width="30.42578125" style="1" customWidth="1"/>
    <col min="771" max="771" width="15.42578125" style="1" customWidth="1"/>
    <col min="772" max="773" width="15.7109375" style="1" customWidth="1"/>
    <col min="774" max="774" width="18.140625" style="1" customWidth="1"/>
    <col min="775" max="775" width="15.7109375" style="1" customWidth="1"/>
    <col min="776" max="776" width="16.7109375" style="1" customWidth="1"/>
    <col min="777" max="777" width="17.28515625" style="1" customWidth="1"/>
    <col min="778" max="811" width="9.7109375" style="1" customWidth="1"/>
    <col min="812" max="814" width="10.85546875" style="1" customWidth="1"/>
    <col min="815" max="858" width="0" style="1" hidden="1" customWidth="1"/>
    <col min="859" max="859" width="10.85546875" style="1" customWidth="1"/>
    <col min="860" max="1024" width="11.42578125" style="1"/>
    <col min="1025" max="1025" width="22.42578125" style="1" customWidth="1"/>
    <col min="1026" max="1026" width="30.42578125" style="1" customWidth="1"/>
    <col min="1027" max="1027" width="15.42578125" style="1" customWidth="1"/>
    <col min="1028" max="1029" width="15.7109375" style="1" customWidth="1"/>
    <col min="1030" max="1030" width="18.140625" style="1" customWidth="1"/>
    <col min="1031" max="1031" width="15.7109375" style="1" customWidth="1"/>
    <col min="1032" max="1032" width="16.7109375" style="1" customWidth="1"/>
    <col min="1033" max="1033" width="17.28515625" style="1" customWidth="1"/>
    <col min="1034" max="1067" width="9.7109375" style="1" customWidth="1"/>
    <col min="1068" max="1070" width="10.85546875" style="1" customWidth="1"/>
    <col min="1071" max="1114" width="0" style="1" hidden="1" customWidth="1"/>
    <col min="1115" max="1115" width="10.85546875" style="1" customWidth="1"/>
    <col min="1116" max="1280" width="11.42578125" style="1"/>
    <col min="1281" max="1281" width="22.42578125" style="1" customWidth="1"/>
    <col min="1282" max="1282" width="30.42578125" style="1" customWidth="1"/>
    <col min="1283" max="1283" width="15.42578125" style="1" customWidth="1"/>
    <col min="1284" max="1285" width="15.7109375" style="1" customWidth="1"/>
    <col min="1286" max="1286" width="18.140625" style="1" customWidth="1"/>
    <col min="1287" max="1287" width="15.7109375" style="1" customWidth="1"/>
    <col min="1288" max="1288" width="16.7109375" style="1" customWidth="1"/>
    <col min="1289" max="1289" width="17.28515625" style="1" customWidth="1"/>
    <col min="1290" max="1323" width="9.7109375" style="1" customWidth="1"/>
    <col min="1324" max="1326" width="10.85546875" style="1" customWidth="1"/>
    <col min="1327" max="1370" width="0" style="1" hidden="1" customWidth="1"/>
    <col min="1371" max="1371" width="10.85546875" style="1" customWidth="1"/>
    <col min="1372" max="1536" width="11.42578125" style="1"/>
    <col min="1537" max="1537" width="22.42578125" style="1" customWidth="1"/>
    <col min="1538" max="1538" width="30.42578125" style="1" customWidth="1"/>
    <col min="1539" max="1539" width="15.42578125" style="1" customWidth="1"/>
    <col min="1540" max="1541" width="15.7109375" style="1" customWidth="1"/>
    <col min="1542" max="1542" width="18.140625" style="1" customWidth="1"/>
    <col min="1543" max="1543" width="15.7109375" style="1" customWidth="1"/>
    <col min="1544" max="1544" width="16.7109375" style="1" customWidth="1"/>
    <col min="1545" max="1545" width="17.28515625" style="1" customWidth="1"/>
    <col min="1546" max="1579" width="9.7109375" style="1" customWidth="1"/>
    <col min="1580" max="1582" width="10.85546875" style="1" customWidth="1"/>
    <col min="1583" max="1626" width="0" style="1" hidden="1" customWidth="1"/>
    <col min="1627" max="1627" width="10.85546875" style="1" customWidth="1"/>
    <col min="1628" max="1792" width="11.42578125" style="1"/>
    <col min="1793" max="1793" width="22.42578125" style="1" customWidth="1"/>
    <col min="1794" max="1794" width="30.42578125" style="1" customWidth="1"/>
    <col min="1795" max="1795" width="15.42578125" style="1" customWidth="1"/>
    <col min="1796" max="1797" width="15.7109375" style="1" customWidth="1"/>
    <col min="1798" max="1798" width="18.140625" style="1" customWidth="1"/>
    <col min="1799" max="1799" width="15.7109375" style="1" customWidth="1"/>
    <col min="1800" max="1800" width="16.7109375" style="1" customWidth="1"/>
    <col min="1801" max="1801" width="17.28515625" style="1" customWidth="1"/>
    <col min="1802" max="1835" width="9.7109375" style="1" customWidth="1"/>
    <col min="1836" max="1838" width="10.85546875" style="1" customWidth="1"/>
    <col min="1839" max="1882" width="0" style="1" hidden="1" customWidth="1"/>
    <col min="1883" max="1883" width="10.85546875" style="1" customWidth="1"/>
    <col min="1884" max="2048" width="11.42578125" style="1"/>
    <col min="2049" max="2049" width="22.42578125" style="1" customWidth="1"/>
    <col min="2050" max="2050" width="30.42578125" style="1" customWidth="1"/>
    <col min="2051" max="2051" width="15.42578125" style="1" customWidth="1"/>
    <col min="2052" max="2053" width="15.7109375" style="1" customWidth="1"/>
    <col min="2054" max="2054" width="18.140625" style="1" customWidth="1"/>
    <col min="2055" max="2055" width="15.7109375" style="1" customWidth="1"/>
    <col min="2056" max="2056" width="16.7109375" style="1" customWidth="1"/>
    <col min="2057" max="2057" width="17.28515625" style="1" customWidth="1"/>
    <col min="2058" max="2091" width="9.7109375" style="1" customWidth="1"/>
    <col min="2092" max="2094" width="10.85546875" style="1" customWidth="1"/>
    <col min="2095" max="2138" width="0" style="1" hidden="1" customWidth="1"/>
    <col min="2139" max="2139" width="10.85546875" style="1" customWidth="1"/>
    <col min="2140" max="2304" width="11.42578125" style="1"/>
    <col min="2305" max="2305" width="22.42578125" style="1" customWidth="1"/>
    <col min="2306" max="2306" width="30.42578125" style="1" customWidth="1"/>
    <col min="2307" max="2307" width="15.42578125" style="1" customWidth="1"/>
    <col min="2308" max="2309" width="15.7109375" style="1" customWidth="1"/>
    <col min="2310" max="2310" width="18.140625" style="1" customWidth="1"/>
    <col min="2311" max="2311" width="15.7109375" style="1" customWidth="1"/>
    <col min="2312" max="2312" width="16.7109375" style="1" customWidth="1"/>
    <col min="2313" max="2313" width="17.28515625" style="1" customWidth="1"/>
    <col min="2314" max="2347" width="9.7109375" style="1" customWidth="1"/>
    <col min="2348" max="2350" width="10.85546875" style="1" customWidth="1"/>
    <col min="2351" max="2394" width="0" style="1" hidden="1" customWidth="1"/>
    <col min="2395" max="2395" width="10.85546875" style="1" customWidth="1"/>
    <col min="2396" max="2560" width="11.42578125" style="1"/>
    <col min="2561" max="2561" width="22.42578125" style="1" customWidth="1"/>
    <col min="2562" max="2562" width="30.42578125" style="1" customWidth="1"/>
    <col min="2563" max="2563" width="15.42578125" style="1" customWidth="1"/>
    <col min="2564" max="2565" width="15.7109375" style="1" customWidth="1"/>
    <col min="2566" max="2566" width="18.140625" style="1" customWidth="1"/>
    <col min="2567" max="2567" width="15.7109375" style="1" customWidth="1"/>
    <col min="2568" max="2568" width="16.7109375" style="1" customWidth="1"/>
    <col min="2569" max="2569" width="17.28515625" style="1" customWidth="1"/>
    <col min="2570" max="2603" width="9.7109375" style="1" customWidth="1"/>
    <col min="2604" max="2606" width="10.85546875" style="1" customWidth="1"/>
    <col min="2607" max="2650" width="0" style="1" hidden="1" customWidth="1"/>
    <col min="2651" max="2651" width="10.85546875" style="1" customWidth="1"/>
    <col min="2652" max="2816" width="11.42578125" style="1"/>
    <col min="2817" max="2817" width="22.42578125" style="1" customWidth="1"/>
    <col min="2818" max="2818" width="30.42578125" style="1" customWidth="1"/>
    <col min="2819" max="2819" width="15.42578125" style="1" customWidth="1"/>
    <col min="2820" max="2821" width="15.7109375" style="1" customWidth="1"/>
    <col min="2822" max="2822" width="18.140625" style="1" customWidth="1"/>
    <col min="2823" max="2823" width="15.7109375" style="1" customWidth="1"/>
    <col min="2824" max="2824" width="16.7109375" style="1" customWidth="1"/>
    <col min="2825" max="2825" width="17.28515625" style="1" customWidth="1"/>
    <col min="2826" max="2859" width="9.7109375" style="1" customWidth="1"/>
    <col min="2860" max="2862" width="10.85546875" style="1" customWidth="1"/>
    <col min="2863" max="2906" width="0" style="1" hidden="1" customWidth="1"/>
    <col min="2907" max="2907" width="10.85546875" style="1" customWidth="1"/>
    <col min="2908" max="3072" width="11.42578125" style="1"/>
    <col min="3073" max="3073" width="22.42578125" style="1" customWidth="1"/>
    <col min="3074" max="3074" width="30.42578125" style="1" customWidth="1"/>
    <col min="3075" max="3075" width="15.42578125" style="1" customWidth="1"/>
    <col min="3076" max="3077" width="15.7109375" style="1" customWidth="1"/>
    <col min="3078" max="3078" width="18.140625" style="1" customWidth="1"/>
    <col min="3079" max="3079" width="15.7109375" style="1" customWidth="1"/>
    <col min="3080" max="3080" width="16.7109375" style="1" customWidth="1"/>
    <col min="3081" max="3081" width="17.28515625" style="1" customWidth="1"/>
    <col min="3082" max="3115" width="9.7109375" style="1" customWidth="1"/>
    <col min="3116" max="3118" width="10.85546875" style="1" customWidth="1"/>
    <col min="3119" max="3162" width="0" style="1" hidden="1" customWidth="1"/>
    <col min="3163" max="3163" width="10.85546875" style="1" customWidth="1"/>
    <col min="3164" max="3328" width="11.42578125" style="1"/>
    <col min="3329" max="3329" width="22.42578125" style="1" customWidth="1"/>
    <col min="3330" max="3330" width="30.42578125" style="1" customWidth="1"/>
    <col min="3331" max="3331" width="15.42578125" style="1" customWidth="1"/>
    <col min="3332" max="3333" width="15.7109375" style="1" customWidth="1"/>
    <col min="3334" max="3334" width="18.140625" style="1" customWidth="1"/>
    <col min="3335" max="3335" width="15.7109375" style="1" customWidth="1"/>
    <col min="3336" max="3336" width="16.7109375" style="1" customWidth="1"/>
    <col min="3337" max="3337" width="17.28515625" style="1" customWidth="1"/>
    <col min="3338" max="3371" width="9.7109375" style="1" customWidth="1"/>
    <col min="3372" max="3374" width="10.85546875" style="1" customWidth="1"/>
    <col min="3375" max="3418" width="0" style="1" hidden="1" customWidth="1"/>
    <col min="3419" max="3419" width="10.85546875" style="1" customWidth="1"/>
    <col min="3420" max="3584" width="11.42578125" style="1"/>
    <col min="3585" max="3585" width="22.42578125" style="1" customWidth="1"/>
    <col min="3586" max="3586" width="30.42578125" style="1" customWidth="1"/>
    <col min="3587" max="3587" width="15.42578125" style="1" customWidth="1"/>
    <col min="3588" max="3589" width="15.7109375" style="1" customWidth="1"/>
    <col min="3590" max="3590" width="18.140625" style="1" customWidth="1"/>
    <col min="3591" max="3591" width="15.7109375" style="1" customWidth="1"/>
    <col min="3592" max="3592" width="16.7109375" style="1" customWidth="1"/>
    <col min="3593" max="3593" width="17.28515625" style="1" customWidth="1"/>
    <col min="3594" max="3627" width="9.7109375" style="1" customWidth="1"/>
    <col min="3628" max="3630" width="10.85546875" style="1" customWidth="1"/>
    <col min="3631" max="3674" width="0" style="1" hidden="1" customWidth="1"/>
    <col min="3675" max="3675" width="10.85546875" style="1" customWidth="1"/>
    <col min="3676" max="3840" width="11.42578125" style="1"/>
    <col min="3841" max="3841" width="22.42578125" style="1" customWidth="1"/>
    <col min="3842" max="3842" width="30.42578125" style="1" customWidth="1"/>
    <col min="3843" max="3843" width="15.42578125" style="1" customWidth="1"/>
    <col min="3844" max="3845" width="15.7109375" style="1" customWidth="1"/>
    <col min="3846" max="3846" width="18.140625" style="1" customWidth="1"/>
    <col min="3847" max="3847" width="15.7109375" style="1" customWidth="1"/>
    <col min="3848" max="3848" width="16.7109375" style="1" customWidth="1"/>
    <col min="3849" max="3849" width="17.28515625" style="1" customWidth="1"/>
    <col min="3850" max="3883" width="9.7109375" style="1" customWidth="1"/>
    <col min="3884" max="3886" width="10.85546875" style="1" customWidth="1"/>
    <col min="3887" max="3930" width="0" style="1" hidden="1" customWidth="1"/>
    <col min="3931" max="3931" width="10.85546875" style="1" customWidth="1"/>
    <col min="3932" max="4096" width="11.42578125" style="1"/>
    <col min="4097" max="4097" width="22.42578125" style="1" customWidth="1"/>
    <col min="4098" max="4098" width="30.42578125" style="1" customWidth="1"/>
    <col min="4099" max="4099" width="15.42578125" style="1" customWidth="1"/>
    <col min="4100" max="4101" width="15.7109375" style="1" customWidth="1"/>
    <col min="4102" max="4102" width="18.140625" style="1" customWidth="1"/>
    <col min="4103" max="4103" width="15.7109375" style="1" customWidth="1"/>
    <col min="4104" max="4104" width="16.7109375" style="1" customWidth="1"/>
    <col min="4105" max="4105" width="17.28515625" style="1" customWidth="1"/>
    <col min="4106" max="4139" width="9.7109375" style="1" customWidth="1"/>
    <col min="4140" max="4142" width="10.85546875" style="1" customWidth="1"/>
    <col min="4143" max="4186" width="0" style="1" hidden="1" customWidth="1"/>
    <col min="4187" max="4187" width="10.85546875" style="1" customWidth="1"/>
    <col min="4188" max="4352" width="11.42578125" style="1"/>
    <col min="4353" max="4353" width="22.42578125" style="1" customWidth="1"/>
    <col min="4354" max="4354" width="30.42578125" style="1" customWidth="1"/>
    <col min="4355" max="4355" width="15.42578125" style="1" customWidth="1"/>
    <col min="4356" max="4357" width="15.7109375" style="1" customWidth="1"/>
    <col min="4358" max="4358" width="18.140625" style="1" customWidth="1"/>
    <col min="4359" max="4359" width="15.7109375" style="1" customWidth="1"/>
    <col min="4360" max="4360" width="16.7109375" style="1" customWidth="1"/>
    <col min="4361" max="4361" width="17.28515625" style="1" customWidth="1"/>
    <col min="4362" max="4395" width="9.7109375" style="1" customWidth="1"/>
    <col min="4396" max="4398" width="10.85546875" style="1" customWidth="1"/>
    <col min="4399" max="4442" width="0" style="1" hidden="1" customWidth="1"/>
    <col min="4443" max="4443" width="10.85546875" style="1" customWidth="1"/>
    <col min="4444" max="4608" width="11.42578125" style="1"/>
    <col min="4609" max="4609" width="22.42578125" style="1" customWidth="1"/>
    <col min="4610" max="4610" width="30.42578125" style="1" customWidth="1"/>
    <col min="4611" max="4611" width="15.42578125" style="1" customWidth="1"/>
    <col min="4612" max="4613" width="15.7109375" style="1" customWidth="1"/>
    <col min="4614" max="4614" width="18.140625" style="1" customWidth="1"/>
    <col min="4615" max="4615" width="15.7109375" style="1" customWidth="1"/>
    <col min="4616" max="4616" width="16.7109375" style="1" customWidth="1"/>
    <col min="4617" max="4617" width="17.28515625" style="1" customWidth="1"/>
    <col min="4618" max="4651" width="9.7109375" style="1" customWidth="1"/>
    <col min="4652" max="4654" width="10.85546875" style="1" customWidth="1"/>
    <col min="4655" max="4698" width="0" style="1" hidden="1" customWidth="1"/>
    <col min="4699" max="4699" width="10.85546875" style="1" customWidth="1"/>
    <col min="4700" max="4864" width="11.42578125" style="1"/>
    <col min="4865" max="4865" width="22.42578125" style="1" customWidth="1"/>
    <col min="4866" max="4866" width="30.42578125" style="1" customWidth="1"/>
    <col min="4867" max="4867" width="15.42578125" style="1" customWidth="1"/>
    <col min="4868" max="4869" width="15.7109375" style="1" customWidth="1"/>
    <col min="4870" max="4870" width="18.140625" style="1" customWidth="1"/>
    <col min="4871" max="4871" width="15.7109375" style="1" customWidth="1"/>
    <col min="4872" max="4872" width="16.7109375" style="1" customWidth="1"/>
    <col min="4873" max="4873" width="17.28515625" style="1" customWidth="1"/>
    <col min="4874" max="4907" width="9.7109375" style="1" customWidth="1"/>
    <col min="4908" max="4910" width="10.85546875" style="1" customWidth="1"/>
    <col min="4911" max="4954" width="0" style="1" hidden="1" customWidth="1"/>
    <col min="4955" max="4955" width="10.85546875" style="1" customWidth="1"/>
    <col min="4956" max="5120" width="11.42578125" style="1"/>
    <col min="5121" max="5121" width="22.42578125" style="1" customWidth="1"/>
    <col min="5122" max="5122" width="30.42578125" style="1" customWidth="1"/>
    <col min="5123" max="5123" width="15.42578125" style="1" customWidth="1"/>
    <col min="5124" max="5125" width="15.7109375" style="1" customWidth="1"/>
    <col min="5126" max="5126" width="18.140625" style="1" customWidth="1"/>
    <col min="5127" max="5127" width="15.7109375" style="1" customWidth="1"/>
    <col min="5128" max="5128" width="16.7109375" style="1" customWidth="1"/>
    <col min="5129" max="5129" width="17.28515625" style="1" customWidth="1"/>
    <col min="5130" max="5163" width="9.7109375" style="1" customWidth="1"/>
    <col min="5164" max="5166" width="10.85546875" style="1" customWidth="1"/>
    <col min="5167" max="5210" width="0" style="1" hidden="1" customWidth="1"/>
    <col min="5211" max="5211" width="10.85546875" style="1" customWidth="1"/>
    <col min="5212" max="5376" width="11.42578125" style="1"/>
    <col min="5377" max="5377" width="22.42578125" style="1" customWidth="1"/>
    <col min="5378" max="5378" width="30.42578125" style="1" customWidth="1"/>
    <col min="5379" max="5379" width="15.42578125" style="1" customWidth="1"/>
    <col min="5380" max="5381" width="15.7109375" style="1" customWidth="1"/>
    <col min="5382" max="5382" width="18.140625" style="1" customWidth="1"/>
    <col min="5383" max="5383" width="15.7109375" style="1" customWidth="1"/>
    <col min="5384" max="5384" width="16.7109375" style="1" customWidth="1"/>
    <col min="5385" max="5385" width="17.28515625" style="1" customWidth="1"/>
    <col min="5386" max="5419" width="9.7109375" style="1" customWidth="1"/>
    <col min="5420" max="5422" width="10.85546875" style="1" customWidth="1"/>
    <col min="5423" max="5466" width="0" style="1" hidden="1" customWidth="1"/>
    <col min="5467" max="5467" width="10.85546875" style="1" customWidth="1"/>
    <col min="5468" max="5632" width="11.42578125" style="1"/>
    <col min="5633" max="5633" width="22.42578125" style="1" customWidth="1"/>
    <col min="5634" max="5634" width="30.42578125" style="1" customWidth="1"/>
    <col min="5635" max="5635" width="15.42578125" style="1" customWidth="1"/>
    <col min="5636" max="5637" width="15.7109375" style="1" customWidth="1"/>
    <col min="5638" max="5638" width="18.140625" style="1" customWidth="1"/>
    <col min="5639" max="5639" width="15.7109375" style="1" customWidth="1"/>
    <col min="5640" max="5640" width="16.7109375" style="1" customWidth="1"/>
    <col min="5641" max="5641" width="17.28515625" style="1" customWidth="1"/>
    <col min="5642" max="5675" width="9.7109375" style="1" customWidth="1"/>
    <col min="5676" max="5678" width="10.85546875" style="1" customWidth="1"/>
    <col min="5679" max="5722" width="0" style="1" hidden="1" customWidth="1"/>
    <col min="5723" max="5723" width="10.85546875" style="1" customWidth="1"/>
    <col min="5724" max="5888" width="11.42578125" style="1"/>
    <col min="5889" max="5889" width="22.42578125" style="1" customWidth="1"/>
    <col min="5890" max="5890" width="30.42578125" style="1" customWidth="1"/>
    <col min="5891" max="5891" width="15.42578125" style="1" customWidth="1"/>
    <col min="5892" max="5893" width="15.7109375" style="1" customWidth="1"/>
    <col min="5894" max="5894" width="18.140625" style="1" customWidth="1"/>
    <col min="5895" max="5895" width="15.7109375" style="1" customWidth="1"/>
    <col min="5896" max="5896" width="16.7109375" style="1" customWidth="1"/>
    <col min="5897" max="5897" width="17.28515625" style="1" customWidth="1"/>
    <col min="5898" max="5931" width="9.7109375" style="1" customWidth="1"/>
    <col min="5932" max="5934" width="10.85546875" style="1" customWidth="1"/>
    <col min="5935" max="5978" width="0" style="1" hidden="1" customWidth="1"/>
    <col min="5979" max="5979" width="10.85546875" style="1" customWidth="1"/>
    <col min="5980" max="6144" width="11.42578125" style="1"/>
    <col min="6145" max="6145" width="22.42578125" style="1" customWidth="1"/>
    <col min="6146" max="6146" width="30.42578125" style="1" customWidth="1"/>
    <col min="6147" max="6147" width="15.42578125" style="1" customWidth="1"/>
    <col min="6148" max="6149" width="15.7109375" style="1" customWidth="1"/>
    <col min="6150" max="6150" width="18.140625" style="1" customWidth="1"/>
    <col min="6151" max="6151" width="15.7109375" style="1" customWidth="1"/>
    <col min="6152" max="6152" width="16.7109375" style="1" customWidth="1"/>
    <col min="6153" max="6153" width="17.28515625" style="1" customWidth="1"/>
    <col min="6154" max="6187" width="9.7109375" style="1" customWidth="1"/>
    <col min="6188" max="6190" width="10.85546875" style="1" customWidth="1"/>
    <col min="6191" max="6234" width="0" style="1" hidden="1" customWidth="1"/>
    <col min="6235" max="6235" width="10.85546875" style="1" customWidth="1"/>
    <col min="6236" max="6400" width="11.42578125" style="1"/>
    <col min="6401" max="6401" width="22.42578125" style="1" customWidth="1"/>
    <col min="6402" max="6402" width="30.42578125" style="1" customWidth="1"/>
    <col min="6403" max="6403" width="15.42578125" style="1" customWidth="1"/>
    <col min="6404" max="6405" width="15.7109375" style="1" customWidth="1"/>
    <col min="6406" max="6406" width="18.140625" style="1" customWidth="1"/>
    <col min="6407" max="6407" width="15.7109375" style="1" customWidth="1"/>
    <col min="6408" max="6408" width="16.7109375" style="1" customWidth="1"/>
    <col min="6409" max="6409" width="17.28515625" style="1" customWidth="1"/>
    <col min="6410" max="6443" width="9.7109375" style="1" customWidth="1"/>
    <col min="6444" max="6446" width="10.85546875" style="1" customWidth="1"/>
    <col min="6447" max="6490" width="0" style="1" hidden="1" customWidth="1"/>
    <col min="6491" max="6491" width="10.85546875" style="1" customWidth="1"/>
    <col min="6492" max="6656" width="11.42578125" style="1"/>
    <col min="6657" max="6657" width="22.42578125" style="1" customWidth="1"/>
    <col min="6658" max="6658" width="30.42578125" style="1" customWidth="1"/>
    <col min="6659" max="6659" width="15.42578125" style="1" customWidth="1"/>
    <col min="6660" max="6661" width="15.7109375" style="1" customWidth="1"/>
    <col min="6662" max="6662" width="18.140625" style="1" customWidth="1"/>
    <col min="6663" max="6663" width="15.7109375" style="1" customWidth="1"/>
    <col min="6664" max="6664" width="16.7109375" style="1" customWidth="1"/>
    <col min="6665" max="6665" width="17.28515625" style="1" customWidth="1"/>
    <col min="6666" max="6699" width="9.7109375" style="1" customWidth="1"/>
    <col min="6700" max="6702" width="10.85546875" style="1" customWidth="1"/>
    <col min="6703" max="6746" width="0" style="1" hidden="1" customWidth="1"/>
    <col min="6747" max="6747" width="10.85546875" style="1" customWidth="1"/>
    <col min="6748" max="6912" width="11.42578125" style="1"/>
    <col min="6913" max="6913" width="22.42578125" style="1" customWidth="1"/>
    <col min="6914" max="6914" width="30.42578125" style="1" customWidth="1"/>
    <col min="6915" max="6915" width="15.42578125" style="1" customWidth="1"/>
    <col min="6916" max="6917" width="15.7109375" style="1" customWidth="1"/>
    <col min="6918" max="6918" width="18.140625" style="1" customWidth="1"/>
    <col min="6919" max="6919" width="15.7109375" style="1" customWidth="1"/>
    <col min="6920" max="6920" width="16.7109375" style="1" customWidth="1"/>
    <col min="6921" max="6921" width="17.28515625" style="1" customWidth="1"/>
    <col min="6922" max="6955" width="9.7109375" style="1" customWidth="1"/>
    <col min="6956" max="6958" width="10.85546875" style="1" customWidth="1"/>
    <col min="6959" max="7002" width="0" style="1" hidden="1" customWidth="1"/>
    <col min="7003" max="7003" width="10.85546875" style="1" customWidth="1"/>
    <col min="7004" max="7168" width="11.42578125" style="1"/>
    <col min="7169" max="7169" width="22.42578125" style="1" customWidth="1"/>
    <col min="7170" max="7170" width="30.42578125" style="1" customWidth="1"/>
    <col min="7171" max="7171" width="15.42578125" style="1" customWidth="1"/>
    <col min="7172" max="7173" width="15.7109375" style="1" customWidth="1"/>
    <col min="7174" max="7174" width="18.140625" style="1" customWidth="1"/>
    <col min="7175" max="7175" width="15.7109375" style="1" customWidth="1"/>
    <col min="7176" max="7176" width="16.7109375" style="1" customWidth="1"/>
    <col min="7177" max="7177" width="17.28515625" style="1" customWidth="1"/>
    <col min="7178" max="7211" width="9.7109375" style="1" customWidth="1"/>
    <col min="7212" max="7214" width="10.85546875" style="1" customWidth="1"/>
    <col min="7215" max="7258" width="0" style="1" hidden="1" customWidth="1"/>
    <col min="7259" max="7259" width="10.85546875" style="1" customWidth="1"/>
    <col min="7260" max="7424" width="11.42578125" style="1"/>
    <col min="7425" max="7425" width="22.42578125" style="1" customWidth="1"/>
    <col min="7426" max="7426" width="30.42578125" style="1" customWidth="1"/>
    <col min="7427" max="7427" width="15.42578125" style="1" customWidth="1"/>
    <col min="7428" max="7429" width="15.7109375" style="1" customWidth="1"/>
    <col min="7430" max="7430" width="18.140625" style="1" customWidth="1"/>
    <col min="7431" max="7431" width="15.7109375" style="1" customWidth="1"/>
    <col min="7432" max="7432" width="16.7109375" style="1" customWidth="1"/>
    <col min="7433" max="7433" width="17.28515625" style="1" customWidth="1"/>
    <col min="7434" max="7467" width="9.7109375" style="1" customWidth="1"/>
    <col min="7468" max="7470" width="10.85546875" style="1" customWidth="1"/>
    <col min="7471" max="7514" width="0" style="1" hidden="1" customWidth="1"/>
    <col min="7515" max="7515" width="10.85546875" style="1" customWidth="1"/>
    <col min="7516" max="7680" width="11.42578125" style="1"/>
    <col min="7681" max="7681" width="22.42578125" style="1" customWidth="1"/>
    <col min="7682" max="7682" width="30.42578125" style="1" customWidth="1"/>
    <col min="7683" max="7683" width="15.42578125" style="1" customWidth="1"/>
    <col min="7684" max="7685" width="15.7109375" style="1" customWidth="1"/>
    <col min="7686" max="7686" width="18.140625" style="1" customWidth="1"/>
    <col min="7687" max="7687" width="15.7109375" style="1" customWidth="1"/>
    <col min="7688" max="7688" width="16.7109375" style="1" customWidth="1"/>
    <col min="7689" max="7689" width="17.28515625" style="1" customWidth="1"/>
    <col min="7690" max="7723" width="9.7109375" style="1" customWidth="1"/>
    <col min="7724" max="7726" width="10.85546875" style="1" customWidth="1"/>
    <col min="7727" max="7770" width="0" style="1" hidden="1" customWidth="1"/>
    <col min="7771" max="7771" width="10.85546875" style="1" customWidth="1"/>
    <col min="7772" max="7936" width="11.42578125" style="1"/>
    <col min="7937" max="7937" width="22.42578125" style="1" customWidth="1"/>
    <col min="7938" max="7938" width="30.42578125" style="1" customWidth="1"/>
    <col min="7939" max="7939" width="15.42578125" style="1" customWidth="1"/>
    <col min="7940" max="7941" width="15.7109375" style="1" customWidth="1"/>
    <col min="7942" max="7942" width="18.140625" style="1" customWidth="1"/>
    <col min="7943" max="7943" width="15.7109375" style="1" customWidth="1"/>
    <col min="7944" max="7944" width="16.7109375" style="1" customWidth="1"/>
    <col min="7945" max="7945" width="17.28515625" style="1" customWidth="1"/>
    <col min="7946" max="7979" width="9.7109375" style="1" customWidth="1"/>
    <col min="7980" max="7982" width="10.85546875" style="1" customWidth="1"/>
    <col min="7983" max="8026" width="0" style="1" hidden="1" customWidth="1"/>
    <col min="8027" max="8027" width="10.85546875" style="1" customWidth="1"/>
    <col min="8028" max="8192" width="11.42578125" style="1"/>
    <col min="8193" max="8193" width="22.42578125" style="1" customWidth="1"/>
    <col min="8194" max="8194" width="30.42578125" style="1" customWidth="1"/>
    <col min="8195" max="8195" width="15.42578125" style="1" customWidth="1"/>
    <col min="8196" max="8197" width="15.7109375" style="1" customWidth="1"/>
    <col min="8198" max="8198" width="18.140625" style="1" customWidth="1"/>
    <col min="8199" max="8199" width="15.7109375" style="1" customWidth="1"/>
    <col min="8200" max="8200" width="16.7109375" style="1" customWidth="1"/>
    <col min="8201" max="8201" width="17.28515625" style="1" customWidth="1"/>
    <col min="8202" max="8235" width="9.7109375" style="1" customWidth="1"/>
    <col min="8236" max="8238" width="10.85546875" style="1" customWidth="1"/>
    <col min="8239" max="8282" width="0" style="1" hidden="1" customWidth="1"/>
    <col min="8283" max="8283" width="10.85546875" style="1" customWidth="1"/>
    <col min="8284" max="8448" width="11.42578125" style="1"/>
    <col min="8449" max="8449" width="22.42578125" style="1" customWidth="1"/>
    <col min="8450" max="8450" width="30.42578125" style="1" customWidth="1"/>
    <col min="8451" max="8451" width="15.42578125" style="1" customWidth="1"/>
    <col min="8452" max="8453" width="15.7109375" style="1" customWidth="1"/>
    <col min="8454" max="8454" width="18.140625" style="1" customWidth="1"/>
    <col min="8455" max="8455" width="15.7109375" style="1" customWidth="1"/>
    <col min="8456" max="8456" width="16.7109375" style="1" customWidth="1"/>
    <col min="8457" max="8457" width="17.28515625" style="1" customWidth="1"/>
    <col min="8458" max="8491" width="9.7109375" style="1" customWidth="1"/>
    <col min="8492" max="8494" width="10.85546875" style="1" customWidth="1"/>
    <col min="8495" max="8538" width="0" style="1" hidden="1" customWidth="1"/>
    <col min="8539" max="8539" width="10.85546875" style="1" customWidth="1"/>
    <col min="8540" max="8704" width="11.42578125" style="1"/>
    <col min="8705" max="8705" width="22.42578125" style="1" customWidth="1"/>
    <col min="8706" max="8706" width="30.42578125" style="1" customWidth="1"/>
    <col min="8707" max="8707" width="15.42578125" style="1" customWidth="1"/>
    <col min="8708" max="8709" width="15.7109375" style="1" customWidth="1"/>
    <col min="8710" max="8710" width="18.140625" style="1" customWidth="1"/>
    <col min="8711" max="8711" width="15.7109375" style="1" customWidth="1"/>
    <col min="8712" max="8712" width="16.7109375" style="1" customWidth="1"/>
    <col min="8713" max="8713" width="17.28515625" style="1" customWidth="1"/>
    <col min="8714" max="8747" width="9.7109375" style="1" customWidth="1"/>
    <col min="8748" max="8750" width="10.85546875" style="1" customWidth="1"/>
    <col min="8751" max="8794" width="0" style="1" hidden="1" customWidth="1"/>
    <col min="8795" max="8795" width="10.85546875" style="1" customWidth="1"/>
    <col min="8796" max="8960" width="11.42578125" style="1"/>
    <col min="8961" max="8961" width="22.42578125" style="1" customWidth="1"/>
    <col min="8962" max="8962" width="30.42578125" style="1" customWidth="1"/>
    <col min="8963" max="8963" width="15.42578125" style="1" customWidth="1"/>
    <col min="8964" max="8965" width="15.7109375" style="1" customWidth="1"/>
    <col min="8966" max="8966" width="18.140625" style="1" customWidth="1"/>
    <col min="8967" max="8967" width="15.7109375" style="1" customWidth="1"/>
    <col min="8968" max="8968" width="16.7109375" style="1" customWidth="1"/>
    <col min="8969" max="8969" width="17.28515625" style="1" customWidth="1"/>
    <col min="8970" max="9003" width="9.7109375" style="1" customWidth="1"/>
    <col min="9004" max="9006" width="10.85546875" style="1" customWidth="1"/>
    <col min="9007" max="9050" width="0" style="1" hidden="1" customWidth="1"/>
    <col min="9051" max="9051" width="10.85546875" style="1" customWidth="1"/>
    <col min="9052" max="9216" width="11.42578125" style="1"/>
    <col min="9217" max="9217" width="22.42578125" style="1" customWidth="1"/>
    <col min="9218" max="9218" width="30.42578125" style="1" customWidth="1"/>
    <col min="9219" max="9219" width="15.42578125" style="1" customWidth="1"/>
    <col min="9220" max="9221" width="15.7109375" style="1" customWidth="1"/>
    <col min="9222" max="9222" width="18.140625" style="1" customWidth="1"/>
    <col min="9223" max="9223" width="15.7109375" style="1" customWidth="1"/>
    <col min="9224" max="9224" width="16.7109375" style="1" customWidth="1"/>
    <col min="9225" max="9225" width="17.28515625" style="1" customWidth="1"/>
    <col min="9226" max="9259" width="9.7109375" style="1" customWidth="1"/>
    <col min="9260" max="9262" width="10.85546875" style="1" customWidth="1"/>
    <col min="9263" max="9306" width="0" style="1" hidden="1" customWidth="1"/>
    <col min="9307" max="9307" width="10.85546875" style="1" customWidth="1"/>
    <col min="9308" max="9472" width="11.42578125" style="1"/>
    <col min="9473" max="9473" width="22.42578125" style="1" customWidth="1"/>
    <col min="9474" max="9474" width="30.42578125" style="1" customWidth="1"/>
    <col min="9475" max="9475" width="15.42578125" style="1" customWidth="1"/>
    <col min="9476" max="9477" width="15.7109375" style="1" customWidth="1"/>
    <col min="9478" max="9478" width="18.140625" style="1" customWidth="1"/>
    <col min="9479" max="9479" width="15.7109375" style="1" customWidth="1"/>
    <col min="9480" max="9480" width="16.7109375" style="1" customWidth="1"/>
    <col min="9481" max="9481" width="17.28515625" style="1" customWidth="1"/>
    <col min="9482" max="9515" width="9.7109375" style="1" customWidth="1"/>
    <col min="9516" max="9518" width="10.85546875" style="1" customWidth="1"/>
    <col min="9519" max="9562" width="0" style="1" hidden="1" customWidth="1"/>
    <col min="9563" max="9563" width="10.85546875" style="1" customWidth="1"/>
    <col min="9564" max="9728" width="11.42578125" style="1"/>
    <col min="9729" max="9729" width="22.42578125" style="1" customWidth="1"/>
    <col min="9730" max="9730" width="30.42578125" style="1" customWidth="1"/>
    <col min="9731" max="9731" width="15.42578125" style="1" customWidth="1"/>
    <col min="9732" max="9733" width="15.7109375" style="1" customWidth="1"/>
    <col min="9734" max="9734" width="18.140625" style="1" customWidth="1"/>
    <col min="9735" max="9735" width="15.7109375" style="1" customWidth="1"/>
    <col min="9736" max="9736" width="16.7109375" style="1" customWidth="1"/>
    <col min="9737" max="9737" width="17.28515625" style="1" customWidth="1"/>
    <col min="9738" max="9771" width="9.7109375" style="1" customWidth="1"/>
    <col min="9772" max="9774" width="10.85546875" style="1" customWidth="1"/>
    <col min="9775" max="9818" width="0" style="1" hidden="1" customWidth="1"/>
    <col min="9819" max="9819" width="10.85546875" style="1" customWidth="1"/>
    <col min="9820" max="9984" width="11.42578125" style="1"/>
    <col min="9985" max="9985" width="22.42578125" style="1" customWidth="1"/>
    <col min="9986" max="9986" width="30.42578125" style="1" customWidth="1"/>
    <col min="9987" max="9987" width="15.42578125" style="1" customWidth="1"/>
    <col min="9988" max="9989" width="15.7109375" style="1" customWidth="1"/>
    <col min="9990" max="9990" width="18.140625" style="1" customWidth="1"/>
    <col min="9991" max="9991" width="15.7109375" style="1" customWidth="1"/>
    <col min="9992" max="9992" width="16.7109375" style="1" customWidth="1"/>
    <col min="9993" max="9993" width="17.28515625" style="1" customWidth="1"/>
    <col min="9994" max="10027" width="9.7109375" style="1" customWidth="1"/>
    <col min="10028" max="10030" width="10.85546875" style="1" customWidth="1"/>
    <col min="10031" max="10074" width="0" style="1" hidden="1" customWidth="1"/>
    <col min="10075" max="10075" width="10.85546875" style="1" customWidth="1"/>
    <col min="10076" max="10240" width="11.42578125" style="1"/>
    <col min="10241" max="10241" width="22.42578125" style="1" customWidth="1"/>
    <col min="10242" max="10242" width="30.42578125" style="1" customWidth="1"/>
    <col min="10243" max="10243" width="15.42578125" style="1" customWidth="1"/>
    <col min="10244" max="10245" width="15.7109375" style="1" customWidth="1"/>
    <col min="10246" max="10246" width="18.140625" style="1" customWidth="1"/>
    <col min="10247" max="10247" width="15.7109375" style="1" customWidth="1"/>
    <col min="10248" max="10248" width="16.7109375" style="1" customWidth="1"/>
    <col min="10249" max="10249" width="17.28515625" style="1" customWidth="1"/>
    <col min="10250" max="10283" width="9.7109375" style="1" customWidth="1"/>
    <col min="10284" max="10286" width="10.85546875" style="1" customWidth="1"/>
    <col min="10287" max="10330" width="0" style="1" hidden="1" customWidth="1"/>
    <col min="10331" max="10331" width="10.85546875" style="1" customWidth="1"/>
    <col min="10332" max="10496" width="11.42578125" style="1"/>
    <col min="10497" max="10497" width="22.42578125" style="1" customWidth="1"/>
    <col min="10498" max="10498" width="30.42578125" style="1" customWidth="1"/>
    <col min="10499" max="10499" width="15.42578125" style="1" customWidth="1"/>
    <col min="10500" max="10501" width="15.7109375" style="1" customWidth="1"/>
    <col min="10502" max="10502" width="18.140625" style="1" customWidth="1"/>
    <col min="10503" max="10503" width="15.7109375" style="1" customWidth="1"/>
    <col min="10504" max="10504" width="16.7109375" style="1" customWidth="1"/>
    <col min="10505" max="10505" width="17.28515625" style="1" customWidth="1"/>
    <col min="10506" max="10539" width="9.7109375" style="1" customWidth="1"/>
    <col min="10540" max="10542" width="10.85546875" style="1" customWidth="1"/>
    <col min="10543" max="10586" width="0" style="1" hidden="1" customWidth="1"/>
    <col min="10587" max="10587" width="10.85546875" style="1" customWidth="1"/>
    <col min="10588" max="10752" width="11.42578125" style="1"/>
    <col min="10753" max="10753" width="22.42578125" style="1" customWidth="1"/>
    <col min="10754" max="10754" width="30.42578125" style="1" customWidth="1"/>
    <col min="10755" max="10755" width="15.42578125" style="1" customWidth="1"/>
    <col min="10756" max="10757" width="15.7109375" style="1" customWidth="1"/>
    <col min="10758" max="10758" width="18.140625" style="1" customWidth="1"/>
    <col min="10759" max="10759" width="15.7109375" style="1" customWidth="1"/>
    <col min="10760" max="10760" width="16.7109375" style="1" customWidth="1"/>
    <col min="10761" max="10761" width="17.28515625" style="1" customWidth="1"/>
    <col min="10762" max="10795" width="9.7109375" style="1" customWidth="1"/>
    <col min="10796" max="10798" width="10.85546875" style="1" customWidth="1"/>
    <col min="10799" max="10842" width="0" style="1" hidden="1" customWidth="1"/>
    <col min="10843" max="10843" width="10.85546875" style="1" customWidth="1"/>
    <col min="10844" max="11008" width="11.42578125" style="1"/>
    <col min="11009" max="11009" width="22.42578125" style="1" customWidth="1"/>
    <col min="11010" max="11010" width="30.42578125" style="1" customWidth="1"/>
    <col min="11011" max="11011" width="15.42578125" style="1" customWidth="1"/>
    <col min="11012" max="11013" width="15.7109375" style="1" customWidth="1"/>
    <col min="11014" max="11014" width="18.140625" style="1" customWidth="1"/>
    <col min="11015" max="11015" width="15.7109375" style="1" customWidth="1"/>
    <col min="11016" max="11016" width="16.7109375" style="1" customWidth="1"/>
    <col min="11017" max="11017" width="17.28515625" style="1" customWidth="1"/>
    <col min="11018" max="11051" width="9.7109375" style="1" customWidth="1"/>
    <col min="11052" max="11054" width="10.85546875" style="1" customWidth="1"/>
    <col min="11055" max="11098" width="0" style="1" hidden="1" customWidth="1"/>
    <col min="11099" max="11099" width="10.85546875" style="1" customWidth="1"/>
    <col min="11100" max="11264" width="11.42578125" style="1"/>
    <col min="11265" max="11265" width="22.42578125" style="1" customWidth="1"/>
    <col min="11266" max="11266" width="30.42578125" style="1" customWidth="1"/>
    <col min="11267" max="11267" width="15.42578125" style="1" customWidth="1"/>
    <col min="11268" max="11269" width="15.7109375" style="1" customWidth="1"/>
    <col min="11270" max="11270" width="18.140625" style="1" customWidth="1"/>
    <col min="11271" max="11271" width="15.7109375" style="1" customWidth="1"/>
    <col min="11272" max="11272" width="16.7109375" style="1" customWidth="1"/>
    <col min="11273" max="11273" width="17.28515625" style="1" customWidth="1"/>
    <col min="11274" max="11307" width="9.7109375" style="1" customWidth="1"/>
    <col min="11308" max="11310" width="10.85546875" style="1" customWidth="1"/>
    <col min="11311" max="11354" width="0" style="1" hidden="1" customWidth="1"/>
    <col min="11355" max="11355" width="10.85546875" style="1" customWidth="1"/>
    <col min="11356" max="11520" width="11.42578125" style="1"/>
    <col min="11521" max="11521" width="22.42578125" style="1" customWidth="1"/>
    <col min="11522" max="11522" width="30.42578125" style="1" customWidth="1"/>
    <col min="11523" max="11523" width="15.42578125" style="1" customWidth="1"/>
    <col min="11524" max="11525" width="15.7109375" style="1" customWidth="1"/>
    <col min="11526" max="11526" width="18.140625" style="1" customWidth="1"/>
    <col min="11527" max="11527" width="15.7109375" style="1" customWidth="1"/>
    <col min="11528" max="11528" width="16.7109375" style="1" customWidth="1"/>
    <col min="11529" max="11529" width="17.28515625" style="1" customWidth="1"/>
    <col min="11530" max="11563" width="9.7109375" style="1" customWidth="1"/>
    <col min="11564" max="11566" width="10.85546875" style="1" customWidth="1"/>
    <col min="11567" max="11610" width="0" style="1" hidden="1" customWidth="1"/>
    <col min="11611" max="11611" width="10.85546875" style="1" customWidth="1"/>
    <col min="11612" max="11776" width="11.42578125" style="1"/>
    <col min="11777" max="11777" width="22.42578125" style="1" customWidth="1"/>
    <col min="11778" max="11778" width="30.42578125" style="1" customWidth="1"/>
    <col min="11779" max="11779" width="15.42578125" style="1" customWidth="1"/>
    <col min="11780" max="11781" width="15.7109375" style="1" customWidth="1"/>
    <col min="11782" max="11782" width="18.140625" style="1" customWidth="1"/>
    <col min="11783" max="11783" width="15.7109375" style="1" customWidth="1"/>
    <col min="11784" max="11784" width="16.7109375" style="1" customWidth="1"/>
    <col min="11785" max="11785" width="17.28515625" style="1" customWidth="1"/>
    <col min="11786" max="11819" width="9.7109375" style="1" customWidth="1"/>
    <col min="11820" max="11822" width="10.85546875" style="1" customWidth="1"/>
    <col min="11823" max="11866" width="0" style="1" hidden="1" customWidth="1"/>
    <col min="11867" max="11867" width="10.85546875" style="1" customWidth="1"/>
    <col min="11868" max="12032" width="11.42578125" style="1"/>
    <col min="12033" max="12033" width="22.42578125" style="1" customWidth="1"/>
    <col min="12034" max="12034" width="30.42578125" style="1" customWidth="1"/>
    <col min="12035" max="12035" width="15.42578125" style="1" customWidth="1"/>
    <col min="12036" max="12037" width="15.7109375" style="1" customWidth="1"/>
    <col min="12038" max="12038" width="18.140625" style="1" customWidth="1"/>
    <col min="12039" max="12039" width="15.7109375" style="1" customWidth="1"/>
    <col min="12040" max="12040" width="16.7109375" style="1" customWidth="1"/>
    <col min="12041" max="12041" width="17.28515625" style="1" customWidth="1"/>
    <col min="12042" max="12075" width="9.7109375" style="1" customWidth="1"/>
    <col min="12076" max="12078" width="10.85546875" style="1" customWidth="1"/>
    <col min="12079" max="12122" width="0" style="1" hidden="1" customWidth="1"/>
    <col min="12123" max="12123" width="10.85546875" style="1" customWidth="1"/>
    <col min="12124" max="12288" width="11.42578125" style="1"/>
    <col min="12289" max="12289" width="22.42578125" style="1" customWidth="1"/>
    <col min="12290" max="12290" width="30.42578125" style="1" customWidth="1"/>
    <col min="12291" max="12291" width="15.42578125" style="1" customWidth="1"/>
    <col min="12292" max="12293" width="15.7109375" style="1" customWidth="1"/>
    <col min="12294" max="12294" width="18.140625" style="1" customWidth="1"/>
    <col min="12295" max="12295" width="15.7109375" style="1" customWidth="1"/>
    <col min="12296" max="12296" width="16.7109375" style="1" customWidth="1"/>
    <col min="12297" max="12297" width="17.28515625" style="1" customWidth="1"/>
    <col min="12298" max="12331" width="9.7109375" style="1" customWidth="1"/>
    <col min="12332" max="12334" width="10.85546875" style="1" customWidth="1"/>
    <col min="12335" max="12378" width="0" style="1" hidden="1" customWidth="1"/>
    <col min="12379" max="12379" width="10.85546875" style="1" customWidth="1"/>
    <col min="12380" max="12544" width="11.42578125" style="1"/>
    <col min="12545" max="12545" width="22.42578125" style="1" customWidth="1"/>
    <col min="12546" max="12546" width="30.42578125" style="1" customWidth="1"/>
    <col min="12547" max="12547" width="15.42578125" style="1" customWidth="1"/>
    <col min="12548" max="12549" width="15.7109375" style="1" customWidth="1"/>
    <col min="12550" max="12550" width="18.140625" style="1" customWidth="1"/>
    <col min="12551" max="12551" width="15.7109375" style="1" customWidth="1"/>
    <col min="12552" max="12552" width="16.7109375" style="1" customWidth="1"/>
    <col min="12553" max="12553" width="17.28515625" style="1" customWidth="1"/>
    <col min="12554" max="12587" width="9.7109375" style="1" customWidth="1"/>
    <col min="12588" max="12590" width="10.85546875" style="1" customWidth="1"/>
    <col min="12591" max="12634" width="0" style="1" hidden="1" customWidth="1"/>
    <col min="12635" max="12635" width="10.85546875" style="1" customWidth="1"/>
    <col min="12636" max="12800" width="11.42578125" style="1"/>
    <col min="12801" max="12801" width="22.42578125" style="1" customWidth="1"/>
    <col min="12802" max="12802" width="30.42578125" style="1" customWidth="1"/>
    <col min="12803" max="12803" width="15.42578125" style="1" customWidth="1"/>
    <col min="12804" max="12805" width="15.7109375" style="1" customWidth="1"/>
    <col min="12806" max="12806" width="18.140625" style="1" customWidth="1"/>
    <col min="12807" max="12807" width="15.7109375" style="1" customWidth="1"/>
    <col min="12808" max="12808" width="16.7109375" style="1" customWidth="1"/>
    <col min="12809" max="12809" width="17.28515625" style="1" customWidth="1"/>
    <col min="12810" max="12843" width="9.7109375" style="1" customWidth="1"/>
    <col min="12844" max="12846" width="10.85546875" style="1" customWidth="1"/>
    <col min="12847" max="12890" width="0" style="1" hidden="1" customWidth="1"/>
    <col min="12891" max="12891" width="10.85546875" style="1" customWidth="1"/>
    <col min="12892" max="13056" width="11.42578125" style="1"/>
    <col min="13057" max="13057" width="22.42578125" style="1" customWidth="1"/>
    <col min="13058" max="13058" width="30.42578125" style="1" customWidth="1"/>
    <col min="13059" max="13059" width="15.42578125" style="1" customWidth="1"/>
    <col min="13060" max="13061" width="15.7109375" style="1" customWidth="1"/>
    <col min="13062" max="13062" width="18.140625" style="1" customWidth="1"/>
    <col min="13063" max="13063" width="15.7109375" style="1" customWidth="1"/>
    <col min="13064" max="13064" width="16.7109375" style="1" customWidth="1"/>
    <col min="13065" max="13065" width="17.28515625" style="1" customWidth="1"/>
    <col min="13066" max="13099" width="9.7109375" style="1" customWidth="1"/>
    <col min="13100" max="13102" width="10.85546875" style="1" customWidth="1"/>
    <col min="13103" max="13146" width="0" style="1" hidden="1" customWidth="1"/>
    <col min="13147" max="13147" width="10.85546875" style="1" customWidth="1"/>
    <col min="13148" max="13312" width="11.42578125" style="1"/>
    <col min="13313" max="13313" width="22.42578125" style="1" customWidth="1"/>
    <col min="13314" max="13314" width="30.42578125" style="1" customWidth="1"/>
    <col min="13315" max="13315" width="15.42578125" style="1" customWidth="1"/>
    <col min="13316" max="13317" width="15.7109375" style="1" customWidth="1"/>
    <col min="13318" max="13318" width="18.140625" style="1" customWidth="1"/>
    <col min="13319" max="13319" width="15.7109375" style="1" customWidth="1"/>
    <col min="13320" max="13320" width="16.7109375" style="1" customWidth="1"/>
    <col min="13321" max="13321" width="17.28515625" style="1" customWidth="1"/>
    <col min="13322" max="13355" width="9.7109375" style="1" customWidth="1"/>
    <col min="13356" max="13358" width="10.85546875" style="1" customWidth="1"/>
    <col min="13359" max="13402" width="0" style="1" hidden="1" customWidth="1"/>
    <col min="13403" max="13403" width="10.85546875" style="1" customWidth="1"/>
    <col min="13404" max="13568" width="11.42578125" style="1"/>
    <col min="13569" max="13569" width="22.42578125" style="1" customWidth="1"/>
    <col min="13570" max="13570" width="30.42578125" style="1" customWidth="1"/>
    <col min="13571" max="13571" width="15.42578125" style="1" customWidth="1"/>
    <col min="13572" max="13573" width="15.7109375" style="1" customWidth="1"/>
    <col min="13574" max="13574" width="18.140625" style="1" customWidth="1"/>
    <col min="13575" max="13575" width="15.7109375" style="1" customWidth="1"/>
    <col min="13576" max="13576" width="16.7109375" style="1" customWidth="1"/>
    <col min="13577" max="13577" width="17.28515625" style="1" customWidth="1"/>
    <col min="13578" max="13611" width="9.7109375" style="1" customWidth="1"/>
    <col min="13612" max="13614" width="10.85546875" style="1" customWidth="1"/>
    <col min="13615" max="13658" width="0" style="1" hidden="1" customWidth="1"/>
    <col min="13659" max="13659" width="10.85546875" style="1" customWidth="1"/>
    <col min="13660" max="13824" width="11.42578125" style="1"/>
    <col min="13825" max="13825" width="22.42578125" style="1" customWidth="1"/>
    <col min="13826" max="13826" width="30.42578125" style="1" customWidth="1"/>
    <col min="13827" max="13827" width="15.42578125" style="1" customWidth="1"/>
    <col min="13828" max="13829" width="15.7109375" style="1" customWidth="1"/>
    <col min="13830" max="13830" width="18.140625" style="1" customWidth="1"/>
    <col min="13831" max="13831" width="15.7109375" style="1" customWidth="1"/>
    <col min="13832" max="13832" width="16.7109375" style="1" customWidth="1"/>
    <col min="13833" max="13833" width="17.28515625" style="1" customWidth="1"/>
    <col min="13834" max="13867" width="9.7109375" style="1" customWidth="1"/>
    <col min="13868" max="13870" width="10.85546875" style="1" customWidth="1"/>
    <col min="13871" max="13914" width="0" style="1" hidden="1" customWidth="1"/>
    <col min="13915" max="13915" width="10.85546875" style="1" customWidth="1"/>
    <col min="13916" max="14080" width="11.42578125" style="1"/>
    <col min="14081" max="14081" width="22.42578125" style="1" customWidth="1"/>
    <col min="14082" max="14082" width="30.42578125" style="1" customWidth="1"/>
    <col min="14083" max="14083" width="15.42578125" style="1" customWidth="1"/>
    <col min="14084" max="14085" width="15.7109375" style="1" customWidth="1"/>
    <col min="14086" max="14086" width="18.140625" style="1" customWidth="1"/>
    <col min="14087" max="14087" width="15.7109375" style="1" customWidth="1"/>
    <col min="14088" max="14088" width="16.7109375" style="1" customWidth="1"/>
    <col min="14089" max="14089" width="17.28515625" style="1" customWidth="1"/>
    <col min="14090" max="14123" width="9.7109375" style="1" customWidth="1"/>
    <col min="14124" max="14126" width="10.85546875" style="1" customWidth="1"/>
    <col min="14127" max="14170" width="0" style="1" hidden="1" customWidth="1"/>
    <col min="14171" max="14171" width="10.85546875" style="1" customWidth="1"/>
    <col min="14172" max="14336" width="11.42578125" style="1"/>
    <col min="14337" max="14337" width="22.42578125" style="1" customWidth="1"/>
    <col min="14338" max="14338" width="30.42578125" style="1" customWidth="1"/>
    <col min="14339" max="14339" width="15.42578125" style="1" customWidth="1"/>
    <col min="14340" max="14341" width="15.7109375" style="1" customWidth="1"/>
    <col min="14342" max="14342" width="18.140625" style="1" customWidth="1"/>
    <col min="14343" max="14343" width="15.7109375" style="1" customWidth="1"/>
    <col min="14344" max="14344" width="16.7109375" style="1" customWidth="1"/>
    <col min="14345" max="14345" width="17.28515625" style="1" customWidth="1"/>
    <col min="14346" max="14379" width="9.7109375" style="1" customWidth="1"/>
    <col min="14380" max="14382" width="10.85546875" style="1" customWidth="1"/>
    <col min="14383" max="14426" width="0" style="1" hidden="1" customWidth="1"/>
    <col min="14427" max="14427" width="10.85546875" style="1" customWidth="1"/>
    <col min="14428" max="14592" width="11.42578125" style="1"/>
    <col min="14593" max="14593" width="22.42578125" style="1" customWidth="1"/>
    <col min="14594" max="14594" width="30.42578125" style="1" customWidth="1"/>
    <col min="14595" max="14595" width="15.42578125" style="1" customWidth="1"/>
    <col min="14596" max="14597" width="15.7109375" style="1" customWidth="1"/>
    <col min="14598" max="14598" width="18.140625" style="1" customWidth="1"/>
    <col min="14599" max="14599" width="15.7109375" style="1" customWidth="1"/>
    <col min="14600" max="14600" width="16.7109375" style="1" customWidth="1"/>
    <col min="14601" max="14601" width="17.28515625" style="1" customWidth="1"/>
    <col min="14602" max="14635" width="9.7109375" style="1" customWidth="1"/>
    <col min="14636" max="14638" width="10.85546875" style="1" customWidth="1"/>
    <col min="14639" max="14682" width="0" style="1" hidden="1" customWidth="1"/>
    <col min="14683" max="14683" width="10.85546875" style="1" customWidth="1"/>
    <col min="14684" max="14848" width="11.42578125" style="1"/>
    <col min="14849" max="14849" width="22.42578125" style="1" customWidth="1"/>
    <col min="14850" max="14850" width="30.42578125" style="1" customWidth="1"/>
    <col min="14851" max="14851" width="15.42578125" style="1" customWidth="1"/>
    <col min="14852" max="14853" width="15.7109375" style="1" customWidth="1"/>
    <col min="14854" max="14854" width="18.140625" style="1" customWidth="1"/>
    <col min="14855" max="14855" width="15.7109375" style="1" customWidth="1"/>
    <col min="14856" max="14856" width="16.7109375" style="1" customWidth="1"/>
    <col min="14857" max="14857" width="17.28515625" style="1" customWidth="1"/>
    <col min="14858" max="14891" width="9.7109375" style="1" customWidth="1"/>
    <col min="14892" max="14894" width="10.85546875" style="1" customWidth="1"/>
    <col min="14895" max="14938" width="0" style="1" hidden="1" customWidth="1"/>
    <col min="14939" max="14939" width="10.85546875" style="1" customWidth="1"/>
    <col min="14940" max="15104" width="11.42578125" style="1"/>
    <col min="15105" max="15105" width="22.42578125" style="1" customWidth="1"/>
    <col min="15106" max="15106" width="30.42578125" style="1" customWidth="1"/>
    <col min="15107" max="15107" width="15.42578125" style="1" customWidth="1"/>
    <col min="15108" max="15109" width="15.7109375" style="1" customWidth="1"/>
    <col min="15110" max="15110" width="18.140625" style="1" customWidth="1"/>
    <col min="15111" max="15111" width="15.7109375" style="1" customWidth="1"/>
    <col min="15112" max="15112" width="16.7109375" style="1" customWidth="1"/>
    <col min="15113" max="15113" width="17.28515625" style="1" customWidth="1"/>
    <col min="15114" max="15147" width="9.7109375" style="1" customWidth="1"/>
    <col min="15148" max="15150" width="10.85546875" style="1" customWidth="1"/>
    <col min="15151" max="15194" width="0" style="1" hidden="1" customWidth="1"/>
    <col min="15195" max="15195" width="10.85546875" style="1" customWidth="1"/>
    <col min="15196" max="15360" width="11.42578125" style="1"/>
    <col min="15361" max="15361" width="22.42578125" style="1" customWidth="1"/>
    <col min="15362" max="15362" width="30.42578125" style="1" customWidth="1"/>
    <col min="15363" max="15363" width="15.42578125" style="1" customWidth="1"/>
    <col min="15364" max="15365" width="15.7109375" style="1" customWidth="1"/>
    <col min="15366" max="15366" width="18.140625" style="1" customWidth="1"/>
    <col min="15367" max="15367" width="15.7109375" style="1" customWidth="1"/>
    <col min="15368" max="15368" width="16.7109375" style="1" customWidth="1"/>
    <col min="15369" max="15369" width="17.28515625" style="1" customWidth="1"/>
    <col min="15370" max="15403" width="9.7109375" style="1" customWidth="1"/>
    <col min="15404" max="15406" width="10.85546875" style="1" customWidth="1"/>
    <col min="15407" max="15450" width="0" style="1" hidden="1" customWidth="1"/>
    <col min="15451" max="15451" width="10.85546875" style="1" customWidth="1"/>
    <col min="15452" max="15616" width="11.42578125" style="1"/>
    <col min="15617" max="15617" width="22.42578125" style="1" customWidth="1"/>
    <col min="15618" max="15618" width="30.42578125" style="1" customWidth="1"/>
    <col min="15619" max="15619" width="15.42578125" style="1" customWidth="1"/>
    <col min="15620" max="15621" width="15.7109375" style="1" customWidth="1"/>
    <col min="15622" max="15622" width="18.140625" style="1" customWidth="1"/>
    <col min="15623" max="15623" width="15.7109375" style="1" customWidth="1"/>
    <col min="15624" max="15624" width="16.7109375" style="1" customWidth="1"/>
    <col min="15625" max="15625" width="17.28515625" style="1" customWidth="1"/>
    <col min="15626" max="15659" width="9.7109375" style="1" customWidth="1"/>
    <col min="15660" max="15662" width="10.85546875" style="1" customWidth="1"/>
    <col min="15663" max="15706" width="0" style="1" hidden="1" customWidth="1"/>
    <col min="15707" max="15707" width="10.85546875" style="1" customWidth="1"/>
    <col min="15708" max="15872" width="11.42578125" style="1"/>
    <col min="15873" max="15873" width="22.42578125" style="1" customWidth="1"/>
    <col min="15874" max="15874" width="30.42578125" style="1" customWidth="1"/>
    <col min="15875" max="15875" width="15.42578125" style="1" customWidth="1"/>
    <col min="15876" max="15877" width="15.7109375" style="1" customWidth="1"/>
    <col min="15878" max="15878" width="18.140625" style="1" customWidth="1"/>
    <col min="15879" max="15879" width="15.7109375" style="1" customWidth="1"/>
    <col min="15880" max="15880" width="16.7109375" style="1" customWidth="1"/>
    <col min="15881" max="15881" width="17.28515625" style="1" customWidth="1"/>
    <col min="15882" max="15915" width="9.7109375" style="1" customWidth="1"/>
    <col min="15916" max="15918" width="10.85546875" style="1" customWidth="1"/>
    <col min="15919" max="15962" width="0" style="1" hidden="1" customWidth="1"/>
    <col min="15963" max="15963" width="10.85546875" style="1" customWidth="1"/>
    <col min="15964" max="16128" width="11.42578125" style="1"/>
    <col min="16129" max="16129" width="22.42578125" style="1" customWidth="1"/>
    <col min="16130" max="16130" width="30.42578125" style="1" customWidth="1"/>
    <col min="16131" max="16131" width="15.42578125" style="1" customWidth="1"/>
    <col min="16132" max="16133" width="15.7109375" style="1" customWidth="1"/>
    <col min="16134" max="16134" width="18.140625" style="1" customWidth="1"/>
    <col min="16135" max="16135" width="15.7109375" style="1" customWidth="1"/>
    <col min="16136" max="16136" width="16.7109375" style="1" customWidth="1"/>
    <col min="16137" max="16137" width="17.28515625" style="1" customWidth="1"/>
    <col min="16138" max="16171" width="9.7109375" style="1" customWidth="1"/>
    <col min="16172" max="16174" width="10.85546875" style="1" customWidth="1"/>
    <col min="16175" max="16218" width="0" style="1" hidden="1" customWidth="1"/>
    <col min="16219" max="16219" width="10.85546875" style="1" customWidth="1"/>
    <col min="16220" max="16384" width="11.42578125" style="1"/>
  </cols>
  <sheetData>
    <row r="1" spans="1:56" s="6" customFormat="1" ht="12.75" customHeight="1" x14ac:dyDescent="0.15">
      <c r="A1" s="111" t="s">
        <v>66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56" s="6" customFormat="1" ht="12.75" customHeight="1" x14ac:dyDescent="0.15">
      <c r="A2" s="111" t="str">
        <f>CONCATENATE("COMUNA: ",[5]NOMBRE!B2," - ","( ",[5]NOMBRE!C2,[5]NOMBRE!D2,[5]NOMBRE!E2,[5]NOMBRE!F2,[5]NOMBRE!G2," )")</f>
        <v>COMUNA: LINARES  - ( 07401 )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56" s="6" customFormat="1" ht="12.75" customHeight="1" x14ac:dyDescent="0.2">
      <c r="A3" s="111" t="str">
        <f>CONCATENATE("ESTABLECIMIENTO/ESTRATEGIA: ",[5]NOMBRE!B3," - ","( ",[5]NOMBRE!C3,[5]NOMBRE!D3,[5]NOMBRE!E3,[5]NOMBRE!F3,[5]NOMBRE!G3,[5]NOMBRE!H3," )")</f>
        <v>ESTABLECIMIENTO/ESTRATEGIA: HOSPITAL DE LINARES  - ( 116108 )</v>
      </c>
      <c r="B3" s="5"/>
      <c r="C3" s="5"/>
      <c r="D3" s="7"/>
      <c r="E3" s="5"/>
      <c r="F3" s="5"/>
      <c r="G3" s="5"/>
      <c r="H3" s="5"/>
      <c r="I3" s="5"/>
      <c r="J3" s="5"/>
      <c r="K3" s="5"/>
    </row>
    <row r="4" spans="1:56" s="6" customFormat="1" ht="12.75" customHeight="1" x14ac:dyDescent="0.15">
      <c r="A4" s="111" t="str">
        <f>CONCATENATE("MES: ",[5]NOMBRE!B6," - ","( ",[5]NOMBRE!C6,[5]NOMBRE!D6," )")</f>
        <v>MES: ABRIL - ( 04 )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56" s="6" customFormat="1" ht="12.75" customHeight="1" x14ac:dyDescent="0.15">
      <c r="A5" s="4" t="str">
        <f>CONCATENATE("AÑO: ",[5]NOMBRE!B7)</f>
        <v>AÑO: 2014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56" s="14" customFormat="1" ht="39.75" customHeight="1" x14ac:dyDescent="0.2">
      <c r="A6" s="155" t="s">
        <v>65</v>
      </c>
      <c r="B6" s="155"/>
      <c r="C6" s="155"/>
      <c r="D6" s="155"/>
      <c r="E6" s="155"/>
      <c r="F6" s="155"/>
      <c r="G6" s="155"/>
      <c r="H6" s="35"/>
      <c r="I6" s="12"/>
      <c r="J6" s="3"/>
      <c r="K6" s="3"/>
      <c r="L6" s="3"/>
      <c r="M6" s="3"/>
      <c r="N6" s="3"/>
      <c r="O6" s="3"/>
    </row>
    <row r="7" spans="1:56" s="14" customFormat="1" ht="30" customHeight="1" x14ac:dyDescent="0.2">
      <c r="A7" s="29" t="s">
        <v>64</v>
      </c>
      <c r="B7" s="36"/>
      <c r="C7" s="25"/>
      <c r="D7" s="36"/>
      <c r="E7" s="21"/>
      <c r="F7" s="21"/>
      <c r="G7" s="22"/>
      <c r="H7" s="21"/>
      <c r="I7" s="24"/>
      <c r="J7" s="3"/>
      <c r="K7" s="3"/>
      <c r="L7" s="3"/>
      <c r="M7" s="3"/>
      <c r="N7" s="3"/>
      <c r="O7" s="3"/>
    </row>
    <row r="8" spans="1:56" s="15" customFormat="1" ht="73.5" customHeight="1" x14ac:dyDescent="0.15">
      <c r="A8" s="156" t="s">
        <v>27</v>
      </c>
      <c r="B8" s="157"/>
      <c r="C8" s="150" t="s">
        <v>13</v>
      </c>
      <c r="D8" s="13" t="s">
        <v>42</v>
      </c>
      <c r="E8" s="10" t="s">
        <v>63</v>
      </c>
      <c r="F8" s="37" t="s">
        <v>62</v>
      </c>
      <c r="G8" s="38" t="s">
        <v>24</v>
      </c>
      <c r="H8" s="120"/>
      <c r="I8" s="24"/>
      <c r="J8" s="3"/>
      <c r="K8" s="3"/>
      <c r="L8" s="3"/>
      <c r="M8" s="3"/>
      <c r="N8" s="3"/>
      <c r="O8" s="14"/>
      <c r="P8" s="14"/>
      <c r="Q8" s="14"/>
      <c r="R8" s="14"/>
      <c r="S8" s="14"/>
      <c r="T8" s="14"/>
    </row>
    <row r="9" spans="1:56" s="15" customFormat="1" ht="15" customHeight="1" x14ac:dyDescent="0.15">
      <c r="A9" s="158" t="s">
        <v>61</v>
      </c>
      <c r="B9" s="159"/>
      <c r="C9" s="77">
        <f>SUM(D9:F9)</f>
        <v>0</v>
      </c>
      <c r="D9" s="118"/>
      <c r="E9" s="78"/>
      <c r="F9" s="79"/>
      <c r="G9" s="80"/>
      <c r="H9" s="121"/>
      <c r="I9" s="122"/>
      <c r="J9" s="123"/>
      <c r="K9" s="123"/>
      <c r="L9" s="123"/>
      <c r="M9" s="123"/>
      <c r="N9" s="123"/>
      <c r="O9" s="123"/>
      <c r="BA9" s="11"/>
      <c r="BD9" s="11"/>
    </row>
    <row r="10" spans="1:56" s="15" customFormat="1" ht="15" customHeight="1" x14ac:dyDescent="0.15">
      <c r="A10" s="160" t="s">
        <v>60</v>
      </c>
      <c r="B10" s="161"/>
      <c r="C10" s="77">
        <f t="shared" ref="C10:C33" si="0">SUM(D10:F10)</f>
        <v>0</v>
      </c>
      <c r="D10" s="81"/>
      <c r="E10" s="82"/>
      <c r="F10" s="83"/>
      <c r="G10" s="84"/>
      <c r="H10" s="121"/>
      <c r="I10" s="122"/>
      <c r="J10" s="123"/>
      <c r="K10" s="123"/>
      <c r="L10" s="123"/>
      <c r="M10" s="123"/>
      <c r="N10" s="123"/>
      <c r="O10" s="123"/>
      <c r="BA10" s="11"/>
      <c r="BD10" s="11"/>
    </row>
    <row r="11" spans="1:56" s="15" customFormat="1" ht="15" customHeight="1" x14ac:dyDescent="0.15">
      <c r="A11" s="160" t="s">
        <v>59</v>
      </c>
      <c r="B11" s="161"/>
      <c r="C11" s="77">
        <f t="shared" si="0"/>
        <v>0</v>
      </c>
      <c r="D11" s="81"/>
      <c r="E11" s="82"/>
      <c r="F11" s="83"/>
      <c r="G11" s="84"/>
      <c r="H11" s="121"/>
      <c r="I11" s="122"/>
      <c r="J11" s="123"/>
      <c r="K11" s="123"/>
      <c r="L11" s="123"/>
      <c r="M11" s="123"/>
      <c r="N11" s="123"/>
      <c r="O11" s="123"/>
      <c r="BA11" s="11"/>
      <c r="BD11" s="11"/>
    </row>
    <row r="12" spans="1:56" s="15" customFormat="1" ht="15" customHeight="1" x14ac:dyDescent="0.15">
      <c r="A12" s="160" t="s">
        <v>58</v>
      </c>
      <c r="B12" s="161"/>
      <c r="C12" s="77">
        <f t="shared" si="0"/>
        <v>0</v>
      </c>
      <c r="D12" s="81"/>
      <c r="E12" s="82"/>
      <c r="F12" s="83"/>
      <c r="G12" s="84"/>
      <c r="H12" s="121"/>
      <c r="I12" s="122"/>
      <c r="J12" s="123"/>
      <c r="K12" s="123"/>
      <c r="L12" s="123"/>
      <c r="M12" s="123"/>
      <c r="N12" s="123"/>
      <c r="O12" s="123"/>
      <c r="BA12" s="11"/>
      <c r="BD12" s="11"/>
    </row>
    <row r="13" spans="1:56" s="15" customFormat="1" ht="24.75" customHeight="1" x14ac:dyDescent="0.15">
      <c r="A13" s="160" t="s">
        <v>67</v>
      </c>
      <c r="B13" s="161"/>
      <c r="C13" s="77">
        <f t="shared" si="0"/>
        <v>0</v>
      </c>
      <c r="D13" s="81"/>
      <c r="E13" s="82"/>
      <c r="F13" s="83"/>
      <c r="G13" s="84"/>
      <c r="H13" s="121"/>
      <c r="I13" s="122"/>
      <c r="J13" s="123"/>
      <c r="K13" s="123"/>
      <c r="L13" s="123"/>
      <c r="M13" s="123"/>
      <c r="N13" s="123"/>
      <c r="O13" s="123"/>
      <c r="BA13" s="11"/>
      <c r="BD13" s="11"/>
    </row>
    <row r="14" spans="1:56" s="15" customFormat="1" ht="26.25" customHeight="1" x14ac:dyDescent="0.15">
      <c r="A14" s="160" t="s">
        <v>68</v>
      </c>
      <c r="B14" s="161"/>
      <c r="C14" s="77">
        <f t="shared" si="0"/>
        <v>0</v>
      </c>
      <c r="D14" s="81"/>
      <c r="E14" s="82"/>
      <c r="F14" s="83"/>
      <c r="G14" s="84"/>
      <c r="H14" s="121"/>
      <c r="I14" s="122"/>
      <c r="J14" s="123"/>
      <c r="K14" s="123"/>
      <c r="L14" s="123"/>
      <c r="M14" s="123"/>
      <c r="N14" s="123"/>
      <c r="O14" s="123"/>
      <c r="BA14" s="11"/>
      <c r="BD14" s="11"/>
    </row>
    <row r="15" spans="1:56" s="15" customFormat="1" ht="18.75" customHeight="1" x14ac:dyDescent="0.15">
      <c r="A15" s="160" t="s">
        <v>69</v>
      </c>
      <c r="B15" s="161"/>
      <c r="C15" s="77">
        <f t="shared" si="0"/>
        <v>0</v>
      </c>
      <c r="D15" s="81"/>
      <c r="E15" s="82"/>
      <c r="F15" s="83"/>
      <c r="G15" s="84"/>
      <c r="H15" s="121"/>
      <c r="I15" s="122"/>
      <c r="J15" s="123"/>
      <c r="K15" s="123"/>
      <c r="L15" s="123"/>
      <c r="M15" s="123"/>
      <c r="N15" s="123"/>
      <c r="O15" s="123"/>
      <c r="BA15" s="11"/>
      <c r="BD15" s="11"/>
    </row>
    <row r="16" spans="1:56" s="15" customFormat="1" ht="15" customHeight="1" x14ac:dyDescent="0.15">
      <c r="A16" s="160" t="s">
        <v>57</v>
      </c>
      <c r="B16" s="161"/>
      <c r="C16" s="77">
        <f t="shared" si="0"/>
        <v>0</v>
      </c>
      <c r="D16" s="81"/>
      <c r="E16" s="82"/>
      <c r="F16" s="83"/>
      <c r="G16" s="84"/>
      <c r="H16" s="121"/>
      <c r="I16" s="122"/>
      <c r="J16" s="123"/>
      <c r="K16" s="123"/>
      <c r="L16" s="123"/>
      <c r="M16" s="123"/>
      <c r="N16" s="123"/>
      <c r="O16" s="123"/>
      <c r="BA16" s="11"/>
      <c r="BD16" s="11"/>
    </row>
    <row r="17" spans="1:58" s="15" customFormat="1" ht="23.25" customHeight="1" x14ac:dyDescent="0.15">
      <c r="A17" s="160" t="s">
        <v>56</v>
      </c>
      <c r="B17" s="162"/>
      <c r="C17" s="77">
        <f t="shared" si="0"/>
        <v>0</v>
      </c>
      <c r="D17" s="81"/>
      <c r="E17" s="82"/>
      <c r="F17" s="83"/>
      <c r="G17" s="84"/>
      <c r="H17" s="121"/>
      <c r="I17" s="122"/>
      <c r="J17" s="123"/>
      <c r="K17" s="123"/>
      <c r="L17" s="123"/>
      <c r="M17" s="123"/>
      <c r="N17" s="123"/>
      <c r="O17" s="123"/>
      <c r="BA17" s="11"/>
      <c r="BD17" s="11"/>
    </row>
    <row r="18" spans="1:58" s="15" customFormat="1" ht="15" customHeight="1" x14ac:dyDescent="0.15">
      <c r="A18" s="160" t="s">
        <v>55</v>
      </c>
      <c r="B18" s="161"/>
      <c r="C18" s="77">
        <f t="shared" si="0"/>
        <v>0</v>
      </c>
      <c r="D18" s="81"/>
      <c r="E18" s="82"/>
      <c r="F18" s="83"/>
      <c r="G18" s="84"/>
      <c r="H18" s="121"/>
      <c r="I18" s="122"/>
      <c r="J18" s="123"/>
      <c r="K18" s="123"/>
      <c r="L18" s="123"/>
      <c r="M18" s="123"/>
      <c r="N18" s="123"/>
      <c r="O18" s="123"/>
      <c r="BA18" s="11"/>
      <c r="BD18" s="11"/>
    </row>
    <row r="19" spans="1:58" s="15" customFormat="1" ht="15" customHeight="1" x14ac:dyDescent="0.15">
      <c r="A19" s="160" t="s">
        <v>54</v>
      </c>
      <c r="B19" s="161"/>
      <c r="C19" s="77">
        <f t="shared" si="0"/>
        <v>0</v>
      </c>
      <c r="D19" s="81"/>
      <c r="E19" s="82"/>
      <c r="F19" s="83"/>
      <c r="G19" s="84"/>
      <c r="H19" s="121"/>
      <c r="I19" s="122"/>
      <c r="J19" s="123"/>
      <c r="K19" s="123"/>
      <c r="L19" s="123"/>
      <c r="M19" s="123"/>
      <c r="N19" s="123"/>
      <c r="O19" s="123"/>
      <c r="BA19" s="11"/>
      <c r="BD19" s="11"/>
    </row>
    <row r="20" spans="1:58" s="15" customFormat="1" ht="23.25" customHeight="1" x14ac:dyDescent="0.15">
      <c r="A20" s="160" t="s">
        <v>53</v>
      </c>
      <c r="B20" s="161"/>
      <c r="C20" s="77">
        <f t="shared" si="0"/>
        <v>0</v>
      </c>
      <c r="D20" s="81"/>
      <c r="E20" s="82"/>
      <c r="F20" s="83"/>
      <c r="G20" s="84"/>
      <c r="H20" s="121"/>
      <c r="I20" s="122"/>
      <c r="J20" s="123"/>
      <c r="K20" s="123"/>
      <c r="L20" s="123"/>
      <c r="M20" s="123"/>
      <c r="N20" s="123"/>
      <c r="O20" s="123"/>
      <c r="BA20" s="11"/>
      <c r="BD20" s="11"/>
    </row>
    <row r="21" spans="1:58" s="15" customFormat="1" ht="15" customHeight="1" x14ac:dyDescent="0.15">
      <c r="A21" s="160" t="s">
        <v>52</v>
      </c>
      <c r="B21" s="161"/>
      <c r="C21" s="77">
        <f>SUM(D21:F21)</f>
        <v>0</v>
      </c>
      <c r="D21" s="81"/>
      <c r="E21" s="82"/>
      <c r="F21" s="83"/>
      <c r="G21" s="85"/>
      <c r="H21" s="112" t="str">
        <f>$BA21&amp;""&amp;$BB21&amp;""&amp;$BC21</f>
        <v/>
      </c>
      <c r="I21" s="24"/>
      <c r="J21" s="3"/>
      <c r="K21" s="124"/>
      <c r="L21" s="3"/>
      <c r="M21" s="3"/>
      <c r="N21" s="3"/>
      <c r="O21" s="3"/>
      <c r="P21" s="14"/>
      <c r="Q21" s="14"/>
      <c r="R21" s="14"/>
      <c r="S21" s="14"/>
      <c r="T21" s="14"/>
      <c r="BA21" s="27" t="str">
        <f>IF($G21&lt;=$C21,"","Programa de atención Domiciliaria a personas con Dependencia severa debe ser MENOR O IGUAL  al Total")</f>
        <v/>
      </c>
      <c r="BB21" s="18" t="str">
        <f>IF($C21=0,"",IF($G21="",IF($C21="",""," No olvide escribir la columna Programa de atención domiciliaria a personas con dependencia severa."),""))</f>
        <v/>
      </c>
      <c r="BC21" s="27"/>
      <c r="BD21" s="114">
        <f>IF($G21&lt;=$C21,0,1)</f>
        <v>0</v>
      </c>
      <c r="BE21" s="114" t="str">
        <f>IF($C21=0,"",IF($G21="",IF($C21="","",1),0))</f>
        <v/>
      </c>
      <c r="BF21" s="114"/>
    </row>
    <row r="22" spans="1:58" s="15" customFormat="1" ht="15" customHeight="1" x14ac:dyDescent="0.15">
      <c r="A22" s="160" t="s">
        <v>51</v>
      </c>
      <c r="B22" s="161"/>
      <c r="C22" s="77">
        <f>SUM(D22:F22)</f>
        <v>0</v>
      </c>
      <c r="D22" s="81"/>
      <c r="E22" s="82"/>
      <c r="F22" s="83"/>
      <c r="G22" s="84"/>
      <c r="H22" s="121"/>
      <c r="I22" s="122"/>
      <c r="J22" s="123"/>
      <c r="K22" s="123"/>
      <c r="L22" s="123"/>
      <c r="M22" s="123"/>
      <c r="N22" s="123"/>
      <c r="O22" s="123"/>
      <c r="BA22" s="11"/>
      <c r="BD22" s="11"/>
    </row>
    <row r="23" spans="1:58" s="15" customFormat="1" ht="15" customHeight="1" x14ac:dyDescent="0.15">
      <c r="A23" s="160" t="s">
        <v>76</v>
      </c>
      <c r="B23" s="161"/>
      <c r="C23" s="77">
        <f>SUM(D23:F23)</f>
        <v>0</v>
      </c>
      <c r="D23" s="81"/>
      <c r="E23" s="82"/>
      <c r="F23" s="83"/>
      <c r="G23" s="84"/>
      <c r="H23" s="121"/>
      <c r="I23" s="122"/>
      <c r="J23" s="123"/>
      <c r="K23" s="123"/>
      <c r="L23" s="123"/>
      <c r="M23" s="123"/>
      <c r="N23" s="123"/>
      <c r="O23" s="123"/>
      <c r="BA23" s="11"/>
      <c r="BD23" s="11"/>
    </row>
    <row r="24" spans="1:58" s="15" customFormat="1" ht="15" customHeight="1" x14ac:dyDescent="0.15">
      <c r="A24" s="160" t="s">
        <v>77</v>
      </c>
      <c r="B24" s="162"/>
      <c r="C24" s="77">
        <f t="shared" si="0"/>
        <v>0</v>
      </c>
      <c r="D24" s="81"/>
      <c r="E24" s="82"/>
      <c r="F24" s="83"/>
      <c r="G24" s="84"/>
      <c r="H24" s="121"/>
      <c r="I24" s="122"/>
      <c r="J24" s="123"/>
      <c r="K24" s="123"/>
      <c r="L24" s="123"/>
      <c r="M24" s="123"/>
      <c r="N24" s="123"/>
      <c r="O24" s="123"/>
      <c r="BA24" s="11"/>
      <c r="BD24" s="11"/>
    </row>
    <row r="25" spans="1:58" s="15" customFormat="1" ht="15" customHeight="1" x14ac:dyDescent="0.15">
      <c r="A25" s="160" t="s">
        <v>78</v>
      </c>
      <c r="B25" s="162"/>
      <c r="C25" s="77">
        <f t="shared" si="0"/>
        <v>0</v>
      </c>
      <c r="D25" s="81"/>
      <c r="E25" s="82"/>
      <c r="F25" s="83"/>
      <c r="G25" s="84"/>
      <c r="H25" s="121"/>
      <c r="I25" s="122"/>
      <c r="J25" s="123"/>
      <c r="K25" s="123"/>
      <c r="L25" s="123"/>
      <c r="M25" s="123"/>
      <c r="N25" s="123"/>
      <c r="O25" s="123"/>
      <c r="BA25" s="11"/>
      <c r="BD25" s="11"/>
    </row>
    <row r="26" spans="1:58" s="15" customFormat="1" ht="27" customHeight="1" x14ac:dyDescent="0.15">
      <c r="A26" s="160" t="s">
        <v>72</v>
      </c>
      <c r="B26" s="161"/>
      <c r="C26" s="77">
        <f t="shared" si="0"/>
        <v>0</v>
      </c>
      <c r="D26" s="81"/>
      <c r="E26" s="82"/>
      <c r="F26" s="83"/>
      <c r="G26" s="84"/>
      <c r="H26" s="121"/>
      <c r="I26" s="122"/>
      <c r="J26" s="123"/>
      <c r="K26" s="123"/>
      <c r="L26" s="123"/>
      <c r="M26" s="123"/>
      <c r="N26" s="123"/>
      <c r="O26" s="123"/>
      <c r="BA26" s="11"/>
      <c r="BD26" s="11"/>
    </row>
    <row r="27" spans="1:58" s="15" customFormat="1" ht="15.75" customHeight="1" x14ac:dyDescent="0.15">
      <c r="A27" s="160" t="s">
        <v>73</v>
      </c>
      <c r="B27" s="162"/>
      <c r="C27" s="77">
        <f t="shared" si="0"/>
        <v>0</v>
      </c>
      <c r="D27" s="81"/>
      <c r="E27" s="82"/>
      <c r="F27" s="83"/>
      <c r="G27" s="84"/>
      <c r="H27" s="121"/>
      <c r="I27" s="122"/>
      <c r="J27" s="123"/>
      <c r="K27" s="123"/>
      <c r="L27" s="123"/>
      <c r="M27" s="123"/>
      <c r="N27" s="123"/>
      <c r="O27" s="123"/>
      <c r="BA27" s="11"/>
      <c r="BD27" s="11"/>
    </row>
    <row r="28" spans="1:58" s="15" customFormat="1" ht="15" customHeight="1" x14ac:dyDescent="0.15">
      <c r="A28" s="158" t="s">
        <v>49</v>
      </c>
      <c r="B28" s="163"/>
      <c r="C28" s="77">
        <f t="shared" si="0"/>
        <v>0</v>
      </c>
      <c r="D28" s="81"/>
      <c r="E28" s="82"/>
      <c r="F28" s="83"/>
      <c r="G28" s="84"/>
      <c r="H28" s="121"/>
      <c r="I28" s="122"/>
      <c r="J28" s="123"/>
      <c r="K28" s="123"/>
      <c r="L28" s="123"/>
      <c r="M28" s="123"/>
      <c r="N28" s="123"/>
      <c r="O28" s="123"/>
      <c r="BA28" s="11"/>
      <c r="BD28" s="11"/>
    </row>
    <row r="29" spans="1:58" s="15" customFormat="1" ht="15" customHeight="1" x14ac:dyDescent="0.15">
      <c r="A29" s="160" t="s">
        <v>48</v>
      </c>
      <c r="B29" s="161"/>
      <c r="C29" s="77">
        <f t="shared" si="0"/>
        <v>0</v>
      </c>
      <c r="D29" s="81"/>
      <c r="E29" s="82"/>
      <c r="F29" s="83"/>
      <c r="G29" s="85"/>
      <c r="H29" s="112" t="str">
        <f>$BA29&amp;""&amp;$BB29&amp;""&amp;$BC29</f>
        <v/>
      </c>
      <c r="I29" s="24"/>
      <c r="J29" s="3"/>
      <c r="K29" s="3"/>
      <c r="L29" s="3"/>
      <c r="M29" s="3"/>
      <c r="N29" s="3"/>
      <c r="O29" s="3"/>
      <c r="P29" s="14"/>
      <c r="Q29" s="14"/>
      <c r="R29" s="14"/>
      <c r="S29" s="14"/>
      <c r="T29" s="14"/>
      <c r="BA29" s="27" t="str">
        <f>IF($G29&lt;=$C29,"","Programa de atención Domiciliaria a personas con Dependencia severa debe ser MENOR O IGUAL  al Total")</f>
        <v/>
      </c>
      <c r="BB29" s="18" t="str">
        <f>IF($C29=0,"",IF($G29="",IF($C29="",""," No olvide escribir la columna Programa de atención domiciliaria a personas con dependencia severa."),""))</f>
        <v/>
      </c>
      <c r="BC29" s="27"/>
      <c r="BD29" s="114">
        <f>IF($G29&lt;=$C29,0,1)</f>
        <v>0</v>
      </c>
      <c r="BE29" s="114" t="str">
        <f>IF($C29=0,"",IF($G29="",IF($C29="","",1),0))</f>
        <v/>
      </c>
      <c r="BF29" s="114"/>
    </row>
    <row r="30" spans="1:58" s="15" customFormat="1" ht="15" customHeight="1" x14ac:dyDescent="0.15">
      <c r="A30" s="160" t="s">
        <v>47</v>
      </c>
      <c r="B30" s="161"/>
      <c r="C30" s="86">
        <f t="shared" si="0"/>
        <v>0</v>
      </c>
      <c r="D30" s="87"/>
      <c r="E30" s="68"/>
      <c r="F30" s="69"/>
      <c r="G30" s="88"/>
      <c r="H30" s="112" t="str">
        <f>$BA30&amp;""&amp;$BB30&amp;""&amp;$BC30</f>
        <v/>
      </c>
      <c r="I30" s="24"/>
      <c r="J30" s="3"/>
      <c r="K30" s="3"/>
      <c r="L30" s="3"/>
      <c r="M30" s="3"/>
      <c r="N30" s="3"/>
      <c r="O30" s="3"/>
      <c r="P30" s="14"/>
      <c r="Q30" s="14"/>
      <c r="R30" s="14"/>
      <c r="S30" s="14"/>
      <c r="T30" s="14"/>
      <c r="BA30" s="27" t="str">
        <f>IF($G30&lt;=$C30,"","Programa de atención Domiciliaria a personas con Dependencia severa debe ser MENOR O IGUAL  al Total")</f>
        <v/>
      </c>
      <c r="BB30" s="18" t="str">
        <f>IF($C30=0,"",IF($G30="",IF($C30="",""," No olvide escribir la columna Programa de atención domiciliaria a personas con dependencia severa."),""))</f>
        <v/>
      </c>
      <c r="BC30" s="27"/>
      <c r="BD30" s="114">
        <f>IF($G30&lt;=$C30,0,1)</f>
        <v>0</v>
      </c>
      <c r="BE30" s="114" t="str">
        <f>IF($C30=0,"",IF($G30="",IF($C30="","",1),0))</f>
        <v/>
      </c>
      <c r="BF30" s="114"/>
    </row>
    <row r="31" spans="1:58" s="15" customFormat="1" ht="15" customHeight="1" x14ac:dyDescent="0.15">
      <c r="A31" s="160" t="s">
        <v>46</v>
      </c>
      <c r="B31" s="161"/>
      <c r="C31" s="89">
        <f t="shared" si="0"/>
        <v>0</v>
      </c>
      <c r="D31" s="57"/>
      <c r="E31" s="82"/>
      <c r="F31" s="83"/>
      <c r="G31" s="85"/>
      <c r="H31" s="112" t="str">
        <f>$BA31&amp;""&amp;$BB31&amp;""&amp;$BC31</f>
        <v/>
      </c>
      <c r="I31" s="24"/>
      <c r="J31" s="3"/>
      <c r="K31" s="3"/>
      <c r="L31" s="3"/>
      <c r="M31" s="3"/>
      <c r="N31" s="3"/>
      <c r="O31" s="3"/>
      <c r="P31" s="14"/>
      <c r="Q31" s="14"/>
      <c r="R31" s="14"/>
      <c r="S31" s="14"/>
      <c r="T31" s="14"/>
      <c r="BA31" s="27" t="str">
        <f>IF($G31&lt;=$C31,"","Programa de atención Domiciliaria a personas con Dependencia severa debe ser MENOR O IGUAL  al Total")</f>
        <v/>
      </c>
      <c r="BB31" s="18" t="str">
        <f>IF($C31=0,"",IF($G31="",IF($C31="",""," No olvide escribir la columna Programa de atención domiciliaria a personas con dependencia severa."),""))</f>
        <v/>
      </c>
      <c r="BC31" s="27"/>
      <c r="BD31" s="114">
        <f>IF($G31&lt;=$C31,0,1)</f>
        <v>0</v>
      </c>
      <c r="BE31" s="114" t="str">
        <f>IF($C31=0,"",IF($G31="",IF($C31="","",1),0))</f>
        <v/>
      </c>
      <c r="BF31" s="114"/>
    </row>
    <row r="32" spans="1:58" s="15" customFormat="1" ht="15" customHeight="1" x14ac:dyDescent="0.15">
      <c r="A32" s="158" t="s">
        <v>45</v>
      </c>
      <c r="B32" s="159"/>
      <c r="C32" s="90">
        <f t="shared" si="0"/>
        <v>0</v>
      </c>
      <c r="D32" s="81"/>
      <c r="E32" s="82"/>
      <c r="F32" s="83"/>
      <c r="G32" s="84"/>
      <c r="H32" s="121"/>
      <c r="I32" s="122"/>
      <c r="J32" s="123"/>
      <c r="K32" s="123"/>
      <c r="L32" s="123"/>
      <c r="M32" s="123"/>
      <c r="N32" s="123"/>
      <c r="O32" s="123"/>
      <c r="BA32" s="11"/>
      <c r="BD32" s="11"/>
    </row>
    <row r="33" spans="1:56" s="15" customFormat="1" ht="15" customHeight="1" x14ac:dyDescent="0.15">
      <c r="A33" s="164" t="s">
        <v>44</v>
      </c>
      <c r="B33" s="165"/>
      <c r="C33" s="91">
        <f t="shared" si="0"/>
        <v>0</v>
      </c>
      <c r="D33" s="92"/>
      <c r="E33" s="93"/>
      <c r="F33" s="94"/>
      <c r="G33" s="95"/>
      <c r="H33" s="121"/>
      <c r="I33" s="122"/>
      <c r="J33" s="123"/>
      <c r="K33" s="123"/>
      <c r="L33" s="123"/>
      <c r="M33" s="123"/>
      <c r="N33" s="123"/>
      <c r="O33" s="123"/>
      <c r="BA33" s="11"/>
      <c r="BD33" s="11"/>
    </row>
    <row r="34" spans="1:56" s="15" customFormat="1" ht="30" customHeight="1" x14ac:dyDescent="0.2">
      <c r="A34" s="50" t="s">
        <v>43</v>
      </c>
      <c r="B34" s="39"/>
      <c r="C34" s="39"/>
      <c r="D34" s="40"/>
      <c r="E34" s="41"/>
      <c r="F34" s="41"/>
      <c r="G34" s="42"/>
      <c r="H34" s="125"/>
      <c r="I34" s="24"/>
      <c r="J34" s="3"/>
      <c r="K34" s="3"/>
      <c r="L34" s="3"/>
      <c r="M34" s="3"/>
      <c r="N34" s="3"/>
      <c r="O34" s="3"/>
      <c r="P34" s="14"/>
      <c r="Q34" s="14"/>
      <c r="R34" s="14"/>
      <c r="S34" s="14"/>
      <c r="T34" s="14"/>
    </row>
    <row r="35" spans="1:56" s="15" customFormat="1" ht="48.75" customHeight="1" x14ac:dyDescent="0.15">
      <c r="A35" s="156" t="s">
        <v>27</v>
      </c>
      <c r="B35" s="166"/>
      <c r="C35" s="43" t="s">
        <v>13</v>
      </c>
      <c r="D35" s="43" t="s">
        <v>42</v>
      </c>
      <c r="E35" s="28" t="s">
        <v>41</v>
      </c>
      <c r="F35" s="10" t="s">
        <v>40</v>
      </c>
      <c r="G35" s="150" t="s">
        <v>11</v>
      </c>
      <c r="H35" s="34"/>
      <c r="I35" s="24"/>
      <c r="J35" s="3"/>
      <c r="K35" s="3"/>
      <c r="L35" s="3"/>
      <c r="M35" s="3"/>
      <c r="N35" s="3"/>
      <c r="O35" s="3"/>
      <c r="P35" s="14"/>
      <c r="Q35" s="14"/>
      <c r="R35" s="14"/>
      <c r="S35" s="14"/>
      <c r="T35" s="14"/>
    </row>
    <row r="36" spans="1:56" s="15" customFormat="1" ht="15" customHeight="1" x14ac:dyDescent="0.15">
      <c r="A36" s="167" t="s">
        <v>39</v>
      </c>
      <c r="B36" s="168"/>
      <c r="C36" s="96">
        <f>SUM(D36:F36)</f>
        <v>0</v>
      </c>
      <c r="D36" s="62"/>
      <c r="E36" s="63"/>
      <c r="F36" s="70"/>
      <c r="G36" s="64"/>
      <c r="H36" s="16"/>
      <c r="I36" s="24"/>
      <c r="J36" s="3"/>
      <c r="K36" s="3"/>
      <c r="L36" s="3"/>
      <c r="M36" s="3"/>
      <c r="N36" s="3"/>
      <c r="O36" s="3"/>
      <c r="P36" s="14"/>
      <c r="Q36" s="14"/>
      <c r="R36" s="14"/>
      <c r="S36" s="14"/>
      <c r="T36" s="14"/>
    </row>
    <row r="37" spans="1:56" s="15" customFormat="1" ht="15" customHeight="1" x14ac:dyDescent="0.15">
      <c r="A37" s="160" t="s">
        <v>38</v>
      </c>
      <c r="B37" s="162"/>
      <c r="C37" s="101">
        <f t="shared" ref="C37:C42" si="1">SUM(D37:F37)</f>
        <v>0</v>
      </c>
      <c r="D37" s="57"/>
      <c r="E37" s="58"/>
      <c r="F37" s="59"/>
      <c r="G37" s="71"/>
      <c r="H37" s="16"/>
      <c r="I37" s="24"/>
      <c r="J37" s="3"/>
      <c r="K37" s="3"/>
      <c r="L37" s="3"/>
      <c r="M37" s="3"/>
      <c r="N37" s="3"/>
      <c r="O37" s="3"/>
      <c r="P37" s="14"/>
      <c r="Q37" s="14"/>
      <c r="R37" s="14"/>
      <c r="S37" s="14"/>
      <c r="T37" s="14"/>
    </row>
    <row r="38" spans="1:56" s="15" customFormat="1" ht="15" customHeight="1" x14ac:dyDescent="0.15">
      <c r="A38" s="160" t="s">
        <v>37</v>
      </c>
      <c r="B38" s="162"/>
      <c r="C38" s="77">
        <f t="shared" si="1"/>
        <v>0</v>
      </c>
      <c r="D38" s="57"/>
      <c r="E38" s="58"/>
      <c r="F38" s="59"/>
      <c r="G38" s="71"/>
      <c r="H38" s="16"/>
      <c r="I38" s="24"/>
      <c r="J38" s="3"/>
      <c r="K38" s="3"/>
      <c r="L38" s="3"/>
      <c r="M38" s="3"/>
      <c r="N38" s="3"/>
      <c r="O38" s="3"/>
      <c r="P38" s="14"/>
      <c r="Q38" s="14"/>
      <c r="R38" s="14"/>
      <c r="S38" s="14"/>
      <c r="T38" s="14"/>
    </row>
    <row r="39" spans="1:56" s="15" customFormat="1" ht="15" customHeight="1" x14ac:dyDescent="0.15">
      <c r="A39" s="160" t="s">
        <v>36</v>
      </c>
      <c r="B39" s="162"/>
      <c r="C39" s="77">
        <f t="shared" si="1"/>
        <v>0</v>
      </c>
      <c r="D39" s="57"/>
      <c r="E39" s="68"/>
      <c r="F39" s="59"/>
      <c r="G39" s="66"/>
      <c r="H39" s="16"/>
      <c r="I39" s="24"/>
      <c r="J39" s="3"/>
      <c r="K39" s="3"/>
      <c r="L39" s="3"/>
      <c r="M39" s="3"/>
      <c r="N39" s="3"/>
      <c r="O39" s="3"/>
      <c r="P39" s="14"/>
      <c r="Q39" s="14"/>
      <c r="R39" s="14"/>
      <c r="S39" s="14"/>
      <c r="T39" s="14"/>
    </row>
    <row r="40" spans="1:56" s="15" customFormat="1" ht="15" customHeight="1" x14ac:dyDescent="0.15">
      <c r="A40" s="185" t="s">
        <v>35</v>
      </c>
      <c r="B40" s="44" t="s">
        <v>34</v>
      </c>
      <c r="C40" s="115">
        <f t="shared" si="1"/>
        <v>27</v>
      </c>
      <c r="D40" s="62">
        <v>27</v>
      </c>
      <c r="E40" s="63"/>
      <c r="F40" s="70"/>
      <c r="G40" s="64"/>
      <c r="H40" s="16"/>
      <c r="I40" s="24"/>
      <c r="J40" s="3"/>
      <c r="K40" s="3"/>
      <c r="L40" s="3"/>
      <c r="M40" s="3"/>
      <c r="N40" s="3"/>
      <c r="O40" s="3"/>
      <c r="P40" s="14"/>
      <c r="Q40" s="14"/>
      <c r="R40" s="14"/>
      <c r="S40" s="14"/>
      <c r="T40" s="14"/>
    </row>
    <row r="41" spans="1:56" s="15" customFormat="1" ht="15" customHeight="1" x14ac:dyDescent="0.15">
      <c r="A41" s="185"/>
      <c r="B41" s="20" t="s">
        <v>33</v>
      </c>
      <c r="C41" s="77">
        <f t="shared" si="1"/>
        <v>0</v>
      </c>
      <c r="D41" s="57"/>
      <c r="E41" s="58"/>
      <c r="F41" s="59"/>
      <c r="G41" s="71"/>
      <c r="H41" s="16"/>
      <c r="I41" s="24"/>
      <c r="J41" s="3"/>
      <c r="K41" s="3"/>
      <c r="L41" s="3"/>
      <c r="M41" s="3"/>
      <c r="N41" s="3"/>
      <c r="O41" s="3"/>
      <c r="P41" s="14"/>
      <c r="Q41" s="14"/>
      <c r="R41" s="14"/>
      <c r="S41" s="14"/>
      <c r="T41" s="14"/>
    </row>
    <row r="42" spans="1:56" s="15" customFormat="1" ht="15" customHeight="1" x14ac:dyDescent="0.15">
      <c r="A42" s="185"/>
      <c r="B42" s="19" t="s">
        <v>32</v>
      </c>
      <c r="C42" s="91">
        <f t="shared" si="1"/>
        <v>0</v>
      </c>
      <c r="D42" s="60"/>
      <c r="E42" s="61"/>
      <c r="F42" s="107"/>
      <c r="G42" s="72"/>
      <c r="H42" s="16"/>
      <c r="I42" s="24"/>
      <c r="J42" s="3"/>
      <c r="K42" s="3"/>
      <c r="L42" s="3"/>
      <c r="M42" s="3"/>
      <c r="N42" s="3"/>
      <c r="O42" s="3"/>
      <c r="P42" s="14"/>
      <c r="Q42" s="14"/>
      <c r="R42" s="14"/>
      <c r="S42" s="14"/>
      <c r="T42" s="14"/>
    </row>
    <row r="43" spans="1:56" s="15" customFormat="1" ht="15" customHeight="1" x14ac:dyDescent="0.15">
      <c r="A43" s="158" t="s">
        <v>31</v>
      </c>
      <c r="B43" s="163"/>
      <c r="C43" s="116">
        <f>SUM(G43)</f>
        <v>0</v>
      </c>
      <c r="D43" s="108"/>
      <c r="E43" s="109"/>
      <c r="F43" s="110"/>
      <c r="G43" s="56"/>
      <c r="H43" s="16"/>
      <c r="I43" s="24"/>
      <c r="J43" s="3"/>
      <c r="K43" s="3"/>
      <c r="L43" s="3"/>
      <c r="M43" s="3"/>
      <c r="N43" s="3"/>
      <c r="O43" s="3"/>
      <c r="P43" s="14"/>
      <c r="Q43" s="14"/>
      <c r="R43" s="14"/>
      <c r="S43" s="14"/>
      <c r="T43" s="14"/>
    </row>
    <row r="44" spans="1:56" s="15" customFormat="1" ht="15" customHeight="1" x14ac:dyDescent="0.15">
      <c r="A44" s="183" t="s">
        <v>30</v>
      </c>
      <c r="B44" s="184"/>
      <c r="C44" s="117">
        <f>SUM(D44:G44)</f>
        <v>0</v>
      </c>
      <c r="D44" s="67"/>
      <c r="E44" s="68"/>
      <c r="F44" s="69"/>
      <c r="G44" s="54"/>
      <c r="H44" s="16"/>
      <c r="I44" s="24"/>
      <c r="J44" s="3"/>
      <c r="K44" s="3"/>
      <c r="L44" s="3"/>
      <c r="M44" s="3"/>
      <c r="N44" s="3"/>
      <c r="O44" s="3"/>
      <c r="P44" s="14"/>
      <c r="Q44" s="14"/>
      <c r="R44" s="14"/>
      <c r="S44" s="14"/>
      <c r="T44" s="14"/>
    </row>
    <row r="45" spans="1:56" s="15" customFormat="1" ht="15" customHeight="1" x14ac:dyDescent="0.15">
      <c r="A45" s="186" t="s">
        <v>13</v>
      </c>
      <c r="B45" s="187"/>
      <c r="C45" s="74">
        <f>SUM(D45:G45)</f>
        <v>27</v>
      </c>
      <c r="D45" s="74">
        <f>SUM(D36:D42,D44)</f>
        <v>27</v>
      </c>
      <c r="E45" s="75">
        <f>SUM(E36:E42,E44)</f>
        <v>0</v>
      </c>
      <c r="F45" s="76">
        <f>SUM(F36:F42,F44)</f>
        <v>0</v>
      </c>
      <c r="G45" s="73">
        <f>SUM(G43:G44)</f>
        <v>0</v>
      </c>
      <c r="H45" s="16"/>
      <c r="I45" s="24"/>
      <c r="J45" s="3"/>
      <c r="K45" s="3"/>
      <c r="L45" s="3"/>
      <c r="M45" s="3"/>
      <c r="N45" s="3"/>
      <c r="O45" s="3"/>
      <c r="P45" s="14"/>
      <c r="Q45" s="14"/>
      <c r="R45" s="14"/>
      <c r="S45" s="14"/>
      <c r="T45" s="14"/>
    </row>
    <row r="46" spans="1:56" s="15" customFormat="1" ht="15" customHeight="1" x14ac:dyDescent="0.15">
      <c r="A46" s="51" t="s">
        <v>29</v>
      </c>
      <c r="B46" s="45"/>
      <c r="C46" s="46"/>
      <c r="D46" s="46"/>
      <c r="E46" s="46"/>
      <c r="F46" s="30"/>
      <c r="G46" s="31"/>
      <c r="H46" s="5"/>
      <c r="I46" s="24"/>
      <c r="J46" s="3"/>
      <c r="K46" s="3"/>
      <c r="L46" s="3"/>
      <c r="M46" s="3"/>
      <c r="N46" s="3"/>
      <c r="O46" s="3"/>
      <c r="P46" s="14"/>
      <c r="Q46" s="14"/>
      <c r="R46" s="14"/>
      <c r="S46" s="14"/>
      <c r="T46" s="14"/>
    </row>
    <row r="47" spans="1:56" s="15" customFormat="1" ht="30" customHeight="1" x14ac:dyDescent="0.2">
      <c r="A47" s="47" t="s">
        <v>79</v>
      </c>
      <c r="B47" s="47"/>
      <c r="C47" s="47"/>
      <c r="D47" s="47"/>
      <c r="E47" s="47"/>
      <c r="F47" s="48"/>
      <c r="G47" s="48"/>
      <c r="H47" s="48"/>
      <c r="I47" s="24"/>
      <c r="J47" s="3"/>
      <c r="K47" s="3"/>
      <c r="L47" s="3"/>
      <c r="M47" s="3"/>
      <c r="N47" s="3"/>
      <c r="O47" s="3"/>
      <c r="P47" s="14"/>
      <c r="Q47" s="14"/>
      <c r="R47" s="14"/>
      <c r="S47" s="14"/>
      <c r="T47" s="14"/>
    </row>
    <row r="48" spans="1:56" s="15" customFormat="1" ht="72.75" customHeight="1" x14ac:dyDescent="0.2">
      <c r="A48" s="156" t="s">
        <v>27</v>
      </c>
      <c r="B48" s="166"/>
      <c r="C48" s="150" t="s">
        <v>13</v>
      </c>
      <c r="D48" s="126" t="s">
        <v>26</v>
      </c>
      <c r="E48" s="37" t="s">
        <v>25</v>
      </c>
      <c r="F48" s="38" t="s">
        <v>24</v>
      </c>
      <c r="G48" s="32"/>
      <c r="H48" s="9"/>
      <c r="I48" s="24"/>
      <c r="J48" s="3"/>
      <c r="K48" s="3"/>
      <c r="L48" s="3"/>
      <c r="M48" s="3"/>
      <c r="N48" s="3"/>
      <c r="O48" s="3"/>
      <c r="P48" s="14"/>
      <c r="Q48" s="14"/>
      <c r="R48" s="14"/>
      <c r="S48" s="14"/>
      <c r="T48" s="14"/>
    </row>
    <row r="49" spans="1:58" s="15" customFormat="1" ht="15" customHeight="1" x14ac:dyDescent="0.2">
      <c r="A49" s="188" t="s">
        <v>23</v>
      </c>
      <c r="B49" s="189"/>
      <c r="C49" s="127">
        <f t="shared" ref="C49:C54" si="2">SUM(D49:E49)</f>
        <v>0</v>
      </c>
      <c r="D49" s="128"/>
      <c r="E49" s="129"/>
      <c r="F49" s="130"/>
      <c r="G49" s="5"/>
      <c r="H49" s="8"/>
      <c r="I49" s="24"/>
      <c r="J49" s="3"/>
      <c r="K49" s="3"/>
      <c r="L49" s="3"/>
      <c r="M49" s="3"/>
      <c r="N49" s="3"/>
      <c r="O49" s="3"/>
      <c r="P49" s="14"/>
      <c r="Q49" s="14"/>
      <c r="R49" s="14"/>
      <c r="S49" s="14"/>
      <c r="T49" s="14"/>
      <c r="BA49" s="27"/>
      <c r="BE49" s="114"/>
    </row>
    <row r="50" spans="1:58" s="15" customFormat="1" ht="15" customHeight="1" x14ac:dyDescent="0.2">
      <c r="A50" s="190" t="s">
        <v>22</v>
      </c>
      <c r="B50" s="191"/>
      <c r="C50" s="131">
        <f t="shared" si="2"/>
        <v>0</v>
      </c>
      <c r="D50" s="132"/>
      <c r="E50" s="133"/>
      <c r="F50" s="134"/>
      <c r="G50" s="5"/>
      <c r="H50" s="8"/>
      <c r="I50" s="24"/>
      <c r="J50" s="3"/>
      <c r="K50" s="3"/>
      <c r="L50" s="3"/>
      <c r="M50" s="3"/>
      <c r="N50" s="3"/>
      <c r="O50" s="3"/>
      <c r="P50" s="14"/>
      <c r="Q50" s="14"/>
      <c r="R50" s="14"/>
      <c r="S50" s="14"/>
      <c r="T50" s="14"/>
      <c r="BA50" s="27"/>
      <c r="BE50" s="114"/>
    </row>
    <row r="51" spans="1:58" s="15" customFormat="1" ht="15" customHeight="1" x14ac:dyDescent="0.2">
      <c r="A51" s="192" t="s">
        <v>21</v>
      </c>
      <c r="B51" s="135" t="s">
        <v>20</v>
      </c>
      <c r="C51" s="127">
        <f t="shared" si="2"/>
        <v>0</v>
      </c>
      <c r="D51" s="128"/>
      <c r="E51" s="129"/>
      <c r="F51" s="136"/>
      <c r="G51" s="112" t="str">
        <f>$BA51&amp;""&amp;$BB51&amp;""&amp;$BC51</f>
        <v/>
      </c>
      <c r="H51" s="8"/>
      <c r="I51" s="24"/>
      <c r="J51" s="3"/>
      <c r="K51" s="3"/>
      <c r="L51" s="3"/>
      <c r="M51" s="3"/>
      <c r="N51" s="3"/>
      <c r="O51" s="3"/>
      <c r="P51" s="14"/>
      <c r="Q51" s="14"/>
      <c r="R51" s="14"/>
      <c r="S51" s="14"/>
      <c r="T51" s="14"/>
      <c r="BA51" s="27" t="str">
        <f>IF($F51&lt;=$C51,"","Programa de atención Domiciliaria a personas con Dependencia severa debe ser MENOR O IGUAL  al Total")</f>
        <v/>
      </c>
      <c r="BB51" s="18" t="str">
        <f>IF($C51=0,"",IF($F51="",IF($C51="",""," No olvide escribir la columna Programa de atención domiciliaria a personas con dependencia severa."),""))</f>
        <v/>
      </c>
      <c r="BC51" s="27" t="str">
        <f>IF(C51&lt;&gt;SUM(D51:E51)," NO ALTERE LAS FÓRMULAS, el Total de Visitas Integrales NO ES IGUAL a la suma de las visitas por profesional. ","")</f>
        <v/>
      </c>
      <c r="BD51" s="114">
        <f>IF($F51&lt;=$C51,0,1)</f>
        <v>0</v>
      </c>
      <c r="BE51" s="114" t="str">
        <f>IF($C51=0,"",IF($F51="",IF($C51="","",1),0))</f>
        <v/>
      </c>
      <c r="BF51" s="114">
        <f>IF(C51&lt;&gt;SUM(D51:E51),1,0)</f>
        <v>0</v>
      </c>
    </row>
    <row r="52" spans="1:58" s="15" customFormat="1" ht="15" customHeight="1" x14ac:dyDescent="0.2">
      <c r="A52" s="193"/>
      <c r="B52" s="149" t="s">
        <v>19</v>
      </c>
      <c r="C52" s="138">
        <f t="shared" si="2"/>
        <v>0</v>
      </c>
      <c r="D52" s="139"/>
      <c r="E52" s="140"/>
      <c r="F52" s="141"/>
      <c r="G52" s="112" t="str">
        <f>$BA52&amp;""&amp;$BB52&amp;""&amp;$BC52</f>
        <v/>
      </c>
      <c r="H52" s="8"/>
      <c r="I52" s="24"/>
      <c r="J52" s="3"/>
      <c r="K52" s="3"/>
      <c r="L52" s="3"/>
      <c r="M52" s="3"/>
      <c r="N52" s="3"/>
      <c r="O52" s="3"/>
      <c r="P52" s="14"/>
      <c r="Q52" s="14"/>
      <c r="R52" s="14"/>
      <c r="S52" s="14"/>
      <c r="T52" s="14"/>
      <c r="BA52" s="27" t="str">
        <f>IF($F52&lt;=$C52,"","Programa de atención Domiciliaria a personas con Dependencia severa debe ser MENOR O IGUAL  al Total")</f>
        <v/>
      </c>
      <c r="BB52" s="18" t="str">
        <f>IF($C52=0,"",IF($F52="",IF($C52="",""," No olvide escribir la columna Programa de atención domiciliaria a personas con dependencia severa."),""))</f>
        <v/>
      </c>
      <c r="BC52" s="27" t="str">
        <f>IF(C52&lt;&gt;SUM(D52:E52)," NO ALTERE LAS FÓRMULAS, el Total de Visitas Integrales NO ES IGUAL a la suma de las visitas por profesional. ","")</f>
        <v/>
      </c>
      <c r="BD52" s="114">
        <f>IF($F52&lt;=$C52,0,1)</f>
        <v>0</v>
      </c>
      <c r="BE52" s="114" t="str">
        <f>IF($C52=0,"",IF($F52="",IF($C52="","",1),0))</f>
        <v/>
      </c>
      <c r="BF52" s="114">
        <f>IF(C52&lt;&gt;SUM(D52:E52),1,0)</f>
        <v>0</v>
      </c>
    </row>
    <row r="53" spans="1:58" s="15" customFormat="1" ht="18.75" customHeight="1" x14ac:dyDescent="0.2">
      <c r="A53" s="167" t="s">
        <v>18</v>
      </c>
      <c r="B53" s="168"/>
      <c r="C53" s="127">
        <f t="shared" si="2"/>
        <v>0</v>
      </c>
      <c r="D53" s="128"/>
      <c r="E53" s="129"/>
      <c r="F53" s="130"/>
      <c r="G53" s="26"/>
      <c r="H53" s="8"/>
      <c r="I53" s="24"/>
      <c r="J53" s="3"/>
      <c r="K53" s="3"/>
      <c r="L53" s="3"/>
      <c r="M53" s="3"/>
      <c r="N53" s="3"/>
      <c r="O53" s="3"/>
      <c r="P53" s="14"/>
      <c r="Q53" s="14"/>
      <c r="R53" s="14"/>
      <c r="S53" s="14"/>
      <c r="T53" s="14"/>
      <c r="BA53" s="27"/>
      <c r="BE53" s="114"/>
    </row>
    <row r="54" spans="1:58" s="15" customFormat="1" ht="18" customHeight="1" x14ac:dyDescent="0.2">
      <c r="A54" s="181" t="s">
        <v>74</v>
      </c>
      <c r="B54" s="182"/>
      <c r="C54" s="131">
        <f t="shared" si="2"/>
        <v>0</v>
      </c>
      <c r="D54" s="132"/>
      <c r="E54" s="133"/>
      <c r="F54" s="142"/>
      <c r="G54" s="112" t="str">
        <f>$BA54&amp;""&amp;$BB54&amp;""&amp;$BC54</f>
        <v/>
      </c>
      <c r="H54" s="8"/>
      <c r="I54" s="24"/>
      <c r="J54" s="3"/>
      <c r="K54" s="3"/>
      <c r="L54" s="3"/>
      <c r="M54" s="3"/>
      <c r="N54" s="3"/>
      <c r="O54" s="3"/>
      <c r="P54" s="14"/>
      <c r="Q54" s="14"/>
      <c r="R54" s="14"/>
      <c r="S54" s="14"/>
      <c r="T54" s="14"/>
      <c r="BA54" s="27" t="str">
        <f>IF($F54&lt;=$C54,"","Programa de atención Domiciliaria a personas con Dependencia severa debe ser MENOR O IGUAL  al Total")</f>
        <v/>
      </c>
      <c r="BB54" s="18" t="str">
        <f>IF($C54=0,"",IF($F54="",IF($C54="",""," No olvide escribir la columna Programa de atención domiciliaria a personas con dependencia severa."),""))</f>
        <v/>
      </c>
      <c r="BC54" s="27" t="str">
        <f>IF(C54&lt;&gt;SUM(D54:E54)," NO ALTERE LAS FÓRMULAS, el Total de Visitas Integrales NO ES IGUAL a la suma de las visitas por profesional. ","")</f>
        <v/>
      </c>
      <c r="BD54" s="114">
        <f>IF($F54&lt;=$C54,0,1)</f>
        <v>0</v>
      </c>
      <c r="BE54" s="114" t="str">
        <f>IF($C54=0,"",IF($F54="",IF($C54="","",1),0))</f>
        <v/>
      </c>
      <c r="BF54" s="114">
        <f>IF(C54&lt;&gt;SUM(D54:E54),1,0)</f>
        <v>0</v>
      </c>
    </row>
    <row r="55" spans="1:58" s="15" customFormat="1" ht="30" customHeight="1" x14ac:dyDescent="0.2">
      <c r="A55" s="47" t="s">
        <v>17</v>
      </c>
      <c r="B55" s="47"/>
      <c r="C55" s="47"/>
      <c r="D55" s="47"/>
      <c r="E55" s="47"/>
      <c r="F55" s="47"/>
      <c r="G55" s="143"/>
      <c r="H55" s="23"/>
      <c r="I55" s="24"/>
      <c r="J55" s="3"/>
      <c r="K55" s="3"/>
      <c r="L55" s="3"/>
      <c r="M55" s="3"/>
      <c r="N55" s="3"/>
      <c r="O55" s="3"/>
      <c r="P55" s="14"/>
      <c r="Q55" s="14"/>
      <c r="R55" s="14"/>
      <c r="S55" s="14"/>
      <c r="T55" s="14"/>
    </row>
    <row r="56" spans="1:58" s="15" customFormat="1" ht="15" customHeight="1" x14ac:dyDescent="0.15">
      <c r="A56" s="169" t="s">
        <v>16</v>
      </c>
      <c r="B56" s="170"/>
      <c r="C56" s="175" t="s">
        <v>15</v>
      </c>
      <c r="D56" s="175"/>
      <c r="E56" s="175"/>
      <c r="F56" s="175"/>
      <c r="G56" s="176"/>
      <c r="H56" s="177" t="s">
        <v>14</v>
      </c>
      <c r="I56" s="178"/>
      <c r="J56" s="3"/>
      <c r="K56" s="3"/>
      <c r="L56" s="3"/>
      <c r="M56" s="3"/>
      <c r="N56" s="3"/>
      <c r="O56" s="3"/>
      <c r="P56" s="14"/>
      <c r="Q56" s="14"/>
      <c r="R56" s="14"/>
      <c r="S56" s="14"/>
      <c r="T56" s="14"/>
    </row>
    <row r="57" spans="1:58" s="15" customFormat="1" ht="15" customHeight="1" x14ac:dyDescent="0.15">
      <c r="A57" s="171"/>
      <c r="B57" s="172"/>
      <c r="C57" s="169" t="s">
        <v>13</v>
      </c>
      <c r="D57" s="156" t="s">
        <v>12</v>
      </c>
      <c r="E57" s="157"/>
      <c r="F57" s="166"/>
      <c r="G57" s="179" t="s">
        <v>7</v>
      </c>
      <c r="H57" s="177"/>
      <c r="I57" s="178"/>
      <c r="J57" s="3"/>
      <c r="K57" s="3"/>
      <c r="L57" s="3"/>
      <c r="M57" s="3"/>
      <c r="N57" s="3"/>
      <c r="O57" s="3"/>
      <c r="P57" s="14"/>
      <c r="Q57" s="14"/>
      <c r="R57" s="14"/>
      <c r="S57" s="14"/>
      <c r="T57" s="14"/>
    </row>
    <row r="58" spans="1:58" s="15" customFormat="1" ht="23.25" customHeight="1" x14ac:dyDescent="0.15">
      <c r="A58" s="173"/>
      <c r="B58" s="174"/>
      <c r="C58" s="173"/>
      <c r="D58" s="150" t="s">
        <v>11</v>
      </c>
      <c r="E58" s="150" t="s">
        <v>10</v>
      </c>
      <c r="F58" s="150" t="s">
        <v>9</v>
      </c>
      <c r="G58" s="180"/>
      <c r="H58" s="33" t="s">
        <v>8</v>
      </c>
      <c r="I58" s="150" t="s">
        <v>7</v>
      </c>
      <c r="J58" s="3"/>
      <c r="K58" s="3"/>
      <c r="L58" s="3"/>
      <c r="M58" s="3"/>
      <c r="N58" s="3"/>
      <c r="O58" s="3"/>
      <c r="P58" s="3"/>
      <c r="Q58" s="14"/>
      <c r="R58" s="14"/>
      <c r="S58" s="14"/>
      <c r="T58" s="14"/>
      <c r="U58" s="14"/>
    </row>
    <row r="59" spans="1:58" s="15" customFormat="1" ht="15.75" customHeight="1" x14ac:dyDescent="0.15">
      <c r="A59" s="196" t="s">
        <v>6</v>
      </c>
      <c r="B59" s="197"/>
      <c r="C59" s="96">
        <f t="shared" ref="C59:C64" si="3">SUM(D59:F59)+H59</f>
        <v>0</v>
      </c>
      <c r="D59" s="52"/>
      <c r="E59" s="52"/>
      <c r="F59" s="52"/>
      <c r="G59" s="98"/>
      <c r="H59" s="99"/>
      <c r="I59" s="100"/>
      <c r="J59" s="123"/>
      <c r="K59" s="123"/>
      <c r="L59" s="123"/>
      <c r="M59" s="123"/>
      <c r="N59" s="123"/>
      <c r="O59" s="123"/>
      <c r="P59" s="123"/>
      <c r="BA59" s="11"/>
      <c r="BD59" s="11"/>
    </row>
    <row r="60" spans="1:58" s="15" customFormat="1" ht="15.75" customHeight="1" x14ac:dyDescent="0.15">
      <c r="A60" s="198" t="s">
        <v>5</v>
      </c>
      <c r="B60" s="199"/>
      <c r="C60" s="101">
        <f t="shared" si="3"/>
        <v>0</v>
      </c>
      <c r="D60" s="53"/>
      <c r="E60" s="53"/>
      <c r="F60" s="53"/>
      <c r="G60" s="102"/>
      <c r="H60" s="65"/>
      <c r="I60" s="103"/>
      <c r="J60" s="123"/>
      <c r="K60" s="123"/>
      <c r="L60" s="123"/>
      <c r="M60" s="123"/>
      <c r="N60" s="123"/>
      <c r="O60" s="123"/>
      <c r="P60" s="123"/>
      <c r="BA60" s="11"/>
      <c r="BD60" s="11"/>
    </row>
    <row r="61" spans="1:58" s="15" customFormat="1" ht="15.75" customHeight="1" x14ac:dyDescent="0.15">
      <c r="A61" s="198" t="s">
        <v>4</v>
      </c>
      <c r="B61" s="199"/>
      <c r="C61" s="101">
        <f t="shared" si="3"/>
        <v>0</v>
      </c>
      <c r="D61" s="53"/>
      <c r="E61" s="53"/>
      <c r="F61" s="53"/>
      <c r="G61" s="102"/>
      <c r="H61" s="65"/>
      <c r="I61" s="103"/>
      <c r="J61" s="123"/>
      <c r="K61" s="123"/>
      <c r="L61" s="123"/>
      <c r="M61" s="123"/>
      <c r="N61" s="123"/>
      <c r="O61" s="123"/>
      <c r="P61" s="123"/>
      <c r="BA61" s="11"/>
      <c r="BD61" s="11"/>
    </row>
    <row r="62" spans="1:58" s="15" customFormat="1" ht="15.75" customHeight="1" x14ac:dyDescent="0.15">
      <c r="A62" s="198" t="s">
        <v>3</v>
      </c>
      <c r="B62" s="199"/>
      <c r="C62" s="101">
        <f t="shared" si="3"/>
        <v>0</v>
      </c>
      <c r="D62" s="53"/>
      <c r="E62" s="53"/>
      <c r="F62" s="53"/>
      <c r="G62" s="102"/>
      <c r="H62" s="65"/>
      <c r="I62" s="103"/>
      <c r="J62" s="123"/>
      <c r="K62" s="123"/>
      <c r="L62" s="123"/>
      <c r="M62" s="123"/>
      <c r="N62" s="123"/>
      <c r="O62" s="123"/>
      <c r="P62" s="123"/>
      <c r="BA62" s="11"/>
      <c r="BD62" s="11"/>
    </row>
    <row r="63" spans="1:58" s="15" customFormat="1" ht="15" customHeight="1" x14ac:dyDescent="0.15">
      <c r="A63" s="198" t="s">
        <v>2</v>
      </c>
      <c r="B63" s="199"/>
      <c r="C63" s="101">
        <f t="shared" si="3"/>
        <v>0</v>
      </c>
      <c r="D63" s="53"/>
      <c r="E63" s="53"/>
      <c r="F63" s="53"/>
      <c r="G63" s="102"/>
      <c r="H63" s="65"/>
      <c r="I63" s="103"/>
      <c r="J63" s="123"/>
      <c r="K63" s="123"/>
      <c r="L63" s="123"/>
      <c r="M63" s="123"/>
      <c r="N63" s="123"/>
      <c r="O63" s="123"/>
      <c r="P63" s="123"/>
      <c r="BA63" s="11"/>
      <c r="BD63" s="11"/>
    </row>
    <row r="64" spans="1:58" s="15" customFormat="1" ht="15" customHeight="1" x14ac:dyDescent="0.15">
      <c r="A64" s="194" t="s">
        <v>1</v>
      </c>
      <c r="B64" s="195"/>
      <c r="C64" s="97">
        <f t="shared" si="3"/>
        <v>0</v>
      </c>
      <c r="D64" s="55"/>
      <c r="E64" s="55"/>
      <c r="F64" s="55"/>
      <c r="G64" s="104"/>
      <c r="H64" s="105"/>
      <c r="I64" s="106"/>
      <c r="J64" s="123"/>
      <c r="K64" s="123"/>
      <c r="L64" s="123"/>
      <c r="M64" s="123"/>
      <c r="N64" s="123"/>
      <c r="O64" s="123"/>
      <c r="P64" s="123"/>
      <c r="BA64" s="11"/>
      <c r="BD64" s="11"/>
    </row>
    <row r="65" spans="1:20" s="15" customFormat="1" ht="20.25" customHeight="1" x14ac:dyDescent="0.15">
      <c r="A65" s="49" t="s">
        <v>0</v>
      </c>
      <c r="B65" s="3"/>
      <c r="C65" s="3"/>
      <c r="D65" s="3"/>
      <c r="E65" s="3"/>
      <c r="F65" s="3"/>
      <c r="G65" s="3"/>
      <c r="H65" s="3"/>
      <c r="I65" s="24"/>
      <c r="J65" s="3"/>
      <c r="K65" s="3"/>
      <c r="L65" s="3"/>
      <c r="M65" s="3"/>
      <c r="N65" s="3"/>
      <c r="O65" s="3"/>
      <c r="P65" s="14"/>
      <c r="Q65" s="14"/>
      <c r="R65" s="14"/>
      <c r="S65" s="14"/>
      <c r="T65" s="14"/>
    </row>
    <row r="66" spans="1:20" ht="15.75" customHeight="1" x14ac:dyDescent="0.15">
      <c r="A66" s="17"/>
      <c r="B66" s="17"/>
      <c r="C66" s="17"/>
      <c r="D66" s="17"/>
      <c r="E66" s="17"/>
      <c r="F66" s="17"/>
      <c r="G66" s="17"/>
      <c r="H66" s="17"/>
    </row>
    <row r="198" spans="1:56" hidden="1" x14ac:dyDescent="0.15"/>
    <row r="199" spans="1:56" hidden="1" x14ac:dyDescent="0.15"/>
    <row r="200" spans="1:56" hidden="1" x14ac:dyDescent="0.15">
      <c r="A200" s="144">
        <f>SUM(C9:I64)</f>
        <v>108</v>
      </c>
      <c r="BD200" s="113">
        <v>0</v>
      </c>
    </row>
    <row r="201" spans="1:56" hidden="1" x14ac:dyDescent="0.15">
      <c r="A201" s="2" t="s">
        <v>75</v>
      </c>
    </row>
    <row r="202" spans="1:56" hidden="1" x14ac:dyDescent="0.15"/>
    <row r="206" spans="1:56" ht="15" customHeight="1" x14ac:dyDescent="0.15"/>
    <row r="207" spans="1:56" ht="15" customHeight="1" x14ac:dyDescent="0.15"/>
    <row r="208" spans="1:56" ht="15" customHeight="1" x14ac:dyDescent="0.15"/>
    <row r="221" ht="11.25" customHeight="1" x14ac:dyDescent="0.15"/>
    <row r="222" ht="11.25" customHeight="1" x14ac:dyDescent="0.15"/>
    <row r="223" ht="11.25" customHeight="1" x14ac:dyDescent="0.15"/>
    <row r="224" ht="11.25" customHeight="1" x14ac:dyDescent="0.15"/>
    <row r="225" ht="11.25" customHeight="1" x14ac:dyDescent="0.15"/>
    <row r="226" ht="11.25" customHeight="1" x14ac:dyDescent="0.15"/>
  </sheetData>
  <mergeCells count="54">
    <mergeCell ref="A64:B64"/>
    <mergeCell ref="A59:B59"/>
    <mergeCell ref="A60:B60"/>
    <mergeCell ref="A61:B61"/>
    <mergeCell ref="A62:B62"/>
    <mergeCell ref="A63:B63"/>
    <mergeCell ref="A43:B43"/>
    <mergeCell ref="A54:B54"/>
    <mergeCell ref="A44:B44"/>
    <mergeCell ref="A40:A42"/>
    <mergeCell ref="A45:B45"/>
    <mergeCell ref="A48:B48"/>
    <mergeCell ref="A49:B49"/>
    <mergeCell ref="A50:B50"/>
    <mergeCell ref="A51:A52"/>
    <mergeCell ref="A56:B58"/>
    <mergeCell ref="A53:B53"/>
    <mergeCell ref="C56:G56"/>
    <mergeCell ref="H56:I57"/>
    <mergeCell ref="C57:C58"/>
    <mergeCell ref="D57:F57"/>
    <mergeCell ref="G57:G58"/>
    <mergeCell ref="A39:B39"/>
    <mergeCell ref="A32:B32"/>
    <mergeCell ref="A33:B33"/>
    <mergeCell ref="A37:B37"/>
    <mergeCell ref="A35:B35"/>
    <mergeCell ref="A36:B36"/>
    <mergeCell ref="A27:B27"/>
    <mergeCell ref="A29:B29"/>
    <mergeCell ref="A30:B30"/>
    <mergeCell ref="A31:B31"/>
    <mergeCell ref="A38:B38"/>
    <mergeCell ref="A28:B28"/>
    <mergeCell ref="A26:B2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6:G6"/>
    <mergeCell ref="A8:B8"/>
    <mergeCell ref="A9:B9"/>
    <mergeCell ref="A10:B10"/>
    <mergeCell ref="A25:B25"/>
  </mergeCells>
  <dataValidations count="2">
    <dataValidation allowBlank="1" showInputMessage="1" showErrorMessage="1" errorTitle="Error" error="Por favor ingrese números enteros" sqref="A47:F47 IW47:JB47 SS47:SX47 ACO47:ACT47 AMK47:AMP47 AWG47:AWL47 BGC47:BGH47 BPY47:BQD47 BZU47:BZZ47 CJQ47:CJV47 CTM47:CTR47 DDI47:DDN47 DNE47:DNJ47 DXA47:DXF47 EGW47:EHB47 EQS47:EQX47 FAO47:FAT47 FKK47:FKP47 FUG47:FUL47 GEC47:GEH47 GNY47:GOD47 GXU47:GXZ47 HHQ47:HHV47 HRM47:HRR47 IBI47:IBN47 ILE47:ILJ47 IVA47:IVF47 JEW47:JFB47 JOS47:JOX47 JYO47:JYT47 KIK47:KIP47 KSG47:KSL47 LCC47:LCH47 LLY47:LMD47 LVU47:LVZ47 MFQ47:MFV47 MPM47:MPR47 MZI47:MZN47 NJE47:NJJ47 NTA47:NTF47 OCW47:ODB47 OMS47:OMX47 OWO47:OWT47 PGK47:PGP47 PQG47:PQL47 QAC47:QAH47 QJY47:QKD47 QTU47:QTZ47 RDQ47:RDV47 RNM47:RNR47 RXI47:RXN47 SHE47:SHJ47 SRA47:SRF47 TAW47:TBB47 TKS47:TKX47 TUO47:TUT47 UEK47:UEP47 UOG47:UOL47 UYC47:UYH47 VHY47:VID47 VRU47:VRZ47 WBQ47:WBV47 WLM47:WLR47 WVI47:WVN47 A65583:F65583 IW65583:JB65583 SS65583:SX65583 ACO65583:ACT65583 AMK65583:AMP65583 AWG65583:AWL65583 BGC65583:BGH65583 BPY65583:BQD65583 BZU65583:BZZ65583 CJQ65583:CJV65583 CTM65583:CTR65583 DDI65583:DDN65583 DNE65583:DNJ65583 DXA65583:DXF65583 EGW65583:EHB65583 EQS65583:EQX65583 FAO65583:FAT65583 FKK65583:FKP65583 FUG65583:FUL65583 GEC65583:GEH65583 GNY65583:GOD65583 GXU65583:GXZ65583 HHQ65583:HHV65583 HRM65583:HRR65583 IBI65583:IBN65583 ILE65583:ILJ65583 IVA65583:IVF65583 JEW65583:JFB65583 JOS65583:JOX65583 JYO65583:JYT65583 KIK65583:KIP65583 KSG65583:KSL65583 LCC65583:LCH65583 LLY65583:LMD65583 LVU65583:LVZ65583 MFQ65583:MFV65583 MPM65583:MPR65583 MZI65583:MZN65583 NJE65583:NJJ65583 NTA65583:NTF65583 OCW65583:ODB65583 OMS65583:OMX65583 OWO65583:OWT65583 PGK65583:PGP65583 PQG65583:PQL65583 QAC65583:QAH65583 QJY65583:QKD65583 QTU65583:QTZ65583 RDQ65583:RDV65583 RNM65583:RNR65583 RXI65583:RXN65583 SHE65583:SHJ65583 SRA65583:SRF65583 TAW65583:TBB65583 TKS65583:TKX65583 TUO65583:TUT65583 UEK65583:UEP65583 UOG65583:UOL65583 UYC65583:UYH65583 VHY65583:VID65583 VRU65583:VRZ65583 WBQ65583:WBV65583 WLM65583:WLR65583 WVI65583:WVN65583 A131119:F131119 IW131119:JB131119 SS131119:SX131119 ACO131119:ACT131119 AMK131119:AMP131119 AWG131119:AWL131119 BGC131119:BGH131119 BPY131119:BQD131119 BZU131119:BZZ131119 CJQ131119:CJV131119 CTM131119:CTR131119 DDI131119:DDN131119 DNE131119:DNJ131119 DXA131119:DXF131119 EGW131119:EHB131119 EQS131119:EQX131119 FAO131119:FAT131119 FKK131119:FKP131119 FUG131119:FUL131119 GEC131119:GEH131119 GNY131119:GOD131119 GXU131119:GXZ131119 HHQ131119:HHV131119 HRM131119:HRR131119 IBI131119:IBN131119 ILE131119:ILJ131119 IVA131119:IVF131119 JEW131119:JFB131119 JOS131119:JOX131119 JYO131119:JYT131119 KIK131119:KIP131119 KSG131119:KSL131119 LCC131119:LCH131119 LLY131119:LMD131119 LVU131119:LVZ131119 MFQ131119:MFV131119 MPM131119:MPR131119 MZI131119:MZN131119 NJE131119:NJJ131119 NTA131119:NTF131119 OCW131119:ODB131119 OMS131119:OMX131119 OWO131119:OWT131119 PGK131119:PGP131119 PQG131119:PQL131119 QAC131119:QAH131119 QJY131119:QKD131119 QTU131119:QTZ131119 RDQ131119:RDV131119 RNM131119:RNR131119 RXI131119:RXN131119 SHE131119:SHJ131119 SRA131119:SRF131119 TAW131119:TBB131119 TKS131119:TKX131119 TUO131119:TUT131119 UEK131119:UEP131119 UOG131119:UOL131119 UYC131119:UYH131119 VHY131119:VID131119 VRU131119:VRZ131119 WBQ131119:WBV131119 WLM131119:WLR131119 WVI131119:WVN131119 A196655:F196655 IW196655:JB196655 SS196655:SX196655 ACO196655:ACT196655 AMK196655:AMP196655 AWG196655:AWL196655 BGC196655:BGH196655 BPY196655:BQD196655 BZU196655:BZZ196655 CJQ196655:CJV196655 CTM196655:CTR196655 DDI196655:DDN196655 DNE196655:DNJ196655 DXA196655:DXF196655 EGW196655:EHB196655 EQS196655:EQX196655 FAO196655:FAT196655 FKK196655:FKP196655 FUG196655:FUL196655 GEC196655:GEH196655 GNY196655:GOD196655 GXU196655:GXZ196655 HHQ196655:HHV196655 HRM196655:HRR196655 IBI196655:IBN196655 ILE196655:ILJ196655 IVA196655:IVF196655 JEW196655:JFB196655 JOS196655:JOX196655 JYO196655:JYT196655 KIK196655:KIP196655 KSG196655:KSL196655 LCC196655:LCH196655 LLY196655:LMD196655 LVU196655:LVZ196655 MFQ196655:MFV196655 MPM196655:MPR196655 MZI196655:MZN196655 NJE196655:NJJ196655 NTA196655:NTF196655 OCW196655:ODB196655 OMS196655:OMX196655 OWO196655:OWT196655 PGK196655:PGP196655 PQG196655:PQL196655 QAC196655:QAH196655 QJY196655:QKD196655 QTU196655:QTZ196655 RDQ196655:RDV196655 RNM196655:RNR196655 RXI196655:RXN196655 SHE196655:SHJ196655 SRA196655:SRF196655 TAW196655:TBB196655 TKS196655:TKX196655 TUO196655:TUT196655 UEK196655:UEP196655 UOG196655:UOL196655 UYC196655:UYH196655 VHY196655:VID196655 VRU196655:VRZ196655 WBQ196655:WBV196655 WLM196655:WLR196655 WVI196655:WVN196655 A262191:F262191 IW262191:JB262191 SS262191:SX262191 ACO262191:ACT262191 AMK262191:AMP262191 AWG262191:AWL262191 BGC262191:BGH262191 BPY262191:BQD262191 BZU262191:BZZ262191 CJQ262191:CJV262191 CTM262191:CTR262191 DDI262191:DDN262191 DNE262191:DNJ262191 DXA262191:DXF262191 EGW262191:EHB262191 EQS262191:EQX262191 FAO262191:FAT262191 FKK262191:FKP262191 FUG262191:FUL262191 GEC262191:GEH262191 GNY262191:GOD262191 GXU262191:GXZ262191 HHQ262191:HHV262191 HRM262191:HRR262191 IBI262191:IBN262191 ILE262191:ILJ262191 IVA262191:IVF262191 JEW262191:JFB262191 JOS262191:JOX262191 JYO262191:JYT262191 KIK262191:KIP262191 KSG262191:KSL262191 LCC262191:LCH262191 LLY262191:LMD262191 LVU262191:LVZ262191 MFQ262191:MFV262191 MPM262191:MPR262191 MZI262191:MZN262191 NJE262191:NJJ262191 NTA262191:NTF262191 OCW262191:ODB262191 OMS262191:OMX262191 OWO262191:OWT262191 PGK262191:PGP262191 PQG262191:PQL262191 QAC262191:QAH262191 QJY262191:QKD262191 QTU262191:QTZ262191 RDQ262191:RDV262191 RNM262191:RNR262191 RXI262191:RXN262191 SHE262191:SHJ262191 SRA262191:SRF262191 TAW262191:TBB262191 TKS262191:TKX262191 TUO262191:TUT262191 UEK262191:UEP262191 UOG262191:UOL262191 UYC262191:UYH262191 VHY262191:VID262191 VRU262191:VRZ262191 WBQ262191:WBV262191 WLM262191:WLR262191 WVI262191:WVN262191 A327727:F327727 IW327727:JB327727 SS327727:SX327727 ACO327727:ACT327727 AMK327727:AMP327727 AWG327727:AWL327727 BGC327727:BGH327727 BPY327727:BQD327727 BZU327727:BZZ327727 CJQ327727:CJV327727 CTM327727:CTR327727 DDI327727:DDN327727 DNE327727:DNJ327727 DXA327727:DXF327727 EGW327727:EHB327727 EQS327727:EQX327727 FAO327727:FAT327727 FKK327727:FKP327727 FUG327727:FUL327727 GEC327727:GEH327727 GNY327727:GOD327727 GXU327727:GXZ327727 HHQ327727:HHV327727 HRM327727:HRR327727 IBI327727:IBN327727 ILE327727:ILJ327727 IVA327727:IVF327727 JEW327727:JFB327727 JOS327727:JOX327727 JYO327727:JYT327727 KIK327727:KIP327727 KSG327727:KSL327727 LCC327727:LCH327727 LLY327727:LMD327727 LVU327727:LVZ327727 MFQ327727:MFV327727 MPM327727:MPR327727 MZI327727:MZN327727 NJE327727:NJJ327727 NTA327727:NTF327727 OCW327727:ODB327727 OMS327727:OMX327727 OWO327727:OWT327727 PGK327727:PGP327727 PQG327727:PQL327727 QAC327727:QAH327727 QJY327727:QKD327727 QTU327727:QTZ327727 RDQ327727:RDV327727 RNM327727:RNR327727 RXI327727:RXN327727 SHE327727:SHJ327727 SRA327727:SRF327727 TAW327727:TBB327727 TKS327727:TKX327727 TUO327727:TUT327727 UEK327727:UEP327727 UOG327727:UOL327727 UYC327727:UYH327727 VHY327727:VID327727 VRU327727:VRZ327727 WBQ327727:WBV327727 WLM327727:WLR327727 WVI327727:WVN327727 A393263:F393263 IW393263:JB393263 SS393263:SX393263 ACO393263:ACT393263 AMK393263:AMP393263 AWG393263:AWL393263 BGC393263:BGH393263 BPY393263:BQD393263 BZU393263:BZZ393263 CJQ393263:CJV393263 CTM393263:CTR393263 DDI393263:DDN393263 DNE393263:DNJ393263 DXA393263:DXF393263 EGW393263:EHB393263 EQS393263:EQX393263 FAO393263:FAT393263 FKK393263:FKP393263 FUG393263:FUL393263 GEC393263:GEH393263 GNY393263:GOD393263 GXU393263:GXZ393263 HHQ393263:HHV393263 HRM393263:HRR393263 IBI393263:IBN393263 ILE393263:ILJ393263 IVA393263:IVF393263 JEW393263:JFB393263 JOS393263:JOX393263 JYO393263:JYT393263 KIK393263:KIP393263 KSG393263:KSL393263 LCC393263:LCH393263 LLY393263:LMD393263 LVU393263:LVZ393263 MFQ393263:MFV393263 MPM393263:MPR393263 MZI393263:MZN393263 NJE393263:NJJ393263 NTA393263:NTF393263 OCW393263:ODB393263 OMS393263:OMX393263 OWO393263:OWT393263 PGK393263:PGP393263 PQG393263:PQL393263 QAC393263:QAH393263 QJY393263:QKD393263 QTU393263:QTZ393263 RDQ393263:RDV393263 RNM393263:RNR393263 RXI393263:RXN393263 SHE393263:SHJ393263 SRA393263:SRF393263 TAW393263:TBB393263 TKS393263:TKX393263 TUO393263:TUT393263 UEK393263:UEP393263 UOG393263:UOL393263 UYC393263:UYH393263 VHY393263:VID393263 VRU393263:VRZ393263 WBQ393263:WBV393263 WLM393263:WLR393263 WVI393263:WVN393263 A458799:F458799 IW458799:JB458799 SS458799:SX458799 ACO458799:ACT458799 AMK458799:AMP458799 AWG458799:AWL458799 BGC458799:BGH458799 BPY458799:BQD458799 BZU458799:BZZ458799 CJQ458799:CJV458799 CTM458799:CTR458799 DDI458799:DDN458799 DNE458799:DNJ458799 DXA458799:DXF458799 EGW458799:EHB458799 EQS458799:EQX458799 FAO458799:FAT458799 FKK458799:FKP458799 FUG458799:FUL458799 GEC458799:GEH458799 GNY458799:GOD458799 GXU458799:GXZ458799 HHQ458799:HHV458799 HRM458799:HRR458799 IBI458799:IBN458799 ILE458799:ILJ458799 IVA458799:IVF458799 JEW458799:JFB458799 JOS458799:JOX458799 JYO458799:JYT458799 KIK458799:KIP458799 KSG458799:KSL458799 LCC458799:LCH458799 LLY458799:LMD458799 LVU458799:LVZ458799 MFQ458799:MFV458799 MPM458799:MPR458799 MZI458799:MZN458799 NJE458799:NJJ458799 NTA458799:NTF458799 OCW458799:ODB458799 OMS458799:OMX458799 OWO458799:OWT458799 PGK458799:PGP458799 PQG458799:PQL458799 QAC458799:QAH458799 QJY458799:QKD458799 QTU458799:QTZ458799 RDQ458799:RDV458799 RNM458799:RNR458799 RXI458799:RXN458799 SHE458799:SHJ458799 SRA458799:SRF458799 TAW458799:TBB458799 TKS458799:TKX458799 TUO458799:TUT458799 UEK458799:UEP458799 UOG458799:UOL458799 UYC458799:UYH458799 VHY458799:VID458799 VRU458799:VRZ458799 WBQ458799:WBV458799 WLM458799:WLR458799 WVI458799:WVN458799 A524335:F524335 IW524335:JB524335 SS524335:SX524335 ACO524335:ACT524335 AMK524335:AMP524335 AWG524335:AWL524335 BGC524335:BGH524335 BPY524335:BQD524335 BZU524335:BZZ524335 CJQ524335:CJV524335 CTM524335:CTR524335 DDI524335:DDN524335 DNE524335:DNJ524335 DXA524335:DXF524335 EGW524335:EHB524335 EQS524335:EQX524335 FAO524335:FAT524335 FKK524335:FKP524335 FUG524335:FUL524335 GEC524335:GEH524335 GNY524335:GOD524335 GXU524335:GXZ524335 HHQ524335:HHV524335 HRM524335:HRR524335 IBI524335:IBN524335 ILE524335:ILJ524335 IVA524335:IVF524335 JEW524335:JFB524335 JOS524335:JOX524335 JYO524335:JYT524335 KIK524335:KIP524335 KSG524335:KSL524335 LCC524335:LCH524335 LLY524335:LMD524335 LVU524335:LVZ524335 MFQ524335:MFV524335 MPM524335:MPR524335 MZI524335:MZN524335 NJE524335:NJJ524335 NTA524335:NTF524335 OCW524335:ODB524335 OMS524335:OMX524335 OWO524335:OWT524335 PGK524335:PGP524335 PQG524335:PQL524335 QAC524335:QAH524335 QJY524335:QKD524335 QTU524335:QTZ524335 RDQ524335:RDV524335 RNM524335:RNR524335 RXI524335:RXN524335 SHE524335:SHJ524335 SRA524335:SRF524335 TAW524335:TBB524335 TKS524335:TKX524335 TUO524335:TUT524335 UEK524335:UEP524335 UOG524335:UOL524335 UYC524335:UYH524335 VHY524335:VID524335 VRU524335:VRZ524335 WBQ524335:WBV524335 WLM524335:WLR524335 WVI524335:WVN524335 A589871:F589871 IW589871:JB589871 SS589871:SX589871 ACO589871:ACT589871 AMK589871:AMP589871 AWG589871:AWL589871 BGC589871:BGH589871 BPY589871:BQD589871 BZU589871:BZZ589871 CJQ589871:CJV589871 CTM589871:CTR589871 DDI589871:DDN589871 DNE589871:DNJ589871 DXA589871:DXF589871 EGW589871:EHB589871 EQS589871:EQX589871 FAO589871:FAT589871 FKK589871:FKP589871 FUG589871:FUL589871 GEC589871:GEH589871 GNY589871:GOD589871 GXU589871:GXZ589871 HHQ589871:HHV589871 HRM589871:HRR589871 IBI589871:IBN589871 ILE589871:ILJ589871 IVA589871:IVF589871 JEW589871:JFB589871 JOS589871:JOX589871 JYO589871:JYT589871 KIK589871:KIP589871 KSG589871:KSL589871 LCC589871:LCH589871 LLY589871:LMD589871 LVU589871:LVZ589871 MFQ589871:MFV589871 MPM589871:MPR589871 MZI589871:MZN589871 NJE589871:NJJ589871 NTA589871:NTF589871 OCW589871:ODB589871 OMS589871:OMX589871 OWO589871:OWT589871 PGK589871:PGP589871 PQG589871:PQL589871 QAC589871:QAH589871 QJY589871:QKD589871 QTU589871:QTZ589871 RDQ589871:RDV589871 RNM589871:RNR589871 RXI589871:RXN589871 SHE589871:SHJ589871 SRA589871:SRF589871 TAW589871:TBB589871 TKS589871:TKX589871 TUO589871:TUT589871 UEK589871:UEP589871 UOG589871:UOL589871 UYC589871:UYH589871 VHY589871:VID589871 VRU589871:VRZ589871 WBQ589871:WBV589871 WLM589871:WLR589871 WVI589871:WVN589871 A655407:F655407 IW655407:JB655407 SS655407:SX655407 ACO655407:ACT655407 AMK655407:AMP655407 AWG655407:AWL655407 BGC655407:BGH655407 BPY655407:BQD655407 BZU655407:BZZ655407 CJQ655407:CJV655407 CTM655407:CTR655407 DDI655407:DDN655407 DNE655407:DNJ655407 DXA655407:DXF655407 EGW655407:EHB655407 EQS655407:EQX655407 FAO655407:FAT655407 FKK655407:FKP655407 FUG655407:FUL655407 GEC655407:GEH655407 GNY655407:GOD655407 GXU655407:GXZ655407 HHQ655407:HHV655407 HRM655407:HRR655407 IBI655407:IBN655407 ILE655407:ILJ655407 IVA655407:IVF655407 JEW655407:JFB655407 JOS655407:JOX655407 JYO655407:JYT655407 KIK655407:KIP655407 KSG655407:KSL655407 LCC655407:LCH655407 LLY655407:LMD655407 LVU655407:LVZ655407 MFQ655407:MFV655407 MPM655407:MPR655407 MZI655407:MZN655407 NJE655407:NJJ655407 NTA655407:NTF655407 OCW655407:ODB655407 OMS655407:OMX655407 OWO655407:OWT655407 PGK655407:PGP655407 PQG655407:PQL655407 QAC655407:QAH655407 QJY655407:QKD655407 QTU655407:QTZ655407 RDQ655407:RDV655407 RNM655407:RNR655407 RXI655407:RXN655407 SHE655407:SHJ655407 SRA655407:SRF655407 TAW655407:TBB655407 TKS655407:TKX655407 TUO655407:TUT655407 UEK655407:UEP655407 UOG655407:UOL655407 UYC655407:UYH655407 VHY655407:VID655407 VRU655407:VRZ655407 WBQ655407:WBV655407 WLM655407:WLR655407 WVI655407:WVN655407 A720943:F720943 IW720943:JB720943 SS720943:SX720943 ACO720943:ACT720943 AMK720943:AMP720943 AWG720943:AWL720943 BGC720943:BGH720943 BPY720943:BQD720943 BZU720943:BZZ720943 CJQ720943:CJV720943 CTM720943:CTR720943 DDI720943:DDN720943 DNE720943:DNJ720943 DXA720943:DXF720943 EGW720943:EHB720943 EQS720943:EQX720943 FAO720943:FAT720943 FKK720943:FKP720943 FUG720943:FUL720943 GEC720943:GEH720943 GNY720943:GOD720943 GXU720943:GXZ720943 HHQ720943:HHV720943 HRM720943:HRR720943 IBI720943:IBN720943 ILE720943:ILJ720943 IVA720943:IVF720943 JEW720943:JFB720943 JOS720943:JOX720943 JYO720943:JYT720943 KIK720943:KIP720943 KSG720943:KSL720943 LCC720943:LCH720943 LLY720943:LMD720943 LVU720943:LVZ720943 MFQ720943:MFV720943 MPM720943:MPR720943 MZI720943:MZN720943 NJE720943:NJJ720943 NTA720943:NTF720943 OCW720943:ODB720943 OMS720943:OMX720943 OWO720943:OWT720943 PGK720943:PGP720943 PQG720943:PQL720943 QAC720943:QAH720943 QJY720943:QKD720943 QTU720943:QTZ720943 RDQ720943:RDV720943 RNM720943:RNR720943 RXI720943:RXN720943 SHE720943:SHJ720943 SRA720943:SRF720943 TAW720943:TBB720943 TKS720943:TKX720943 TUO720943:TUT720943 UEK720943:UEP720943 UOG720943:UOL720943 UYC720943:UYH720943 VHY720943:VID720943 VRU720943:VRZ720943 WBQ720943:WBV720943 WLM720943:WLR720943 WVI720943:WVN720943 A786479:F786479 IW786479:JB786479 SS786479:SX786479 ACO786479:ACT786479 AMK786479:AMP786479 AWG786479:AWL786479 BGC786479:BGH786479 BPY786479:BQD786479 BZU786479:BZZ786479 CJQ786479:CJV786479 CTM786479:CTR786479 DDI786479:DDN786479 DNE786479:DNJ786479 DXA786479:DXF786479 EGW786479:EHB786479 EQS786479:EQX786479 FAO786479:FAT786479 FKK786479:FKP786479 FUG786479:FUL786479 GEC786479:GEH786479 GNY786479:GOD786479 GXU786479:GXZ786479 HHQ786479:HHV786479 HRM786479:HRR786479 IBI786479:IBN786479 ILE786479:ILJ786479 IVA786479:IVF786479 JEW786479:JFB786479 JOS786479:JOX786479 JYO786479:JYT786479 KIK786479:KIP786479 KSG786479:KSL786479 LCC786479:LCH786479 LLY786479:LMD786479 LVU786479:LVZ786479 MFQ786479:MFV786479 MPM786479:MPR786479 MZI786479:MZN786479 NJE786479:NJJ786479 NTA786479:NTF786479 OCW786479:ODB786479 OMS786479:OMX786479 OWO786479:OWT786479 PGK786479:PGP786479 PQG786479:PQL786479 QAC786479:QAH786479 QJY786479:QKD786479 QTU786479:QTZ786479 RDQ786479:RDV786479 RNM786479:RNR786479 RXI786479:RXN786479 SHE786479:SHJ786479 SRA786479:SRF786479 TAW786479:TBB786479 TKS786479:TKX786479 TUO786479:TUT786479 UEK786479:UEP786479 UOG786479:UOL786479 UYC786479:UYH786479 VHY786479:VID786479 VRU786479:VRZ786479 WBQ786479:WBV786479 WLM786479:WLR786479 WVI786479:WVN786479 A852015:F852015 IW852015:JB852015 SS852015:SX852015 ACO852015:ACT852015 AMK852015:AMP852015 AWG852015:AWL852015 BGC852015:BGH852015 BPY852015:BQD852015 BZU852015:BZZ852015 CJQ852015:CJV852015 CTM852015:CTR852015 DDI852015:DDN852015 DNE852015:DNJ852015 DXA852015:DXF852015 EGW852015:EHB852015 EQS852015:EQX852015 FAO852015:FAT852015 FKK852015:FKP852015 FUG852015:FUL852015 GEC852015:GEH852015 GNY852015:GOD852015 GXU852015:GXZ852015 HHQ852015:HHV852015 HRM852015:HRR852015 IBI852015:IBN852015 ILE852015:ILJ852015 IVA852015:IVF852015 JEW852015:JFB852015 JOS852015:JOX852015 JYO852015:JYT852015 KIK852015:KIP852015 KSG852015:KSL852015 LCC852015:LCH852015 LLY852015:LMD852015 LVU852015:LVZ852015 MFQ852015:MFV852015 MPM852015:MPR852015 MZI852015:MZN852015 NJE852015:NJJ852015 NTA852015:NTF852015 OCW852015:ODB852015 OMS852015:OMX852015 OWO852015:OWT852015 PGK852015:PGP852015 PQG852015:PQL852015 QAC852015:QAH852015 QJY852015:QKD852015 QTU852015:QTZ852015 RDQ852015:RDV852015 RNM852015:RNR852015 RXI852015:RXN852015 SHE852015:SHJ852015 SRA852015:SRF852015 TAW852015:TBB852015 TKS852015:TKX852015 TUO852015:TUT852015 UEK852015:UEP852015 UOG852015:UOL852015 UYC852015:UYH852015 VHY852015:VID852015 VRU852015:VRZ852015 WBQ852015:WBV852015 WLM852015:WLR852015 WVI852015:WVN852015 A917551:F917551 IW917551:JB917551 SS917551:SX917551 ACO917551:ACT917551 AMK917551:AMP917551 AWG917551:AWL917551 BGC917551:BGH917551 BPY917551:BQD917551 BZU917551:BZZ917551 CJQ917551:CJV917551 CTM917551:CTR917551 DDI917551:DDN917551 DNE917551:DNJ917551 DXA917551:DXF917551 EGW917551:EHB917551 EQS917551:EQX917551 FAO917551:FAT917551 FKK917551:FKP917551 FUG917551:FUL917551 GEC917551:GEH917551 GNY917551:GOD917551 GXU917551:GXZ917551 HHQ917551:HHV917551 HRM917551:HRR917551 IBI917551:IBN917551 ILE917551:ILJ917551 IVA917551:IVF917551 JEW917551:JFB917551 JOS917551:JOX917551 JYO917551:JYT917551 KIK917551:KIP917551 KSG917551:KSL917551 LCC917551:LCH917551 LLY917551:LMD917551 LVU917551:LVZ917551 MFQ917551:MFV917551 MPM917551:MPR917551 MZI917551:MZN917551 NJE917551:NJJ917551 NTA917551:NTF917551 OCW917551:ODB917551 OMS917551:OMX917551 OWO917551:OWT917551 PGK917551:PGP917551 PQG917551:PQL917551 QAC917551:QAH917551 QJY917551:QKD917551 QTU917551:QTZ917551 RDQ917551:RDV917551 RNM917551:RNR917551 RXI917551:RXN917551 SHE917551:SHJ917551 SRA917551:SRF917551 TAW917551:TBB917551 TKS917551:TKX917551 TUO917551:TUT917551 UEK917551:UEP917551 UOG917551:UOL917551 UYC917551:UYH917551 VHY917551:VID917551 VRU917551:VRZ917551 WBQ917551:WBV917551 WLM917551:WLR917551 WVI917551:WVN917551 A983087:F983087 IW983087:JB983087 SS983087:SX983087 ACO983087:ACT983087 AMK983087:AMP983087 AWG983087:AWL983087 BGC983087:BGH983087 BPY983087:BQD983087 BZU983087:BZZ983087 CJQ983087:CJV983087 CTM983087:CTR983087 DDI983087:DDN983087 DNE983087:DNJ983087 DXA983087:DXF983087 EGW983087:EHB983087 EQS983087:EQX983087 FAO983087:FAT983087 FKK983087:FKP983087 FUG983087:FUL983087 GEC983087:GEH983087 GNY983087:GOD983087 GXU983087:GXZ983087 HHQ983087:HHV983087 HRM983087:HRR983087 IBI983087:IBN983087 ILE983087:ILJ983087 IVA983087:IVF983087 JEW983087:JFB983087 JOS983087:JOX983087 JYO983087:JYT983087 KIK983087:KIP983087 KSG983087:KSL983087 LCC983087:LCH983087 LLY983087:LMD983087 LVU983087:LVZ983087 MFQ983087:MFV983087 MPM983087:MPR983087 MZI983087:MZN983087 NJE983087:NJJ983087 NTA983087:NTF983087 OCW983087:ODB983087 OMS983087:OMX983087 OWO983087:OWT983087 PGK983087:PGP983087 PQG983087:PQL983087 QAC983087:QAH983087 QJY983087:QKD983087 QTU983087:QTZ983087 RDQ983087:RDV983087 RNM983087:RNR983087 RXI983087:RXN983087 SHE983087:SHJ983087 SRA983087:SRF983087 TAW983087:TBB983087 TKS983087:TKX983087 TUO983087:TUT983087 UEK983087:UEP983087 UOG983087:UOL983087 UYC983087:UYH983087 VHY983087:VID983087 VRU983087:VRZ983087 WBQ983087:WBV983087 WLM983087:WLR983087 WVI983087:WVN983087"/>
    <dataValidation type="whole" allowBlank="1" showInputMessage="1" showErrorMessage="1" errorTitle="Error" error="Por favor ingrese números enteros" sqref="G1:IV1048576 JC1:SR1048576 SY1:ACN1048576 ACU1:AMJ1048576 AMQ1:AWF1048576 AWM1:BGB1048576 BGI1:BPX1048576 BQE1:BZT1048576 CAA1:CJP1048576 CJW1:CTL1048576 CTS1:DDH1048576 DDO1:DND1048576 DNK1:DWZ1048576 DXG1:EGV1048576 EHC1:EQR1048576 EQY1:FAN1048576 FAU1:FKJ1048576 FKQ1:FUF1048576 FUM1:GEB1048576 GEI1:GNX1048576 GOE1:GXT1048576 GYA1:HHP1048576 HHW1:HRL1048576 HRS1:IBH1048576 IBO1:ILD1048576 ILK1:IUZ1048576 IVG1:JEV1048576 JFC1:JOR1048576 JOY1:JYN1048576 JYU1:KIJ1048576 KIQ1:KSF1048576 KSM1:LCB1048576 LCI1:LLX1048576 LME1:LVT1048576 LWA1:MFP1048576 MFW1:MPL1048576 MPS1:MZH1048576 MZO1:NJD1048576 NJK1:NSZ1048576 NTG1:OCV1048576 ODC1:OMR1048576 OMY1:OWN1048576 OWU1:PGJ1048576 PGQ1:PQF1048576 PQM1:QAB1048576 QAI1:QJX1048576 QKE1:QTT1048576 QUA1:RDP1048576 RDW1:RNL1048576 RNS1:RXH1048576 RXO1:SHD1048576 SHK1:SQZ1048576 SRG1:TAV1048576 TBC1:TKR1048576 TKY1:TUN1048576 TUU1:UEJ1048576 UEQ1:UOF1048576 UOM1:UYB1048576 UYI1:VHX1048576 VIE1:VRT1048576 VSA1:WBP1048576 WBW1:WLL1048576 WLS1:WVH1048576 WVO1:XFD1048576 A1:F46 IW1:JB46 SS1:SX46 ACO1:ACT46 AMK1:AMP46 AWG1:AWL46 BGC1:BGH46 BPY1:BQD46 BZU1:BZZ46 CJQ1:CJV46 CTM1:CTR46 DDI1:DDN46 DNE1:DNJ46 DXA1:DXF46 EGW1:EHB46 EQS1:EQX46 FAO1:FAT46 FKK1:FKP46 FUG1:FUL46 GEC1:GEH46 GNY1:GOD46 GXU1:GXZ46 HHQ1:HHV46 HRM1:HRR46 IBI1:IBN46 ILE1:ILJ46 IVA1:IVF46 JEW1:JFB46 JOS1:JOX46 JYO1:JYT46 KIK1:KIP46 KSG1:KSL46 LCC1:LCH46 LLY1:LMD46 LVU1:LVZ46 MFQ1:MFV46 MPM1:MPR46 MZI1:MZN46 NJE1:NJJ46 NTA1:NTF46 OCW1:ODB46 OMS1:OMX46 OWO1:OWT46 PGK1:PGP46 PQG1:PQL46 QAC1:QAH46 QJY1:QKD46 QTU1:QTZ46 RDQ1:RDV46 RNM1:RNR46 RXI1:RXN46 SHE1:SHJ46 SRA1:SRF46 TAW1:TBB46 TKS1:TKX46 TUO1:TUT46 UEK1:UEP46 UOG1:UOL46 UYC1:UYH46 VHY1:VID46 VRU1:VRZ46 WBQ1:WBV46 WLM1:WLR46 WVI1:WVN46 A48:F65582 IW48:JB65582 SS48:SX65582 ACO48:ACT65582 AMK48:AMP65582 AWG48:AWL65582 BGC48:BGH65582 BPY48:BQD65582 BZU48:BZZ65582 CJQ48:CJV65582 CTM48:CTR65582 DDI48:DDN65582 DNE48:DNJ65582 DXA48:DXF65582 EGW48:EHB65582 EQS48:EQX65582 FAO48:FAT65582 FKK48:FKP65582 FUG48:FUL65582 GEC48:GEH65582 GNY48:GOD65582 GXU48:GXZ65582 HHQ48:HHV65582 HRM48:HRR65582 IBI48:IBN65582 ILE48:ILJ65582 IVA48:IVF65582 JEW48:JFB65582 JOS48:JOX65582 JYO48:JYT65582 KIK48:KIP65582 KSG48:KSL65582 LCC48:LCH65582 LLY48:LMD65582 LVU48:LVZ65582 MFQ48:MFV65582 MPM48:MPR65582 MZI48:MZN65582 NJE48:NJJ65582 NTA48:NTF65582 OCW48:ODB65582 OMS48:OMX65582 OWO48:OWT65582 PGK48:PGP65582 PQG48:PQL65582 QAC48:QAH65582 QJY48:QKD65582 QTU48:QTZ65582 RDQ48:RDV65582 RNM48:RNR65582 RXI48:RXN65582 SHE48:SHJ65582 SRA48:SRF65582 TAW48:TBB65582 TKS48:TKX65582 TUO48:TUT65582 UEK48:UEP65582 UOG48:UOL65582 UYC48:UYH65582 VHY48:VID65582 VRU48:VRZ65582 WBQ48:WBV65582 WLM48:WLR65582 WVI48:WVN65582 A65584:F131118 IW65584:JB131118 SS65584:SX131118 ACO65584:ACT131118 AMK65584:AMP131118 AWG65584:AWL131118 BGC65584:BGH131118 BPY65584:BQD131118 BZU65584:BZZ131118 CJQ65584:CJV131118 CTM65584:CTR131118 DDI65584:DDN131118 DNE65584:DNJ131118 DXA65584:DXF131118 EGW65584:EHB131118 EQS65584:EQX131118 FAO65584:FAT131118 FKK65584:FKP131118 FUG65584:FUL131118 GEC65584:GEH131118 GNY65584:GOD131118 GXU65584:GXZ131118 HHQ65584:HHV131118 HRM65584:HRR131118 IBI65584:IBN131118 ILE65584:ILJ131118 IVA65584:IVF131118 JEW65584:JFB131118 JOS65584:JOX131118 JYO65584:JYT131118 KIK65584:KIP131118 KSG65584:KSL131118 LCC65584:LCH131118 LLY65584:LMD131118 LVU65584:LVZ131118 MFQ65584:MFV131118 MPM65584:MPR131118 MZI65584:MZN131118 NJE65584:NJJ131118 NTA65584:NTF131118 OCW65584:ODB131118 OMS65584:OMX131118 OWO65584:OWT131118 PGK65584:PGP131118 PQG65584:PQL131118 QAC65584:QAH131118 QJY65584:QKD131118 QTU65584:QTZ131118 RDQ65584:RDV131118 RNM65584:RNR131118 RXI65584:RXN131118 SHE65584:SHJ131118 SRA65584:SRF131118 TAW65584:TBB131118 TKS65584:TKX131118 TUO65584:TUT131118 UEK65584:UEP131118 UOG65584:UOL131118 UYC65584:UYH131118 VHY65584:VID131118 VRU65584:VRZ131118 WBQ65584:WBV131118 WLM65584:WLR131118 WVI65584:WVN131118 A131120:F196654 IW131120:JB196654 SS131120:SX196654 ACO131120:ACT196654 AMK131120:AMP196654 AWG131120:AWL196654 BGC131120:BGH196654 BPY131120:BQD196654 BZU131120:BZZ196654 CJQ131120:CJV196654 CTM131120:CTR196654 DDI131120:DDN196654 DNE131120:DNJ196654 DXA131120:DXF196654 EGW131120:EHB196654 EQS131120:EQX196654 FAO131120:FAT196654 FKK131120:FKP196654 FUG131120:FUL196654 GEC131120:GEH196654 GNY131120:GOD196654 GXU131120:GXZ196654 HHQ131120:HHV196654 HRM131120:HRR196654 IBI131120:IBN196654 ILE131120:ILJ196654 IVA131120:IVF196654 JEW131120:JFB196654 JOS131120:JOX196654 JYO131120:JYT196654 KIK131120:KIP196654 KSG131120:KSL196654 LCC131120:LCH196654 LLY131120:LMD196654 LVU131120:LVZ196654 MFQ131120:MFV196654 MPM131120:MPR196654 MZI131120:MZN196654 NJE131120:NJJ196654 NTA131120:NTF196654 OCW131120:ODB196654 OMS131120:OMX196654 OWO131120:OWT196654 PGK131120:PGP196654 PQG131120:PQL196654 QAC131120:QAH196654 QJY131120:QKD196654 QTU131120:QTZ196654 RDQ131120:RDV196654 RNM131120:RNR196654 RXI131120:RXN196654 SHE131120:SHJ196654 SRA131120:SRF196654 TAW131120:TBB196654 TKS131120:TKX196654 TUO131120:TUT196654 UEK131120:UEP196654 UOG131120:UOL196654 UYC131120:UYH196654 VHY131120:VID196654 VRU131120:VRZ196654 WBQ131120:WBV196654 WLM131120:WLR196654 WVI131120:WVN196654 A196656:F262190 IW196656:JB262190 SS196656:SX262190 ACO196656:ACT262190 AMK196656:AMP262190 AWG196656:AWL262190 BGC196656:BGH262190 BPY196656:BQD262190 BZU196656:BZZ262190 CJQ196656:CJV262190 CTM196656:CTR262190 DDI196656:DDN262190 DNE196656:DNJ262190 DXA196656:DXF262190 EGW196656:EHB262190 EQS196656:EQX262190 FAO196656:FAT262190 FKK196656:FKP262190 FUG196656:FUL262190 GEC196656:GEH262190 GNY196656:GOD262190 GXU196656:GXZ262190 HHQ196656:HHV262190 HRM196656:HRR262190 IBI196656:IBN262190 ILE196656:ILJ262190 IVA196656:IVF262190 JEW196656:JFB262190 JOS196656:JOX262190 JYO196656:JYT262190 KIK196656:KIP262190 KSG196656:KSL262190 LCC196656:LCH262190 LLY196656:LMD262190 LVU196656:LVZ262190 MFQ196656:MFV262190 MPM196656:MPR262190 MZI196656:MZN262190 NJE196656:NJJ262190 NTA196656:NTF262190 OCW196656:ODB262190 OMS196656:OMX262190 OWO196656:OWT262190 PGK196656:PGP262190 PQG196656:PQL262190 QAC196656:QAH262190 QJY196656:QKD262190 QTU196656:QTZ262190 RDQ196656:RDV262190 RNM196656:RNR262190 RXI196656:RXN262190 SHE196656:SHJ262190 SRA196656:SRF262190 TAW196656:TBB262190 TKS196656:TKX262190 TUO196656:TUT262190 UEK196656:UEP262190 UOG196656:UOL262190 UYC196656:UYH262190 VHY196656:VID262190 VRU196656:VRZ262190 WBQ196656:WBV262190 WLM196656:WLR262190 WVI196656:WVN262190 A262192:F327726 IW262192:JB327726 SS262192:SX327726 ACO262192:ACT327726 AMK262192:AMP327726 AWG262192:AWL327726 BGC262192:BGH327726 BPY262192:BQD327726 BZU262192:BZZ327726 CJQ262192:CJV327726 CTM262192:CTR327726 DDI262192:DDN327726 DNE262192:DNJ327726 DXA262192:DXF327726 EGW262192:EHB327726 EQS262192:EQX327726 FAO262192:FAT327726 FKK262192:FKP327726 FUG262192:FUL327726 GEC262192:GEH327726 GNY262192:GOD327726 GXU262192:GXZ327726 HHQ262192:HHV327726 HRM262192:HRR327726 IBI262192:IBN327726 ILE262192:ILJ327726 IVA262192:IVF327726 JEW262192:JFB327726 JOS262192:JOX327726 JYO262192:JYT327726 KIK262192:KIP327726 KSG262192:KSL327726 LCC262192:LCH327726 LLY262192:LMD327726 LVU262192:LVZ327726 MFQ262192:MFV327726 MPM262192:MPR327726 MZI262192:MZN327726 NJE262192:NJJ327726 NTA262192:NTF327726 OCW262192:ODB327726 OMS262192:OMX327726 OWO262192:OWT327726 PGK262192:PGP327726 PQG262192:PQL327726 QAC262192:QAH327726 QJY262192:QKD327726 QTU262192:QTZ327726 RDQ262192:RDV327726 RNM262192:RNR327726 RXI262192:RXN327726 SHE262192:SHJ327726 SRA262192:SRF327726 TAW262192:TBB327726 TKS262192:TKX327726 TUO262192:TUT327726 UEK262192:UEP327726 UOG262192:UOL327726 UYC262192:UYH327726 VHY262192:VID327726 VRU262192:VRZ327726 WBQ262192:WBV327726 WLM262192:WLR327726 WVI262192:WVN327726 A327728:F393262 IW327728:JB393262 SS327728:SX393262 ACO327728:ACT393262 AMK327728:AMP393262 AWG327728:AWL393262 BGC327728:BGH393262 BPY327728:BQD393262 BZU327728:BZZ393262 CJQ327728:CJV393262 CTM327728:CTR393262 DDI327728:DDN393262 DNE327728:DNJ393262 DXA327728:DXF393262 EGW327728:EHB393262 EQS327728:EQX393262 FAO327728:FAT393262 FKK327728:FKP393262 FUG327728:FUL393262 GEC327728:GEH393262 GNY327728:GOD393262 GXU327728:GXZ393262 HHQ327728:HHV393262 HRM327728:HRR393262 IBI327728:IBN393262 ILE327728:ILJ393262 IVA327728:IVF393262 JEW327728:JFB393262 JOS327728:JOX393262 JYO327728:JYT393262 KIK327728:KIP393262 KSG327728:KSL393262 LCC327728:LCH393262 LLY327728:LMD393262 LVU327728:LVZ393262 MFQ327728:MFV393262 MPM327728:MPR393262 MZI327728:MZN393262 NJE327728:NJJ393262 NTA327728:NTF393262 OCW327728:ODB393262 OMS327728:OMX393262 OWO327728:OWT393262 PGK327728:PGP393262 PQG327728:PQL393262 QAC327728:QAH393262 QJY327728:QKD393262 QTU327728:QTZ393262 RDQ327728:RDV393262 RNM327728:RNR393262 RXI327728:RXN393262 SHE327728:SHJ393262 SRA327728:SRF393262 TAW327728:TBB393262 TKS327728:TKX393262 TUO327728:TUT393262 UEK327728:UEP393262 UOG327728:UOL393262 UYC327728:UYH393262 VHY327728:VID393262 VRU327728:VRZ393262 WBQ327728:WBV393262 WLM327728:WLR393262 WVI327728:WVN393262 A393264:F458798 IW393264:JB458798 SS393264:SX458798 ACO393264:ACT458798 AMK393264:AMP458798 AWG393264:AWL458798 BGC393264:BGH458798 BPY393264:BQD458798 BZU393264:BZZ458798 CJQ393264:CJV458798 CTM393264:CTR458798 DDI393264:DDN458798 DNE393264:DNJ458798 DXA393264:DXF458798 EGW393264:EHB458798 EQS393264:EQX458798 FAO393264:FAT458798 FKK393264:FKP458798 FUG393264:FUL458798 GEC393264:GEH458798 GNY393264:GOD458798 GXU393264:GXZ458798 HHQ393264:HHV458798 HRM393264:HRR458798 IBI393264:IBN458798 ILE393264:ILJ458798 IVA393264:IVF458798 JEW393264:JFB458798 JOS393264:JOX458798 JYO393264:JYT458798 KIK393264:KIP458798 KSG393264:KSL458798 LCC393264:LCH458798 LLY393264:LMD458798 LVU393264:LVZ458798 MFQ393264:MFV458798 MPM393264:MPR458798 MZI393264:MZN458798 NJE393264:NJJ458798 NTA393264:NTF458798 OCW393264:ODB458798 OMS393264:OMX458798 OWO393264:OWT458798 PGK393264:PGP458798 PQG393264:PQL458798 QAC393264:QAH458798 QJY393264:QKD458798 QTU393264:QTZ458798 RDQ393264:RDV458798 RNM393264:RNR458798 RXI393264:RXN458798 SHE393264:SHJ458798 SRA393264:SRF458798 TAW393264:TBB458798 TKS393264:TKX458798 TUO393264:TUT458798 UEK393264:UEP458798 UOG393264:UOL458798 UYC393264:UYH458798 VHY393264:VID458798 VRU393264:VRZ458798 WBQ393264:WBV458798 WLM393264:WLR458798 WVI393264:WVN458798 A458800:F524334 IW458800:JB524334 SS458800:SX524334 ACO458800:ACT524334 AMK458800:AMP524334 AWG458800:AWL524334 BGC458800:BGH524334 BPY458800:BQD524334 BZU458800:BZZ524334 CJQ458800:CJV524334 CTM458800:CTR524334 DDI458800:DDN524334 DNE458800:DNJ524334 DXA458800:DXF524334 EGW458800:EHB524334 EQS458800:EQX524334 FAO458800:FAT524334 FKK458800:FKP524334 FUG458800:FUL524334 GEC458800:GEH524334 GNY458800:GOD524334 GXU458800:GXZ524334 HHQ458800:HHV524334 HRM458800:HRR524334 IBI458800:IBN524334 ILE458800:ILJ524334 IVA458800:IVF524334 JEW458800:JFB524334 JOS458800:JOX524334 JYO458800:JYT524334 KIK458800:KIP524334 KSG458800:KSL524334 LCC458800:LCH524334 LLY458800:LMD524334 LVU458800:LVZ524334 MFQ458800:MFV524334 MPM458800:MPR524334 MZI458800:MZN524334 NJE458800:NJJ524334 NTA458800:NTF524334 OCW458800:ODB524334 OMS458800:OMX524334 OWO458800:OWT524334 PGK458800:PGP524334 PQG458800:PQL524334 QAC458800:QAH524334 QJY458800:QKD524334 QTU458800:QTZ524334 RDQ458800:RDV524334 RNM458800:RNR524334 RXI458800:RXN524334 SHE458800:SHJ524334 SRA458800:SRF524334 TAW458800:TBB524334 TKS458800:TKX524334 TUO458800:TUT524334 UEK458800:UEP524334 UOG458800:UOL524334 UYC458800:UYH524334 VHY458800:VID524334 VRU458800:VRZ524334 WBQ458800:WBV524334 WLM458800:WLR524334 WVI458800:WVN524334 A524336:F589870 IW524336:JB589870 SS524336:SX589870 ACO524336:ACT589870 AMK524336:AMP589870 AWG524336:AWL589870 BGC524336:BGH589870 BPY524336:BQD589870 BZU524336:BZZ589870 CJQ524336:CJV589870 CTM524336:CTR589870 DDI524336:DDN589870 DNE524336:DNJ589870 DXA524336:DXF589870 EGW524336:EHB589870 EQS524336:EQX589870 FAO524336:FAT589870 FKK524336:FKP589870 FUG524336:FUL589870 GEC524336:GEH589870 GNY524336:GOD589870 GXU524336:GXZ589870 HHQ524336:HHV589870 HRM524336:HRR589870 IBI524336:IBN589870 ILE524336:ILJ589870 IVA524336:IVF589870 JEW524336:JFB589870 JOS524336:JOX589870 JYO524336:JYT589870 KIK524336:KIP589870 KSG524336:KSL589870 LCC524336:LCH589870 LLY524336:LMD589870 LVU524336:LVZ589870 MFQ524336:MFV589870 MPM524336:MPR589870 MZI524336:MZN589870 NJE524336:NJJ589870 NTA524336:NTF589870 OCW524336:ODB589870 OMS524336:OMX589870 OWO524336:OWT589870 PGK524336:PGP589870 PQG524336:PQL589870 QAC524336:QAH589870 QJY524336:QKD589870 QTU524336:QTZ589870 RDQ524336:RDV589870 RNM524336:RNR589870 RXI524336:RXN589870 SHE524336:SHJ589870 SRA524336:SRF589870 TAW524336:TBB589870 TKS524336:TKX589870 TUO524336:TUT589870 UEK524336:UEP589870 UOG524336:UOL589870 UYC524336:UYH589870 VHY524336:VID589870 VRU524336:VRZ589870 WBQ524336:WBV589870 WLM524336:WLR589870 WVI524336:WVN589870 A589872:F655406 IW589872:JB655406 SS589872:SX655406 ACO589872:ACT655406 AMK589872:AMP655406 AWG589872:AWL655406 BGC589872:BGH655406 BPY589872:BQD655406 BZU589872:BZZ655406 CJQ589872:CJV655406 CTM589872:CTR655406 DDI589872:DDN655406 DNE589872:DNJ655406 DXA589872:DXF655406 EGW589872:EHB655406 EQS589872:EQX655406 FAO589872:FAT655406 FKK589872:FKP655406 FUG589872:FUL655406 GEC589872:GEH655406 GNY589872:GOD655406 GXU589872:GXZ655406 HHQ589872:HHV655406 HRM589872:HRR655406 IBI589872:IBN655406 ILE589872:ILJ655406 IVA589872:IVF655406 JEW589872:JFB655406 JOS589872:JOX655406 JYO589872:JYT655406 KIK589872:KIP655406 KSG589872:KSL655406 LCC589872:LCH655406 LLY589872:LMD655406 LVU589872:LVZ655406 MFQ589872:MFV655406 MPM589872:MPR655406 MZI589872:MZN655406 NJE589872:NJJ655406 NTA589872:NTF655406 OCW589872:ODB655406 OMS589872:OMX655406 OWO589872:OWT655406 PGK589872:PGP655406 PQG589872:PQL655406 QAC589872:QAH655406 QJY589872:QKD655406 QTU589872:QTZ655406 RDQ589872:RDV655406 RNM589872:RNR655406 RXI589872:RXN655406 SHE589872:SHJ655406 SRA589872:SRF655406 TAW589872:TBB655406 TKS589872:TKX655406 TUO589872:TUT655406 UEK589872:UEP655406 UOG589872:UOL655406 UYC589872:UYH655406 VHY589872:VID655406 VRU589872:VRZ655406 WBQ589872:WBV655406 WLM589872:WLR655406 WVI589872:WVN655406 A655408:F720942 IW655408:JB720942 SS655408:SX720942 ACO655408:ACT720942 AMK655408:AMP720942 AWG655408:AWL720942 BGC655408:BGH720942 BPY655408:BQD720942 BZU655408:BZZ720942 CJQ655408:CJV720942 CTM655408:CTR720942 DDI655408:DDN720942 DNE655408:DNJ720942 DXA655408:DXF720942 EGW655408:EHB720942 EQS655408:EQX720942 FAO655408:FAT720942 FKK655408:FKP720942 FUG655408:FUL720942 GEC655408:GEH720942 GNY655408:GOD720942 GXU655408:GXZ720942 HHQ655408:HHV720942 HRM655408:HRR720942 IBI655408:IBN720942 ILE655408:ILJ720942 IVA655408:IVF720942 JEW655408:JFB720942 JOS655408:JOX720942 JYO655408:JYT720942 KIK655408:KIP720942 KSG655408:KSL720942 LCC655408:LCH720942 LLY655408:LMD720942 LVU655408:LVZ720942 MFQ655408:MFV720942 MPM655408:MPR720942 MZI655408:MZN720942 NJE655408:NJJ720942 NTA655408:NTF720942 OCW655408:ODB720942 OMS655408:OMX720942 OWO655408:OWT720942 PGK655408:PGP720942 PQG655408:PQL720942 QAC655408:QAH720942 QJY655408:QKD720942 QTU655408:QTZ720942 RDQ655408:RDV720942 RNM655408:RNR720942 RXI655408:RXN720942 SHE655408:SHJ720942 SRA655408:SRF720942 TAW655408:TBB720942 TKS655408:TKX720942 TUO655408:TUT720942 UEK655408:UEP720942 UOG655408:UOL720942 UYC655408:UYH720942 VHY655408:VID720942 VRU655408:VRZ720942 WBQ655408:WBV720942 WLM655408:WLR720942 WVI655408:WVN720942 A720944:F786478 IW720944:JB786478 SS720944:SX786478 ACO720944:ACT786478 AMK720944:AMP786478 AWG720944:AWL786478 BGC720944:BGH786478 BPY720944:BQD786478 BZU720944:BZZ786478 CJQ720944:CJV786478 CTM720944:CTR786478 DDI720944:DDN786478 DNE720944:DNJ786478 DXA720944:DXF786478 EGW720944:EHB786478 EQS720944:EQX786478 FAO720944:FAT786478 FKK720944:FKP786478 FUG720944:FUL786478 GEC720944:GEH786478 GNY720944:GOD786478 GXU720944:GXZ786478 HHQ720944:HHV786478 HRM720944:HRR786478 IBI720944:IBN786478 ILE720944:ILJ786478 IVA720944:IVF786478 JEW720944:JFB786478 JOS720944:JOX786478 JYO720944:JYT786478 KIK720944:KIP786478 KSG720944:KSL786478 LCC720944:LCH786478 LLY720944:LMD786478 LVU720944:LVZ786478 MFQ720944:MFV786478 MPM720944:MPR786478 MZI720944:MZN786478 NJE720944:NJJ786478 NTA720944:NTF786478 OCW720944:ODB786478 OMS720944:OMX786478 OWO720944:OWT786478 PGK720944:PGP786478 PQG720944:PQL786478 QAC720944:QAH786478 QJY720944:QKD786478 QTU720944:QTZ786478 RDQ720944:RDV786478 RNM720944:RNR786478 RXI720944:RXN786478 SHE720944:SHJ786478 SRA720944:SRF786478 TAW720944:TBB786478 TKS720944:TKX786478 TUO720944:TUT786478 UEK720944:UEP786478 UOG720944:UOL786478 UYC720944:UYH786478 VHY720944:VID786478 VRU720944:VRZ786478 WBQ720944:WBV786478 WLM720944:WLR786478 WVI720944:WVN786478 A786480:F852014 IW786480:JB852014 SS786480:SX852014 ACO786480:ACT852014 AMK786480:AMP852014 AWG786480:AWL852014 BGC786480:BGH852014 BPY786480:BQD852014 BZU786480:BZZ852014 CJQ786480:CJV852014 CTM786480:CTR852014 DDI786480:DDN852014 DNE786480:DNJ852014 DXA786480:DXF852014 EGW786480:EHB852014 EQS786480:EQX852014 FAO786480:FAT852014 FKK786480:FKP852014 FUG786480:FUL852014 GEC786480:GEH852014 GNY786480:GOD852014 GXU786480:GXZ852014 HHQ786480:HHV852014 HRM786480:HRR852014 IBI786480:IBN852014 ILE786480:ILJ852014 IVA786480:IVF852014 JEW786480:JFB852014 JOS786480:JOX852014 JYO786480:JYT852014 KIK786480:KIP852014 KSG786480:KSL852014 LCC786480:LCH852014 LLY786480:LMD852014 LVU786480:LVZ852014 MFQ786480:MFV852014 MPM786480:MPR852014 MZI786480:MZN852014 NJE786480:NJJ852014 NTA786480:NTF852014 OCW786480:ODB852014 OMS786480:OMX852014 OWO786480:OWT852014 PGK786480:PGP852014 PQG786480:PQL852014 QAC786480:QAH852014 QJY786480:QKD852014 QTU786480:QTZ852014 RDQ786480:RDV852014 RNM786480:RNR852014 RXI786480:RXN852014 SHE786480:SHJ852014 SRA786480:SRF852014 TAW786480:TBB852014 TKS786480:TKX852014 TUO786480:TUT852014 UEK786480:UEP852014 UOG786480:UOL852014 UYC786480:UYH852014 VHY786480:VID852014 VRU786480:VRZ852014 WBQ786480:WBV852014 WLM786480:WLR852014 WVI786480:WVN852014 A852016:F917550 IW852016:JB917550 SS852016:SX917550 ACO852016:ACT917550 AMK852016:AMP917550 AWG852016:AWL917550 BGC852016:BGH917550 BPY852016:BQD917550 BZU852016:BZZ917550 CJQ852016:CJV917550 CTM852016:CTR917550 DDI852016:DDN917550 DNE852016:DNJ917550 DXA852016:DXF917550 EGW852016:EHB917550 EQS852016:EQX917550 FAO852016:FAT917550 FKK852016:FKP917550 FUG852016:FUL917550 GEC852016:GEH917550 GNY852016:GOD917550 GXU852016:GXZ917550 HHQ852016:HHV917550 HRM852016:HRR917550 IBI852016:IBN917550 ILE852016:ILJ917550 IVA852016:IVF917550 JEW852016:JFB917550 JOS852016:JOX917550 JYO852016:JYT917550 KIK852016:KIP917550 KSG852016:KSL917550 LCC852016:LCH917550 LLY852016:LMD917550 LVU852016:LVZ917550 MFQ852016:MFV917550 MPM852016:MPR917550 MZI852016:MZN917550 NJE852016:NJJ917550 NTA852016:NTF917550 OCW852016:ODB917550 OMS852016:OMX917550 OWO852016:OWT917550 PGK852016:PGP917550 PQG852016:PQL917550 QAC852016:QAH917550 QJY852016:QKD917550 QTU852016:QTZ917550 RDQ852016:RDV917550 RNM852016:RNR917550 RXI852016:RXN917550 SHE852016:SHJ917550 SRA852016:SRF917550 TAW852016:TBB917550 TKS852016:TKX917550 TUO852016:TUT917550 UEK852016:UEP917550 UOG852016:UOL917550 UYC852016:UYH917550 VHY852016:VID917550 VRU852016:VRZ917550 WBQ852016:WBV917550 WLM852016:WLR917550 WVI852016:WVN917550 A917552:F983086 IW917552:JB983086 SS917552:SX983086 ACO917552:ACT983086 AMK917552:AMP983086 AWG917552:AWL983086 BGC917552:BGH983086 BPY917552:BQD983086 BZU917552:BZZ983086 CJQ917552:CJV983086 CTM917552:CTR983086 DDI917552:DDN983086 DNE917552:DNJ983086 DXA917552:DXF983086 EGW917552:EHB983086 EQS917552:EQX983086 FAO917552:FAT983086 FKK917552:FKP983086 FUG917552:FUL983086 GEC917552:GEH983086 GNY917552:GOD983086 GXU917552:GXZ983086 HHQ917552:HHV983086 HRM917552:HRR983086 IBI917552:IBN983086 ILE917552:ILJ983086 IVA917552:IVF983086 JEW917552:JFB983086 JOS917552:JOX983086 JYO917552:JYT983086 KIK917552:KIP983086 KSG917552:KSL983086 LCC917552:LCH983086 LLY917552:LMD983086 LVU917552:LVZ983086 MFQ917552:MFV983086 MPM917552:MPR983086 MZI917552:MZN983086 NJE917552:NJJ983086 NTA917552:NTF983086 OCW917552:ODB983086 OMS917552:OMX983086 OWO917552:OWT983086 PGK917552:PGP983086 PQG917552:PQL983086 QAC917552:QAH983086 QJY917552:QKD983086 QTU917552:QTZ983086 RDQ917552:RDV983086 RNM917552:RNR983086 RXI917552:RXN983086 SHE917552:SHJ983086 SRA917552:SRF983086 TAW917552:TBB983086 TKS917552:TKX983086 TUO917552:TUT983086 UEK917552:UEP983086 UOG917552:UOL983086 UYC917552:UYH983086 VHY917552:VID983086 VRU917552:VRZ983086 WBQ917552:WBV983086 WLM917552:WLR983086 WVI917552:WVN983086 A983088:F1048576 IW983088:JB1048576 SS983088:SX1048576 ACO983088:ACT1048576 AMK983088:AMP1048576 AWG983088:AWL1048576 BGC983088:BGH1048576 BPY983088:BQD1048576 BZU983088:BZZ1048576 CJQ983088:CJV1048576 CTM983088:CTR1048576 DDI983088:DDN1048576 DNE983088:DNJ1048576 DXA983088:DXF1048576 EGW983088:EHB1048576 EQS983088:EQX1048576 FAO983088:FAT1048576 FKK983088:FKP1048576 FUG983088:FUL1048576 GEC983088:GEH1048576 GNY983088:GOD1048576 GXU983088:GXZ1048576 HHQ983088:HHV1048576 HRM983088:HRR1048576 IBI983088:IBN1048576 ILE983088:ILJ1048576 IVA983088:IVF1048576 JEW983088:JFB1048576 JOS983088:JOX1048576 JYO983088:JYT1048576 KIK983088:KIP1048576 KSG983088:KSL1048576 LCC983088:LCH1048576 LLY983088:LMD1048576 LVU983088:LVZ1048576 MFQ983088:MFV1048576 MPM983088:MPR1048576 MZI983088:MZN1048576 NJE983088:NJJ1048576 NTA983088:NTF1048576 OCW983088:ODB1048576 OMS983088:OMX1048576 OWO983088:OWT1048576 PGK983088:PGP1048576 PQG983088:PQL1048576 QAC983088:QAH1048576 QJY983088:QKD1048576 QTU983088:QTZ1048576 RDQ983088:RDV1048576 RNM983088:RNR1048576 RXI983088:RXN1048576 SHE983088:SHJ1048576 SRA983088:SRF1048576 TAW983088:TBB1048576 TKS983088:TKX1048576 TUO983088:TUT1048576 UEK983088:UEP1048576 UOG983088:UOL1048576 UYC983088:UYH1048576 VHY983088:VID1048576 VRU983088:VRZ1048576 WBQ983088:WBV1048576 WLM983088:WLR1048576 WVI983088:WVN1048576">
      <formula1>0</formula1>
      <formula2>10000000000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6"/>
  <sheetViews>
    <sheetView workbookViewId="0">
      <selection activeCell="C12" sqref="C12"/>
    </sheetView>
  </sheetViews>
  <sheetFormatPr baseColWidth="10" defaultRowHeight="11.25" x14ac:dyDescent="0.15"/>
  <cols>
    <col min="1" max="1" width="22.42578125" style="2" customWidth="1"/>
    <col min="2" max="2" width="30.42578125" style="2" customWidth="1"/>
    <col min="3" max="3" width="15.42578125" style="2" customWidth="1"/>
    <col min="4" max="5" width="15.7109375" style="2" customWidth="1"/>
    <col min="6" max="6" width="18.140625" style="2" customWidth="1"/>
    <col min="7" max="7" width="15.7109375" style="2" customWidth="1"/>
    <col min="8" max="8" width="16.7109375" style="2" customWidth="1"/>
    <col min="9" max="9" width="17.28515625" style="2" customWidth="1"/>
    <col min="10" max="15" width="9.7109375" style="17" customWidth="1"/>
    <col min="16" max="43" width="9.7109375" style="1" customWidth="1"/>
    <col min="44" max="46" width="10.85546875" style="1" customWidth="1"/>
    <col min="47" max="90" width="12" style="1" hidden="1" customWidth="1"/>
    <col min="91" max="91" width="10.85546875" style="1" customWidth="1"/>
    <col min="92" max="256" width="11.42578125" style="1"/>
    <col min="257" max="257" width="22.42578125" style="1" customWidth="1"/>
    <col min="258" max="258" width="30.42578125" style="1" customWidth="1"/>
    <col min="259" max="259" width="15.42578125" style="1" customWidth="1"/>
    <col min="260" max="261" width="15.7109375" style="1" customWidth="1"/>
    <col min="262" max="262" width="18.140625" style="1" customWidth="1"/>
    <col min="263" max="263" width="15.7109375" style="1" customWidth="1"/>
    <col min="264" max="264" width="16.7109375" style="1" customWidth="1"/>
    <col min="265" max="265" width="17.28515625" style="1" customWidth="1"/>
    <col min="266" max="299" width="9.7109375" style="1" customWidth="1"/>
    <col min="300" max="302" width="10.85546875" style="1" customWidth="1"/>
    <col min="303" max="346" width="0" style="1" hidden="1" customWidth="1"/>
    <col min="347" max="347" width="10.85546875" style="1" customWidth="1"/>
    <col min="348" max="512" width="11.42578125" style="1"/>
    <col min="513" max="513" width="22.42578125" style="1" customWidth="1"/>
    <col min="514" max="514" width="30.42578125" style="1" customWidth="1"/>
    <col min="515" max="515" width="15.42578125" style="1" customWidth="1"/>
    <col min="516" max="517" width="15.7109375" style="1" customWidth="1"/>
    <col min="518" max="518" width="18.140625" style="1" customWidth="1"/>
    <col min="519" max="519" width="15.7109375" style="1" customWidth="1"/>
    <col min="520" max="520" width="16.7109375" style="1" customWidth="1"/>
    <col min="521" max="521" width="17.28515625" style="1" customWidth="1"/>
    <col min="522" max="555" width="9.7109375" style="1" customWidth="1"/>
    <col min="556" max="558" width="10.85546875" style="1" customWidth="1"/>
    <col min="559" max="602" width="0" style="1" hidden="1" customWidth="1"/>
    <col min="603" max="603" width="10.85546875" style="1" customWidth="1"/>
    <col min="604" max="768" width="11.42578125" style="1"/>
    <col min="769" max="769" width="22.42578125" style="1" customWidth="1"/>
    <col min="770" max="770" width="30.42578125" style="1" customWidth="1"/>
    <col min="771" max="771" width="15.42578125" style="1" customWidth="1"/>
    <col min="772" max="773" width="15.7109375" style="1" customWidth="1"/>
    <col min="774" max="774" width="18.140625" style="1" customWidth="1"/>
    <col min="775" max="775" width="15.7109375" style="1" customWidth="1"/>
    <col min="776" max="776" width="16.7109375" style="1" customWidth="1"/>
    <col min="777" max="777" width="17.28515625" style="1" customWidth="1"/>
    <col min="778" max="811" width="9.7109375" style="1" customWidth="1"/>
    <col min="812" max="814" width="10.85546875" style="1" customWidth="1"/>
    <col min="815" max="858" width="0" style="1" hidden="1" customWidth="1"/>
    <col min="859" max="859" width="10.85546875" style="1" customWidth="1"/>
    <col min="860" max="1024" width="11.42578125" style="1"/>
    <col min="1025" max="1025" width="22.42578125" style="1" customWidth="1"/>
    <col min="1026" max="1026" width="30.42578125" style="1" customWidth="1"/>
    <col min="1027" max="1027" width="15.42578125" style="1" customWidth="1"/>
    <col min="1028" max="1029" width="15.7109375" style="1" customWidth="1"/>
    <col min="1030" max="1030" width="18.140625" style="1" customWidth="1"/>
    <col min="1031" max="1031" width="15.7109375" style="1" customWidth="1"/>
    <col min="1032" max="1032" width="16.7109375" style="1" customWidth="1"/>
    <col min="1033" max="1033" width="17.28515625" style="1" customWidth="1"/>
    <col min="1034" max="1067" width="9.7109375" style="1" customWidth="1"/>
    <col min="1068" max="1070" width="10.85546875" style="1" customWidth="1"/>
    <col min="1071" max="1114" width="0" style="1" hidden="1" customWidth="1"/>
    <col min="1115" max="1115" width="10.85546875" style="1" customWidth="1"/>
    <col min="1116" max="1280" width="11.42578125" style="1"/>
    <col min="1281" max="1281" width="22.42578125" style="1" customWidth="1"/>
    <col min="1282" max="1282" width="30.42578125" style="1" customWidth="1"/>
    <col min="1283" max="1283" width="15.42578125" style="1" customWidth="1"/>
    <col min="1284" max="1285" width="15.7109375" style="1" customWidth="1"/>
    <col min="1286" max="1286" width="18.140625" style="1" customWidth="1"/>
    <col min="1287" max="1287" width="15.7109375" style="1" customWidth="1"/>
    <col min="1288" max="1288" width="16.7109375" style="1" customWidth="1"/>
    <col min="1289" max="1289" width="17.28515625" style="1" customWidth="1"/>
    <col min="1290" max="1323" width="9.7109375" style="1" customWidth="1"/>
    <col min="1324" max="1326" width="10.85546875" style="1" customWidth="1"/>
    <col min="1327" max="1370" width="0" style="1" hidden="1" customWidth="1"/>
    <col min="1371" max="1371" width="10.85546875" style="1" customWidth="1"/>
    <col min="1372" max="1536" width="11.42578125" style="1"/>
    <col min="1537" max="1537" width="22.42578125" style="1" customWidth="1"/>
    <col min="1538" max="1538" width="30.42578125" style="1" customWidth="1"/>
    <col min="1539" max="1539" width="15.42578125" style="1" customWidth="1"/>
    <col min="1540" max="1541" width="15.7109375" style="1" customWidth="1"/>
    <col min="1542" max="1542" width="18.140625" style="1" customWidth="1"/>
    <col min="1543" max="1543" width="15.7109375" style="1" customWidth="1"/>
    <col min="1544" max="1544" width="16.7109375" style="1" customWidth="1"/>
    <col min="1545" max="1545" width="17.28515625" style="1" customWidth="1"/>
    <col min="1546" max="1579" width="9.7109375" style="1" customWidth="1"/>
    <col min="1580" max="1582" width="10.85546875" style="1" customWidth="1"/>
    <col min="1583" max="1626" width="0" style="1" hidden="1" customWidth="1"/>
    <col min="1627" max="1627" width="10.85546875" style="1" customWidth="1"/>
    <col min="1628" max="1792" width="11.42578125" style="1"/>
    <col min="1793" max="1793" width="22.42578125" style="1" customWidth="1"/>
    <col min="1794" max="1794" width="30.42578125" style="1" customWidth="1"/>
    <col min="1795" max="1795" width="15.42578125" style="1" customWidth="1"/>
    <col min="1796" max="1797" width="15.7109375" style="1" customWidth="1"/>
    <col min="1798" max="1798" width="18.140625" style="1" customWidth="1"/>
    <col min="1799" max="1799" width="15.7109375" style="1" customWidth="1"/>
    <col min="1800" max="1800" width="16.7109375" style="1" customWidth="1"/>
    <col min="1801" max="1801" width="17.28515625" style="1" customWidth="1"/>
    <col min="1802" max="1835" width="9.7109375" style="1" customWidth="1"/>
    <col min="1836" max="1838" width="10.85546875" style="1" customWidth="1"/>
    <col min="1839" max="1882" width="0" style="1" hidden="1" customWidth="1"/>
    <col min="1883" max="1883" width="10.85546875" style="1" customWidth="1"/>
    <col min="1884" max="2048" width="11.42578125" style="1"/>
    <col min="2049" max="2049" width="22.42578125" style="1" customWidth="1"/>
    <col min="2050" max="2050" width="30.42578125" style="1" customWidth="1"/>
    <col min="2051" max="2051" width="15.42578125" style="1" customWidth="1"/>
    <col min="2052" max="2053" width="15.7109375" style="1" customWidth="1"/>
    <col min="2054" max="2054" width="18.140625" style="1" customWidth="1"/>
    <col min="2055" max="2055" width="15.7109375" style="1" customWidth="1"/>
    <col min="2056" max="2056" width="16.7109375" style="1" customWidth="1"/>
    <col min="2057" max="2057" width="17.28515625" style="1" customWidth="1"/>
    <col min="2058" max="2091" width="9.7109375" style="1" customWidth="1"/>
    <col min="2092" max="2094" width="10.85546875" style="1" customWidth="1"/>
    <col min="2095" max="2138" width="0" style="1" hidden="1" customWidth="1"/>
    <col min="2139" max="2139" width="10.85546875" style="1" customWidth="1"/>
    <col min="2140" max="2304" width="11.42578125" style="1"/>
    <col min="2305" max="2305" width="22.42578125" style="1" customWidth="1"/>
    <col min="2306" max="2306" width="30.42578125" style="1" customWidth="1"/>
    <col min="2307" max="2307" width="15.42578125" style="1" customWidth="1"/>
    <col min="2308" max="2309" width="15.7109375" style="1" customWidth="1"/>
    <col min="2310" max="2310" width="18.140625" style="1" customWidth="1"/>
    <col min="2311" max="2311" width="15.7109375" style="1" customWidth="1"/>
    <col min="2312" max="2312" width="16.7109375" style="1" customWidth="1"/>
    <col min="2313" max="2313" width="17.28515625" style="1" customWidth="1"/>
    <col min="2314" max="2347" width="9.7109375" style="1" customWidth="1"/>
    <col min="2348" max="2350" width="10.85546875" style="1" customWidth="1"/>
    <col min="2351" max="2394" width="0" style="1" hidden="1" customWidth="1"/>
    <col min="2395" max="2395" width="10.85546875" style="1" customWidth="1"/>
    <col min="2396" max="2560" width="11.42578125" style="1"/>
    <col min="2561" max="2561" width="22.42578125" style="1" customWidth="1"/>
    <col min="2562" max="2562" width="30.42578125" style="1" customWidth="1"/>
    <col min="2563" max="2563" width="15.42578125" style="1" customWidth="1"/>
    <col min="2564" max="2565" width="15.7109375" style="1" customWidth="1"/>
    <col min="2566" max="2566" width="18.140625" style="1" customWidth="1"/>
    <col min="2567" max="2567" width="15.7109375" style="1" customWidth="1"/>
    <col min="2568" max="2568" width="16.7109375" style="1" customWidth="1"/>
    <col min="2569" max="2569" width="17.28515625" style="1" customWidth="1"/>
    <col min="2570" max="2603" width="9.7109375" style="1" customWidth="1"/>
    <col min="2604" max="2606" width="10.85546875" style="1" customWidth="1"/>
    <col min="2607" max="2650" width="0" style="1" hidden="1" customWidth="1"/>
    <col min="2651" max="2651" width="10.85546875" style="1" customWidth="1"/>
    <col min="2652" max="2816" width="11.42578125" style="1"/>
    <col min="2817" max="2817" width="22.42578125" style="1" customWidth="1"/>
    <col min="2818" max="2818" width="30.42578125" style="1" customWidth="1"/>
    <col min="2819" max="2819" width="15.42578125" style="1" customWidth="1"/>
    <col min="2820" max="2821" width="15.7109375" style="1" customWidth="1"/>
    <col min="2822" max="2822" width="18.140625" style="1" customWidth="1"/>
    <col min="2823" max="2823" width="15.7109375" style="1" customWidth="1"/>
    <col min="2824" max="2824" width="16.7109375" style="1" customWidth="1"/>
    <col min="2825" max="2825" width="17.28515625" style="1" customWidth="1"/>
    <col min="2826" max="2859" width="9.7109375" style="1" customWidth="1"/>
    <col min="2860" max="2862" width="10.85546875" style="1" customWidth="1"/>
    <col min="2863" max="2906" width="0" style="1" hidden="1" customWidth="1"/>
    <col min="2907" max="2907" width="10.85546875" style="1" customWidth="1"/>
    <col min="2908" max="3072" width="11.42578125" style="1"/>
    <col min="3073" max="3073" width="22.42578125" style="1" customWidth="1"/>
    <col min="3074" max="3074" width="30.42578125" style="1" customWidth="1"/>
    <col min="3075" max="3075" width="15.42578125" style="1" customWidth="1"/>
    <col min="3076" max="3077" width="15.7109375" style="1" customWidth="1"/>
    <col min="3078" max="3078" width="18.140625" style="1" customWidth="1"/>
    <col min="3079" max="3079" width="15.7109375" style="1" customWidth="1"/>
    <col min="3080" max="3080" width="16.7109375" style="1" customWidth="1"/>
    <col min="3081" max="3081" width="17.28515625" style="1" customWidth="1"/>
    <col min="3082" max="3115" width="9.7109375" style="1" customWidth="1"/>
    <col min="3116" max="3118" width="10.85546875" style="1" customWidth="1"/>
    <col min="3119" max="3162" width="0" style="1" hidden="1" customWidth="1"/>
    <col min="3163" max="3163" width="10.85546875" style="1" customWidth="1"/>
    <col min="3164" max="3328" width="11.42578125" style="1"/>
    <col min="3329" max="3329" width="22.42578125" style="1" customWidth="1"/>
    <col min="3330" max="3330" width="30.42578125" style="1" customWidth="1"/>
    <col min="3331" max="3331" width="15.42578125" style="1" customWidth="1"/>
    <col min="3332" max="3333" width="15.7109375" style="1" customWidth="1"/>
    <col min="3334" max="3334" width="18.140625" style="1" customWidth="1"/>
    <col min="3335" max="3335" width="15.7109375" style="1" customWidth="1"/>
    <col min="3336" max="3336" width="16.7109375" style="1" customWidth="1"/>
    <col min="3337" max="3337" width="17.28515625" style="1" customWidth="1"/>
    <col min="3338" max="3371" width="9.7109375" style="1" customWidth="1"/>
    <col min="3372" max="3374" width="10.85546875" style="1" customWidth="1"/>
    <col min="3375" max="3418" width="0" style="1" hidden="1" customWidth="1"/>
    <col min="3419" max="3419" width="10.85546875" style="1" customWidth="1"/>
    <col min="3420" max="3584" width="11.42578125" style="1"/>
    <col min="3585" max="3585" width="22.42578125" style="1" customWidth="1"/>
    <col min="3586" max="3586" width="30.42578125" style="1" customWidth="1"/>
    <col min="3587" max="3587" width="15.42578125" style="1" customWidth="1"/>
    <col min="3588" max="3589" width="15.7109375" style="1" customWidth="1"/>
    <col min="3590" max="3590" width="18.140625" style="1" customWidth="1"/>
    <col min="3591" max="3591" width="15.7109375" style="1" customWidth="1"/>
    <col min="3592" max="3592" width="16.7109375" style="1" customWidth="1"/>
    <col min="3593" max="3593" width="17.28515625" style="1" customWidth="1"/>
    <col min="3594" max="3627" width="9.7109375" style="1" customWidth="1"/>
    <col min="3628" max="3630" width="10.85546875" style="1" customWidth="1"/>
    <col min="3631" max="3674" width="0" style="1" hidden="1" customWidth="1"/>
    <col min="3675" max="3675" width="10.85546875" style="1" customWidth="1"/>
    <col min="3676" max="3840" width="11.42578125" style="1"/>
    <col min="3841" max="3841" width="22.42578125" style="1" customWidth="1"/>
    <col min="3842" max="3842" width="30.42578125" style="1" customWidth="1"/>
    <col min="3843" max="3843" width="15.42578125" style="1" customWidth="1"/>
    <col min="3844" max="3845" width="15.7109375" style="1" customWidth="1"/>
    <col min="3846" max="3846" width="18.140625" style="1" customWidth="1"/>
    <col min="3847" max="3847" width="15.7109375" style="1" customWidth="1"/>
    <col min="3848" max="3848" width="16.7109375" style="1" customWidth="1"/>
    <col min="3849" max="3849" width="17.28515625" style="1" customWidth="1"/>
    <col min="3850" max="3883" width="9.7109375" style="1" customWidth="1"/>
    <col min="3884" max="3886" width="10.85546875" style="1" customWidth="1"/>
    <col min="3887" max="3930" width="0" style="1" hidden="1" customWidth="1"/>
    <col min="3931" max="3931" width="10.85546875" style="1" customWidth="1"/>
    <col min="3932" max="4096" width="11.42578125" style="1"/>
    <col min="4097" max="4097" width="22.42578125" style="1" customWidth="1"/>
    <col min="4098" max="4098" width="30.42578125" style="1" customWidth="1"/>
    <col min="4099" max="4099" width="15.42578125" style="1" customWidth="1"/>
    <col min="4100" max="4101" width="15.7109375" style="1" customWidth="1"/>
    <col min="4102" max="4102" width="18.140625" style="1" customWidth="1"/>
    <col min="4103" max="4103" width="15.7109375" style="1" customWidth="1"/>
    <col min="4104" max="4104" width="16.7109375" style="1" customWidth="1"/>
    <col min="4105" max="4105" width="17.28515625" style="1" customWidth="1"/>
    <col min="4106" max="4139" width="9.7109375" style="1" customWidth="1"/>
    <col min="4140" max="4142" width="10.85546875" style="1" customWidth="1"/>
    <col min="4143" max="4186" width="0" style="1" hidden="1" customWidth="1"/>
    <col min="4187" max="4187" width="10.85546875" style="1" customWidth="1"/>
    <col min="4188" max="4352" width="11.42578125" style="1"/>
    <col min="4353" max="4353" width="22.42578125" style="1" customWidth="1"/>
    <col min="4354" max="4354" width="30.42578125" style="1" customWidth="1"/>
    <col min="4355" max="4355" width="15.42578125" style="1" customWidth="1"/>
    <col min="4356" max="4357" width="15.7109375" style="1" customWidth="1"/>
    <col min="4358" max="4358" width="18.140625" style="1" customWidth="1"/>
    <col min="4359" max="4359" width="15.7109375" style="1" customWidth="1"/>
    <col min="4360" max="4360" width="16.7109375" style="1" customWidth="1"/>
    <col min="4361" max="4361" width="17.28515625" style="1" customWidth="1"/>
    <col min="4362" max="4395" width="9.7109375" style="1" customWidth="1"/>
    <col min="4396" max="4398" width="10.85546875" style="1" customWidth="1"/>
    <col min="4399" max="4442" width="0" style="1" hidden="1" customWidth="1"/>
    <col min="4443" max="4443" width="10.85546875" style="1" customWidth="1"/>
    <col min="4444" max="4608" width="11.42578125" style="1"/>
    <col min="4609" max="4609" width="22.42578125" style="1" customWidth="1"/>
    <col min="4610" max="4610" width="30.42578125" style="1" customWidth="1"/>
    <col min="4611" max="4611" width="15.42578125" style="1" customWidth="1"/>
    <col min="4612" max="4613" width="15.7109375" style="1" customWidth="1"/>
    <col min="4614" max="4614" width="18.140625" style="1" customWidth="1"/>
    <col min="4615" max="4615" width="15.7109375" style="1" customWidth="1"/>
    <col min="4616" max="4616" width="16.7109375" style="1" customWidth="1"/>
    <col min="4617" max="4617" width="17.28515625" style="1" customWidth="1"/>
    <col min="4618" max="4651" width="9.7109375" style="1" customWidth="1"/>
    <col min="4652" max="4654" width="10.85546875" style="1" customWidth="1"/>
    <col min="4655" max="4698" width="0" style="1" hidden="1" customWidth="1"/>
    <col min="4699" max="4699" width="10.85546875" style="1" customWidth="1"/>
    <col min="4700" max="4864" width="11.42578125" style="1"/>
    <col min="4865" max="4865" width="22.42578125" style="1" customWidth="1"/>
    <col min="4866" max="4866" width="30.42578125" style="1" customWidth="1"/>
    <col min="4867" max="4867" width="15.42578125" style="1" customWidth="1"/>
    <col min="4868" max="4869" width="15.7109375" style="1" customWidth="1"/>
    <col min="4870" max="4870" width="18.140625" style="1" customWidth="1"/>
    <col min="4871" max="4871" width="15.7109375" style="1" customWidth="1"/>
    <col min="4872" max="4872" width="16.7109375" style="1" customWidth="1"/>
    <col min="4873" max="4873" width="17.28515625" style="1" customWidth="1"/>
    <col min="4874" max="4907" width="9.7109375" style="1" customWidth="1"/>
    <col min="4908" max="4910" width="10.85546875" style="1" customWidth="1"/>
    <col min="4911" max="4954" width="0" style="1" hidden="1" customWidth="1"/>
    <col min="4955" max="4955" width="10.85546875" style="1" customWidth="1"/>
    <col min="4956" max="5120" width="11.42578125" style="1"/>
    <col min="5121" max="5121" width="22.42578125" style="1" customWidth="1"/>
    <col min="5122" max="5122" width="30.42578125" style="1" customWidth="1"/>
    <col min="5123" max="5123" width="15.42578125" style="1" customWidth="1"/>
    <col min="5124" max="5125" width="15.7109375" style="1" customWidth="1"/>
    <col min="5126" max="5126" width="18.140625" style="1" customWidth="1"/>
    <col min="5127" max="5127" width="15.7109375" style="1" customWidth="1"/>
    <col min="5128" max="5128" width="16.7109375" style="1" customWidth="1"/>
    <col min="5129" max="5129" width="17.28515625" style="1" customWidth="1"/>
    <col min="5130" max="5163" width="9.7109375" style="1" customWidth="1"/>
    <col min="5164" max="5166" width="10.85546875" style="1" customWidth="1"/>
    <col min="5167" max="5210" width="0" style="1" hidden="1" customWidth="1"/>
    <col min="5211" max="5211" width="10.85546875" style="1" customWidth="1"/>
    <col min="5212" max="5376" width="11.42578125" style="1"/>
    <col min="5377" max="5377" width="22.42578125" style="1" customWidth="1"/>
    <col min="5378" max="5378" width="30.42578125" style="1" customWidth="1"/>
    <col min="5379" max="5379" width="15.42578125" style="1" customWidth="1"/>
    <col min="5380" max="5381" width="15.7109375" style="1" customWidth="1"/>
    <col min="5382" max="5382" width="18.140625" style="1" customWidth="1"/>
    <col min="5383" max="5383" width="15.7109375" style="1" customWidth="1"/>
    <col min="5384" max="5384" width="16.7109375" style="1" customWidth="1"/>
    <col min="5385" max="5385" width="17.28515625" style="1" customWidth="1"/>
    <col min="5386" max="5419" width="9.7109375" style="1" customWidth="1"/>
    <col min="5420" max="5422" width="10.85546875" style="1" customWidth="1"/>
    <col min="5423" max="5466" width="0" style="1" hidden="1" customWidth="1"/>
    <col min="5467" max="5467" width="10.85546875" style="1" customWidth="1"/>
    <col min="5468" max="5632" width="11.42578125" style="1"/>
    <col min="5633" max="5633" width="22.42578125" style="1" customWidth="1"/>
    <col min="5634" max="5634" width="30.42578125" style="1" customWidth="1"/>
    <col min="5635" max="5635" width="15.42578125" style="1" customWidth="1"/>
    <col min="5636" max="5637" width="15.7109375" style="1" customWidth="1"/>
    <col min="5638" max="5638" width="18.140625" style="1" customWidth="1"/>
    <col min="5639" max="5639" width="15.7109375" style="1" customWidth="1"/>
    <col min="5640" max="5640" width="16.7109375" style="1" customWidth="1"/>
    <col min="5641" max="5641" width="17.28515625" style="1" customWidth="1"/>
    <col min="5642" max="5675" width="9.7109375" style="1" customWidth="1"/>
    <col min="5676" max="5678" width="10.85546875" style="1" customWidth="1"/>
    <col min="5679" max="5722" width="0" style="1" hidden="1" customWidth="1"/>
    <col min="5723" max="5723" width="10.85546875" style="1" customWidth="1"/>
    <col min="5724" max="5888" width="11.42578125" style="1"/>
    <col min="5889" max="5889" width="22.42578125" style="1" customWidth="1"/>
    <col min="5890" max="5890" width="30.42578125" style="1" customWidth="1"/>
    <col min="5891" max="5891" width="15.42578125" style="1" customWidth="1"/>
    <col min="5892" max="5893" width="15.7109375" style="1" customWidth="1"/>
    <col min="5894" max="5894" width="18.140625" style="1" customWidth="1"/>
    <col min="5895" max="5895" width="15.7109375" style="1" customWidth="1"/>
    <col min="5896" max="5896" width="16.7109375" style="1" customWidth="1"/>
    <col min="5897" max="5897" width="17.28515625" style="1" customWidth="1"/>
    <col min="5898" max="5931" width="9.7109375" style="1" customWidth="1"/>
    <col min="5932" max="5934" width="10.85546875" style="1" customWidth="1"/>
    <col min="5935" max="5978" width="0" style="1" hidden="1" customWidth="1"/>
    <col min="5979" max="5979" width="10.85546875" style="1" customWidth="1"/>
    <col min="5980" max="6144" width="11.42578125" style="1"/>
    <col min="6145" max="6145" width="22.42578125" style="1" customWidth="1"/>
    <col min="6146" max="6146" width="30.42578125" style="1" customWidth="1"/>
    <col min="6147" max="6147" width="15.42578125" style="1" customWidth="1"/>
    <col min="6148" max="6149" width="15.7109375" style="1" customWidth="1"/>
    <col min="6150" max="6150" width="18.140625" style="1" customWidth="1"/>
    <col min="6151" max="6151" width="15.7109375" style="1" customWidth="1"/>
    <col min="6152" max="6152" width="16.7109375" style="1" customWidth="1"/>
    <col min="6153" max="6153" width="17.28515625" style="1" customWidth="1"/>
    <col min="6154" max="6187" width="9.7109375" style="1" customWidth="1"/>
    <col min="6188" max="6190" width="10.85546875" style="1" customWidth="1"/>
    <col min="6191" max="6234" width="0" style="1" hidden="1" customWidth="1"/>
    <col min="6235" max="6235" width="10.85546875" style="1" customWidth="1"/>
    <col min="6236" max="6400" width="11.42578125" style="1"/>
    <col min="6401" max="6401" width="22.42578125" style="1" customWidth="1"/>
    <col min="6402" max="6402" width="30.42578125" style="1" customWidth="1"/>
    <col min="6403" max="6403" width="15.42578125" style="1" customWidth="1"/>
    <col min="6404" max="6405" width="15.7109375" style="1" customWidth="1"/>
    <col min="6406" max="6406" width="18.140625" style="1" customWidth="1"/>
    <col min="6407" max="6407" width="15.7109375" style="1" customWidth="1"/>
    <col min="6408" max="6408" width="16.7109375" style="1" customWidth="1"/>
    <col min="6409" max="6409" width="17.28515625" style="1" customWidth="1"/>
    <col min="6410" max="6443" width="9.7109375" style="1" customWidth="1"/>
    <col min="6444" max="6446" width="10.85546875" style="1" customWidth="1"/>
    <col min="6447" max="6490" width="0" style="1" hidden="1" customWidth="1"/>
    <col min="6491" max="6491" width="10.85546875" style="1" customWidth="1"/>
    <col min="6492" max="6656" width="11.42578125" style="1"/>
    <col min="6657" max="6657" width="22.42578125" style="1" customWidth="1"/>
    <col min="6658" max="6658" width="30.42578125" style="1" customWidth="1"/>
    <col min="6659" max="6659" width="15.42578125" style="1" customWidth="1"/>
    <col min="6660" max="6661" width="15.7109375" style="1" customWidth="1"/>
    <col min="6662" max="6662" width="18.140625" style="1" customWidth="1"/>
    <col min="6663" max="6663" width="15.7109375" style="1" customWidth="1"/>
    <col min="6664" max="6664" width="16.7109375" style="1" customWidth="1"/>
    <col min="6665" max="6665" width="17.28515625" style="1" customWidth="1"/>
    <col min="6666" max="6699" width="9.7109375" style="1" customWidth="1"/>
    <col min="6700" max="6702" width="10.85546875" style="1" customWidth="1"/>
    <col min="6703" max="6746" width="0" style="1" hidden="1" customWidth="1"/>
    <col min="6747" max="6747" width="10.85546875" style="1" customWidth="1"/>
    <col min="6748" max="6912" width="11.42578125" style="1"/>
    <col min="6913" max="6913" width="22.42578125" style="1" customWidth="1"/>
    <col min="6914" max="6914" width="30.42578125" style="1" customWidth="1"/>
    <col min="6915" max="6915" width="15.42578125" style="1" customWidth="1"/>
    <col min="6916" max="6917" width="15.7109375" style="1" customWidth="1"/>
    <col min="6918" max="6918" width="18.140625" style="1" customWidth="1"/>
    <col min="6919" max="6919" width="15.7109375" style="1" customWidth="1"/>
    <col min="6920" max="6920" width="16.7109375" style="1" customWidth="1"/>
    <col min="6921" max="6921" width="17.28515625" style="1" customWidth="1"/>
    <col min="6922" max="6955" width="9.7109375" style="1" customWidth="1"/>
    <col min="6956" max="6958" width="10.85546875" style="1" customWidth="1"/>
    <col min="6959" max="7002" width="0" style="1" hidden="1" customWidth="1"/>
    <col min="7003" max="7003" width="10.85546875" style="1" customWidth="1"/>
    <col min="7004" max="7168" width="11.42578125" style="1"/>
    <col min="7169" max="7169" width="22.42578125" style="1" customWidth="1"/>
    <col min="7170" max="7170" width="30.42578125" style="1" customWidth="1"/>
    <col min="7171" max="7171" width="15.42578125" style="1" customWidth="1"/>
    <col min="7172" max="7173" width="15.7109375" style="1" customWidth="1"/>
    <col min="7174" max="7174" width="18.140625" style="1" customWidth="1"/>
    <col min="7175" max="7175" width="15.7109375" style="1" customWidth="1"/>
    <col min="7176" max="7176" width="16.7109375" style="1" customWidth="1"/>
    <col min="7177" max="7177" width="17.28515625" style="1" customWidth="1"/>
    <col min="7178" max="7211" width="9.7109375" style="1" customWidth="1"/>
    <col min="7212" max="7214" width="10.85546875" style="1" customWidth="1"/>
    <col min="7215" max="7258" width="0" style="1" hidden="1" customWidth="1"/>
    <col min="7259" max="7259" width="10.85546875" style="1" customWidth="1"/>
    <col min="7260" max="7424" width="11.42578125" style="1"/>
    <col min="7425" max="7425" width="22.42578125" style="1" customWidth="1"/>
    <col min="7426" max="7426" width="30.42578125" style="1" customWidth="1"/>
    <col min="7427" max="7427" width="15.42578125" style="1" customWidth="1"/>
    <col min="7428" max="7429" width="15.7109375" style="1" customWidth="1"/>
    <col min="7430" max="7430" width="18.140625" style="1" customWidth="1"/>
    <col min="7431" max="7431" width="15.7109375" style="1" customWidth="1"/>
    <col min="7432" max="7432" width="16.7109375" style="1" customWidth="1"/>
    <col min="7433" max="7433" width="17.28515625" style="1" customWidth="1"/>
    <col min="7434" max="7467" width="9.7109375" style="1" customWidth="1"/>
    <col min="7468" max="7470" width="10.85546875" style="1" customWidth="1"/>
    <col min="7471" max="7514" width="0" style="1" hidden="1" customWidth="1"/>
    <col min="7515" max="7515" width="10.85546875" style="1" customWidth="1"/>
    <col min="7516" max="7680" width="11.42578125" style="1"/>
    <col min="7681" max="7681" width="22.42578125" style="1" customWidth="1"/>
    <col min="7682" max="7682" width="30.42578125" style="1" customWidth="1"/>
    <col min="7683" max="7683" width="15.42578125" style="1" customWidth="1"/>
    <col min="7684" max="7685" width="15.7109375" style="1" customWidth="1"/>
    <col min="7686" max="7686" width="18.140625" style="1" customWidth="1"/>
    <col min="7687" max="7687" width="15.7109375" style="1" customWidth="1"/>
    <col min="7688" max="7688" width="16.7109375" style="1" customWidth="1"/>
    <col min="7689" max="7689" width="17.28515625" style="1" customWidth="1"/>
    <col min="7690" max="7723" width="9.7109375" style="1" customWidth="1"/>
    <col min="7724" max="7726" width="10.85546875" style="1" customWidth="1"/>
    <col min="7727" max="7770" width="0" style="1" hidden="1" customWidth="1"/>
    <col min="7771" max="7771" width="10.85546875" style="1" customWidth="1"/>
    <col min="7772" max="7936" width="11.42578125" style="1"/>
    <col min="7937" max="7937" width="22.42578125" style="1" customWidth="1"/>
    <col min="7938" max="7938" width="30.42578125" style="1" customWidth="1"/>
    <col min="7939" max="7939" width="15.42578125" style="1" customWidth="1"/>
    <col min="7940" max="7941" width="15.7109375" style="1" customWidth="1"/>
    <col min="7942" max="7942" width="18.140625" style="1" customWidth="1"/>
    <col min="7943" max="7943" width="15.7109375" style="1" customWidth="1"/>
    <col min="7944" max="7944" width="16.7109375" style="1" customWidth="1"/>
    <col min="7945" max="7945" width="17.28515625" style="1" customWidth="1"/>
    <col min="7946" max="7979" width="9.7109375" style="1" customWidth="1"/>
    <col min="7980" max="7982" width="10.85546875" style="1" customWidth="1"/>
    <col min="7983" max="8026" width="0" style="1" hidden="1" customWidth="1"/>
    <col min="8027" max="8027" width="10.85546875" style="1" customWidth="1"/>
    <col min="8028" max="8192" width="11.42578125" style="1"/>
    <col min="8193" max="8193" width="22.42578125" style="1" customWidth="1"/>
    <col min="8194" max="8194" width="30.42578125" style="1" customWidth="1"/>
    <col min="8195" max="8195" width="15.42578125" style="1" customWidth="1"/>
    <col min="8196" max="8197" width="15.7109375" style="1" customWidth="1"/>
    <col min="8198" max="8198" width="18.140625" style="1" customWidth="1"/>
    <col min="8199" max="8199" width="15.7109375" style="1" customWidth="1"/>
    <col min="8200" max="8200" width="16.7109375" style="1" customWidth="1"/>
    <col min="8201" max="8201" width="17.28515625" style="1" customWidth="1"/>
    <col min="8202" max="8235" width="9.7109375" style="1" customWidth="1"/>
    <col min="8236" max="8238" width="10.85546875" style="1" customWidth="1"/>
    <col min="8239" max="8282" width="0" style="1" hidden="1" customWidth="1"/>
    <col min="8283" max="8283" width="10.85546875" style="1" customWidth="1"/>
    <col min="8284" max="8448" width="11.42578125" style="1"/>
    <col min="8449" max="8449" width="22.42578125" style="1" customWidth="1"/>
    <col min="8450" max="8450" width="30.42578125" style="1" customWidth="1"/>
    <col min="8451" max="8451" width="15.42578125" style="1" customWidth="1"/>
    <col min="8452" max="8453" width="15.7109375" style="1" customWidth="1"/>
    <col min="8454" max="8454" width="18.140625" style="1" customWidth="1"/>
    <col min="8455" max="8455" width="15.7109375" style="1" customWidth="1"/>
    <col min="8456" max="8456" width="16.7109375" style="1" customWidth="1"/>
    <col min="8457" max="8457" width="17.28515625" style="1" customWidth="1"/>
    <col min="8458" max="8491" width="9.7109375" style="1" customWidth="1"/>
    <col min="8492" max="8494" width="10.85546875" style="1" customWidth="1"/>
    <col min="8495" max="8538" width="0" style="1" hidden="1" customWidth="1"/>
    <col min="8539" max="8539" width="10.85546875" style="1" customWidth="1"/>
    <col min="8540" max="8704" width="11.42578125" style="1"/>
    <col min="8705" max="8705" width="22.42578125" style="1" customWidth="1"/>
    <col min="8706" max="8706" width="30.42578125" style="1" customWidth="1"/>
    <col min="8707" max="8707" width="15.42578125" style="1" customWidth="1"/>
    <col min="8708" max="8709" width="15.7109375" style="1" customWidth="1"/>
    <col min="8710" max="8710" width="18.140625" style="1" customWidth="1"/>
    <col min="8711" max="8711" width="15.7109375" style="1" customWidth="1"/>
    <col min="8712" max="8712" width="16.7109375" style="1" customWidth="1"/>
    <col min="8713" max="8713" width="17.28515625" style="1" customWidth="1"/>
    <col min="8714" max="8747" width="9.7109375" style="1" customWidth="1"/>
    <col min="8748" max="8750" width="10.85546875" style="1" customWidth="1"/>
    <col min="8751" max="8794" width="0" style="1" hidden="1" customWidth="1"/>
    <col min="8795" max="8795" width="10.85546875" style="1" customWidth="1"/>
    <col min="8796" max="8960" width="11.42578125" style="1"/>
    <col min="8961" max="8961" width="22.42578125" style="1" customWidth="1"/>
    <col min="8962" max="8962" width="30.42578125" style="1" customWidth="1"/>
    <col min="8963" max="8963" width="15.42578125" style="1" customWidth="1"/>
    <col min="8964" max="8965" width="15.7109375" style="1" customWidth="1"/>
    <col min="8966" max="8966" width="18.140625" style="1" customWidth="1"/>
    <col min="8967" max="8967" width="15.7109375" style="1" customWidth="1"/>
    <col min="8968" max="8968" width="16.7109375" style="1" customWidth="1"/>
    <col min="8969" max="8969" width="17.28515625" style="1" customWidth="1"/>
    <col min="8970" max="9003" width="9.7109375" style="1" customWidth="1"/>
    <col min="9004" max="9006" width="10.85546875" style="1" customWidth="1"/>
    <col min="9007" max="9050" width="0" style="1" hidden="1" customWidth="1"/>
    <col min="9051" max="9051" width="10.85546875" style="1" customWidth="1"/>
    <col min="9052" max="9216" width="11.42578125" style="1"/>
    <col min="9217" max="9217" width="22.42578125" style="1" customWidth="1"/>
    <col min="9218" max="9218" width="30.42578125" style="1" customWidth="1"/>
    <col min="9219" max="9219" width="15.42578125" style="1" customWidth="1"/>
    <col min="9220" max="9221" width="15.7109375" style="1" customWidth="1"/>
    <col min="9222" max="9222" width="18.140625" style="1" customWidth="1"/>
    <col min="9223" max="9223" width="15.7109375" style="1" customWidth="1"/>
    <col min="9224" max="9224" width="16.7109375" style="1" customWidth="1"/>
    <col min="9225" max="9225" width="17.28515625" style="1" customWidth="1"/>
    <col min="9226" max="9259" width="9.7109375" style="1" customWidth="1"/>
    <col min="9260" max="9262" width="10.85546875" style="1" customWidth="1"/>
    <col min="9263" max="9306" width="0" style="1" hidden="1" customWidth="1"/>
    <col min="9307" max="9307" width="10.85546875" style="1" customWidth="1"/>
    <col min="9308" max="9472" width="11.42578125" style="1"/>
    <col min="9473" max="9473" width="22.42578125" style="1" customWidth="1"/>
    <col min="9474" max="9474" width="30.42578125" style="1" customWidth="1"/>
    <col min="9475" max="9475" width="15.42578125" style="1" customWidth="1"/>
    <col min="9476" max="9477" width="15.7109375" style="1" customWidth="1"/>
    <col min="9478" max="9478" width="18.140625" style="1" customWidth="1"/>
    <col min="9479" max="9479" width="15.7109375" style="1" customWidth="1"/>
    <col min="9480" max="9480" width="16.7109375" style="1" customWidth="1"/>
    <col min="9481" max="9481" width="17.28515625" style="1" customWidth="1"/>
    <col min="9482" max="9515" width="9.7109375" style="1" customWidth="1"/>
    <col min="9516" max="9518" width="10.85546875" style="1" customWidth="1"/>
    <col min="9519" max="9562" width="0" style="1" hidden="1" customWidth="1"/>
    <col min="9563" max="9563" width="10.85546875" style="1" customWidth="1"/>
    <col min="9564" max="9728" width="11.42578125" style="1"/>
    <col min="9729" max="9729" width="22.42578125" style="1" customWidth="1"/>
    <col min="9730" max="9730" width="30.42578125" style="1" customWidth="1"/>
    <col min="9731" max="9731" width="15.42578125" style="1" customWidth="1"/>
    <col min="9732" max="9733" width="15.7109375" style="1" customWidth="1"/>
    <col min="9734" max="9734" width="18.140625" style="1" customWidth="1"/>
    <col min="9735" max="9735" width="15.7109375" style="1" customWidth="1"/>
    <col min="9736" max="9736" width="16.7109375" style="1" customWidth="1"/>
    <col min="9737" max="9737" width="17.28515625" style="1" customWidth="1"/>
    <col min="9738" max="9771" width="9.7109375" style="1" customWidth="1"/>
    <col min="9772" max="9774" width="10.85546875" style="1" customWidth="1"/>
    <col min="9775" max="9818" width="0" style="1" hidden="1" customWidth="1"/>
    <col min="9819" max="9819" width="10.85546875" style="1" customWidth="1"/>
    <col min="9820" max="9984" width="11.42578125" style="1"/>
    <col min="9985" max="9985" width="22.42578125" style="1" customWidth="1"/>
    <col min="9986" max="9986" width="30.42578125" style="1" customWidth="1"/>
    <col min="9987" max="9987" width="15.42578125" style="1" customWidth="1"/>
    <col min="9988" max="9989" width="15.7109375" style="1" customWidth="1"/>
    <col min="9990" max="9990" width="18.140625" style="1" customWidth="1"/>
    <col min="9991" max="9991" width="15.7109375" style="1" customWidth="1"/>
    <col min="9992" max="9992" width="16.7109375" style="1" customWidth="1"/>
    <col min="9993" max="9993" width="17.28515625" style="1" customWidth="1"/>
    <col min="9994" max="10027" width="9.7109375" style="1" customWidth="1"/>
    <col min="10028" max="10030" width="10.85546875" style="1" customWidth="1"/>
    <col min="10031" max="10074" width="0" style="1" hidden="1" customWidth="1"/>
    <col min="10075" max="10075" width="10.85546875" style="1" customWidth="1"/>
    <col min="10076" max="10240" width="11.42578125" style="1"/>
    <col min="10241" max="10241" width="22.42578125" style="1" customWidth="1"/>
    <col min="10242" max="10242" width="30.42578125" style="1" customWidth="1"/>
    <col min="10243" max="10243" width="15.42578125" style="1" customWidth="1"/>
    <col min="10244" max="10245" width="15.7109375" style="1" customWidth="1"/>
    <col min="10246" max="10246" width="18.140625" style="1" customWidth="1"/>
    <col min="10247" max="10247" width="15.7109375" style="1" customWidth="1"/>
    <col min="10248" max="10248" width="16.7109375" style="1" customWidth="1"/>
    <col min="10249" max="10249" width="17.28515625" style="1" customWidth="1"/>
    <col min="10250" max="10283" width="9.7109375" style="1" customWidth="1"/>
    <col min="10284" max="10286" width="10.85546875" style="1" customWidth="1"/>
    <col min="10287" max="10330" width="0" style="1" hidden="1" customWidth="1"/>
    <col min="10331" max="10331" width="10.85546875" style="1" customWidth="1"/>
    <col min="10332" max="10496" width="11.42578125" style="1"/>
    <col min="10497" max="10497" width="22.42578125" style="1" customWidth="1"/>
    <col min="10498" max="10498" width="30.42578125" style="1" customWidth="1"/>
    <col min="10499" max="10499" width="15.42578125" style="1" customWidth="1"/>
    <col min="10500" max="10501" width="15.7109375" style="1" customWidth="1"/>
    <col min="10502" max="10502" width="18.140625" style="1" customWidth="1"/>
    <col min="10503" max="10503" width="15.7109375" style="1" customWidth="1"/>
    <col min="10504" max="10504" width="16.7109375" style="1" customWidth="1"/>
    <col min="10505" max="10505" width="17.28515625" style="1" customWidth="1"/>
    <col min="10506" max="10539" width="9.7109375" style="1" customWidth="1"/>
    <col min="10540" max="10542" width="10.85546875" style="1" customWidth="1"/>
    <col min="10543" max="10586" width="0" style="1" hidden="1" customWidth="1"/>
    <col min="10587" max="10587" width="10.85546875" style="1" customWidth="1"/>
    <col min="10588" max="10752" width="11.42578125" style="1"/>
    <col min="10753" max="10753" width="22.42578125" style="1" customWidth="1"/>
    <col min="10754" max="10754" width="30.42578125" style="1" customWidth="1"/>
    <col min="10755" max="10755" width="15.42578125" style="1" customWidth="1"/>
    <col min="10756" max="10757" width="15.7109375" style="1" customWidth="1"/>
    <col min="10758" max="10758" width="18.140625" style="1" customWidth="1"/>
    <col min="10759" max="10759" width="15.7109375" style="1" customWidth="1"/>
    <col min="10760" max="10760" width="16.7109375" style="1" customWidth="1"/>
    <col min="10761" max="10761" width="17.28515625" style="1" customWidth="1"/>
    <col min="10762" max="10795" width="9.7109375" style="1" customWidth="1"/>
    <col min="10796" max="10798" width="10.85546875" style="1" customWidth="1"/>
    <col min="10799" max="10842" width="0" style="1" hidden="1" customWidth="1"/>
    <col min="10843" max="10843" width="10.85546875" style="1" customWidth="1"/>
    <col min="10844" max="11008" width="11.42578125" style="1"/>
    <col min="11009" max="11009" width="22.42578125" style="1" customWidth="1"/>
    <col min="11010" max="11010" width="30.42578125" style="1" customWidth="1"/>
    <col min="11011" max="11011" width="15.42578125" style="1" customWidth="1"/>
    <col min="11012" max="11013" width="15.7109375" style="1" customWidth="1"/>
    <col min="11014" max="11014" width="18.140625" style="1" customWidth="1"/>
    <col min="11015" max="11015" width="15.7109375" style="1" customWidth="1"/>
    <col min="11016" max="11016" width="16.7109375" style="1" customWidth="1"/>
    <col min="11017" max="11017" width="17.28515625" style="1" customWidth="1"/>
    <col min="11018" max="11051" width="9.7109375" style="1" customWidth="1"/>
    <col min="11052" max="11054" width="10.85546875" style="1" customWidth="1"/>
    <col min="11055" max="11098" width="0" style="1" hidden="1" customWidth="1"/>
    <col min="11099" max="11099" width="10.85546875" style="1" customWidth="1"/>
    <col min="11100" max="11264" width="11.42578125" style="1"/>
    <col min="11265" max="11265" width="22.42578125" style="1" customWidth="1"/>
    <col min="11266" max="11266" width="30.42578125" style="1" customWidth="1"/>
    <col min="11267" max="11267" width="15.42578125" style="1" customWidth="1"/>
    <col min="11268" max="11269" width="15.7109375" style="1" customWidth="1"/>
    <col min="11270" max="11270" width="18.140625" style="1" customWidth="1"/>
    <col min="11271" max="11271" width="15.7109375" style="1" customWidth="1"/>
    <col min="11272" max="11272" width="16.7109375" style="1" customWidth="1"/>
    <col min="11273" max="11273" width="17.28515625" style="1" customWidth="1"/>
    <col min="11274" max="11307" width="9.7109375" style="1" customWidth="1"/>
    <col min="11308" max="11310" width="10.85546875" style="1" customWidth="1"/>
    <col min="11311" max="11354" width="0" style="1" hidden="1" customWidth="1"/>
    <col min="11355" max="11355" width="10.85546875" style="1" customWidth="1"/>
    <col min="11356" max="11520" width="11.42578125" style="1"/>
    <col min="11521" max="11521" width="22.42578125" style="1" customWidth="1"/>
    <col min="11522" max="11522" width="30.42578125" style="1" customWidth="1"/>
    <col min="11523" max="11523" width="15.42578125" style="1" customWidth="1"/>
    <col min="11524" max="11525" width="15.7109375" style="1" customWidth="1"/>
    <col min="11526" max="11526" width="18.140625" style="1" customWidth="1"/>
    <col min="11527" max="11527" width="15.7109375" style="1" customWidth="1"/>
    <col min="11528" max="11528" width="16.7109375" style="1" customWidth="1"/>
    <col min="11529" max="11529" width="17.28515625" style="1" customWidth="1"/>
    <col min="11530" max="11563" width="9.7109375" style="1" customWidth="1"/>
    <col min="11564" max="11566" width="10.85546875" style="1" customWidth="1"/>
    <col min="11567" max="11610" width="0" style="1" hidden="1" customWidth="1"/>
    <col min="11611" max="11611" width="10.85546875" style="1" customWidth="1"/>
    <col min="11612" max="11776" width="11.42578125" style="1"/>
    <col min="11777" max="11777" width="22.42578125" style="1" customWidth="1"/>
    <col min="11778" max="11778" width="30.42578125" style="1" customWidth="1"/>
    <col min="11779" max="11779" width="15.42578125" style="1" customWidth="1"/>
    <col min="11780" max="11781" width="15.7109375" style="1" customWidth="1"/>
    <col min="11782" max="11782" width="18.140625" style="1" customWidth="1"/>
    <col min="11783" max="11783" width="15.7109375" style="1" customWidth="1"/>
    <col min="11784" max="11784" width="16.7109375" style="1" customWidth="1"/>
    <col min="11785" max="11785" width="17.28515625" style="1" customWidth="1"/>
    <col min="11786" max="11819" width="9.7109375" style="1" customWidth="1"/>
    <col min="11820" max="11822" width="10.85546875" style="1" customWidth="1"/>
    <col min="11823" max="11866" width="0" style="1" hidden="1" customWidth="1"/>
    <col min="11867" max="11867" width="10.85546875" style="1" customWidth="1"/>
    <col min="11868" max="12032" width="11.42578125" style="1"/>
    <col min="12033" max="12033" width="22.42578125" style="1" customWidth="1"/>
    <col min="12034" max="12034" width="30.42578125" style="1" customWidth="1"/>
    <col min="12035" max="12035" width="15.42578125" style="1" customWidth="1"/>
    <col min="12036" max="12037" width="15.7109375" style="1" customWidth="1"/>
    <col min="12038" max="12038" width="18.140625" style="1" customWidth="1"/>
    <col min="12039" max="12039" width="15.7109375" style="1" customWidth="1"/>
    <col min="12040" max="12040" width="16.7109375" style="1" customWidth="1"/>
    <col min="12041" max="12041" width="17.28515625" style="1" customWidth="1"/>
    <col min="12042" max="12075" width="9.7109375" style="1" customWidth="1"/>
    <col min="12076" max="12078" width="10.85546875" style="1" customWidth="1"/>
    <col min="12079" max="12122" width="0" style="1" hidden="1" customWidth="1"/>
    <col min="12123" max="12123" width="10.85546875" style="1" customWidth="1"/>
    <col min="12124" max="12288" width="11.42578125" style="1"/>
    <col min="12289" max="12289" width="22.42578125" style="1" customWidth="1"/>
    <col min="12290" max="12290" width="30.42578125" style="1" customWidth="1"/>
    <col min="12291" max="12291" width="15.42578125" style="1" customWidth="1"/>
    <col min="12292" max="12293" width="15.7109375" style="1" customWidth="1"/>
    <col min="12294" max="12294" width="18.140625" style="1" customWidth="1"/>
    <col min="12295" max="12295" width="15.7109375" style="1" customWidth="1"/>
    <col min="12296" max="12296" width="16.7109375" style="1" customWidth="1"/>
    <col min="12297" max="12297" width="17.28515625" style="1" customWidth="1"/>
    <col min="12298" max="12331" width="9.7109375" style="1" customWidth="1"/>
    <col min="12332" max="12334" width="10.85546875" style="1" customWidth="1"/>
    <col min="12335" max="12378" width="0" style="1" hidden="1" customWidth="1"/>
    <col min="12379" max="12379" width="10.85546875" style="1" customWidth="1"/>
    <col min="12380" max="12544" width="11.42578125" style="1"/>
    <col min="12545" max="12545" width="22.42578125" style="1" customWidth="1"/>
    <col min="12546" max="12546" width="30.42578125" style="1" customWidth="1"/>
    <col min="12547" max="12547" width="15.42578125" style="1" customWidth="1"/>
    <col min="12548" max="12549" width="15.7109375" style="1" customWidth="1"/>
    <col min="12550" max="12550" width="18.140625" style="1" customWidth="1"/>
    <col min="12551" max="12551" width="15.7109375" style="1" customWidth="1"/>
    <col min="12552" max="12552" width="16.7109375" style="1" customWidth="1"/>
    <col min="12553" max="12553" width="17.28515625" style="1" customWidth="1"/>
    <col min="12554" max="12587" width="9.7109375" style="1" customWidth="1"/>
    <col min="12588" max="12590" width="10.85546875" style="1" customWidth="1"/>
    <col min="12591" max="12634" width="0" style="1" hidden="1" customWidth="1"/>
    <col min="12635" max="12635" width="10.85546875" style="1" customWidth="1"/>
    <col min="12636" max="12800" width="11.42578125" style="1"/>
    <col min="12801" max="12801" width="22.42578125" style="1" customWidth="1"/>
    <col min="12802" max="12802" width="30.42578125" style="1" customWidth="1"/>
    <col min="12803" max="12803" width="15.42578125" style="1" customWidth="1"/>
    <col min="12804" max="12805" width="15.7109375" style="1" customWidth="1"/>
    <col min="12806" max="12806" width="18.140625" style="1" customWidth="1"/>
    <col min="12807" max="12807" width="15.7109375" style="1" customWidth="1"/>
    <col min="12808" max="12808" width="16.7109375" style="1" customWidth="1"/>
    <col min="12809" max="12809" width="17.28515625" style="1" customWidth="1"/>
    <col min="12810" max="12843" width="9.7109375" style="1" customWidth="1"/>
    <col min="12844" max="12846" width="10.85546875" style="1" customWidth="1"/>
    <col min="12847" max="12890" width="0" style="1" hidden="1" customWidth="1"/>
    <col min="12891" max="12891" width="10.85546875" style="1" customWidth="1"/>
    <col min="12892" max="13056" width="11.42578125" style="1"/>
    <col min="13057" max="13057" width="22.42578125" style="1" customWidth="1"/>
    <col min="13058" max="13058" width="30.42578125" style="1" customWidth="1"/>
    <col min="13059" max="13059" width="15.42578125" style="1" customWidth="1"/>
    <col min="13060" max="13061" width="15.7109375" style="1" customWidth="1"/>
    <col min="13062" max="13062" width="18.140625" style="1" customWidth="1"/>
    <col min="13063" max="13063" width="15.7109375" style="1" customWidth="1"/>
    <col min="13064" max="13064" width="16.7109375" style="1" customWidth="1"/>
    <col min="13065" max="13065" width="17.28515625" style="1" customWidth="1"/>
    <col min="13066" max="13099" width="9.7109375" style="1" customWidth="1"/>
    <col min="13100" max="13102" width="10.85546875" style="1" customWidth="1"/>
    <col min="13103" max="13146" width="0" style="1" hidden="1" customWidth="1"/>
    <col min="13147" max="13147" width="10.85546875" style="1" customWidth="1"/>
    <col min="13148" max="13312" width="11.42578125" style="1"/>
    <col min="13313" max="13313" width="22.42578125" style="1" customWidth="1"/>
    <col min="13314" max="13314" width="30.42578125" style="1" customWidth="1"/>
    <col min="13315" max="13315" width="15.42578125" style="1" customWidth="1"/>
    <col min="13316" max="13317" width="15.7109375" style="1" customWidth="1"/>
    <col min="13318" max="13318" width="18.140625" style="1" customWidth="1"/>
    <col min="13319" max="13319" width="15.7109375" style="1" customWidth="1"/>
    <col min="13320" max="13320" width="16.7109375" style="1" customWidth="1"/>
    <col min="13321" max="13321" width="17.28515625" style="1" customWidth="1"/>
    <col min="13322" max="13355" width="9.7109375" style="1" customWidth="1"/>
    <col min="13356" max="13358" width="10.85546875" style="1" customWidth="1"/>
    <col min="13359" max="13402" width="0" style="1" hidden="1" customWidth="1"/>
    <col min="13403" max="13403" width="10.85546875" style="1" customWidth="1"/>
    <col min="13404" max="13568" width="11.42578125" style="1"/>
    <col min="13569" max="13569" width="22.42578125" style="1" customWidth="1"/>
    <col min="13570" max="13570" width="30.42578125" style="1" customWidth="1"/>
    <col min="13571" max="13571" width="15.42578125" style="1" customWidth="1"/>
    <col min="13572" max="13573" width="15.7109375" style="1" customWidth="1"/>
    <col min="13574" max="13574" width="18.140625" style="1" customWidth="1"/>
    <col min="13575" max="13575" width="15.7109375" style="1" customWidth="1"/>
    <col min="13576" max="13576" width="16.7109375" style="1" customWidth="1"/>
    <col min="13577" max="13577" width="17.28515625" style="1" customWidth="1"/>
    <col min="13578" max="13611" width="9.7109375" style="1" customWidth="1"/>
    <col min="13612" max="13614" width="10.85546875" style="1" customWidth="1"/>
    <col min="13615" max="13658" width="0" style="1" hidden="1" customWidth="1"/>
    <col min="13659" max="13659" width="10.85546875" style="1" customWidth="1"/>
    <col min="13660" max="13824" width="11.42578125" style="1"/>
    <col min="13825" max="13825" width="22.42578125" style="1" customWidth="1"/>
    <col min="13826" max="13826" width="30.42578125" style="1" customWidth="1"/>
    <col min="13827" max="13827" width="15.42578125" style="1" customWidth="1"/>
    <col min="13828" max="13829" width="15.7109375" style="1" customWidth="1"/>
    <col min="13830" max="13830" width="18.140625" style="1" customWidth="1"/>
    <col min="13831" max="13831" width="15.7109375" style="1" customWidth="1"/>
    <col min="13832" max="13832" width="16.7109375" style="1" customWidth="1"/>
    <col min="13833" max="13833" width="17.28515625" style="1" customWidth="1"/>
    <col min="13834" max="13867" width="9.7109375" style="1" customWidth="1"/>
    <col min="13868" max="13870" width="10.85546875" style="1" customWidth="1"/>
    <col min="13871" max="13914" width="0" style="1" hidden="1" customWidth="1"/>
    <col min="13915" max="13915" width="10.85546875" style="1" customWidth="1"/>
    <col min="13916" max="14080" width="11.42578125" style="1"/>
    <col min="14081" max="14081" width="22.42578125" style="1" customWidth="1"/>
    <col min="14082" max="14082" width="30.42578125" style="1" customWidth="1"/>
    <col min="14083" max="14083" width="15.42578125" style="1" customWidth="1"/>
    <col min="14084" max="14085" width="15.7109375" style="1" customWidth="1"/>
    <col min="14086" max="14086" width="18.140625" style="1" customWidth="1"/>
    <col min="14087" max="14087" width="15.7109375" style="1" customWidth="1"/>
    <col min="14088" max="14088" width="16.7109375" style="1" customWidth="1"/>
    <col min="14089" max="14089" width="17.28515625" style="1" customWidth="1"/>
    <col min="14090" max="14123" width="9.7109375" style="1" customWidth="1"/>
    <col min="14124" max="14126" width="10.85546875" style="1" customWidth="1"/>
    <col min="14127" max="14170" width="0" style="1" hidden="1" customWidth="1"/>
    <col min="14171" max="14171" width="10.85546875" style="1" customWidth="1"/>
    <col min="14172" max="14336" width="11.42578125" style="1"/>
    <col min="14337" max="14337" width="22.42578125" style="1" customWidth="1"/>
    <col min="14338" max="14338" width="30.42578125" style="1" customWidth="1"/>
    <col min="14339" max="14339" width="15.42578125" style="1" customWidth="1"/>
    <col min="14340" max="14341" width="15.7109375" style="1" customWidth="1"/>
    <col min="14342" max="14342" width="18.140625" style="1" customWidth="1"/>
    <col min="14343" max="14343" width="15.7109375" style="1" customWidth="1"/>
    <col min="14344" max="14344" width="16.7109375" style="1" customWidth="1"/>
    <col min="14345" max="14345" width="17.28515625" style="1" customWidth="1"/>
    <col min="14346" max="14379" width="9.7109375" style="1" customWidth="1"/>
    <col min="14380" max="14382" width="10.85546875" style="1" customWidth="1"/>
    <col min="14383" max="14426" width="0" style="1" hidden="1" customWidth="1"/>
    <col min="14427" max="14427" width="10.85546875" style="1" customWidth="1"/>
    <col min="14428" max="14592" width="11.42578125" style="1"/>
    <col min="14593" max="14593" width="22.42578125" style="1" customWidth="1"/>
    <col min="14594" max="14594" width="30.42578125" style="1" customWidth="1"/>
    <col min="14595" max="14595" width="15.42578125" style="1" customWidth="1"/>
    <col min="14596" max="14597" width="15.7109375" style="1" customWidth="1"/>
    <col min="14598" max="14598" width="18.140625" style="1" customWidth="1"/>
    <col min="14599" max="14599" width="15.7109375" style="1" customWidth="1"/>
    <col min="14600" max="14600" width="16.7109375" style="1" customWidth="1"/>
    <col min="14601" max="14601" width="17.28515625" style="1" customWidth="1"/>
    <col min="14602" max="14635" width="9.7109375" style="1" customWidth="1"/>
    <col min="14636" max="14638" width="10.85546875" style="1" customWidth="1"/>
    <col min="14639" max="14682" width="0" style="1" hidden="1" customWidth="1"/>
    <col min="14683" max="14683" width="10.85546875" style="1" customWidth="1"/>
    <col min="14684" max="14848" width="11.42578125" style="1"/>
    <col min="14849" max="14849" width="22.42578125" style="1" customWidth="1"/>
    <col min="14850" max="14850" width="30.42578125" style="1" customWidth="1"/>
    <col min="14851" max="14851" width="15.42578125" style="1" customWidth="1"/>
    <col min="14852" max="14853" width="15.7109375" style="1" customWidth="1"/>
    <col min="14854" max="14854" width="18.140625" style="1" customWidth="1"/>
    <col min="14855" max="14855" width="15.7109375" style="1" customWidth="1"/>
    <col min="14856" max="14856" width="16.7109375" style="1" customWidth="1"/>
    <col min="14857" max="14857" width="17.28515625" style="1" customWidth="1"/>
    <col min="14858" max="14891" width="9.7109375" style="1" customWidth="1"/>
    <col min="14892" max="14894" width="10.85546875" style="1" customWidth="1"/>
    <col min="14895" max="14938" width="0" style="1" hidden="1" customWidth="1"/>
    <col min="14939" max="14939" width="10.85546875" style="1" customWidth="1"/>
    <col min="14940" max="15104" width="11.42578125" style="1"/>
    <col min="15105" max="15105" width="22.42578125" style="1" customWidth="1"/>
    <col min="15106" max="15106" width="30.42578125" style="1" customWidth="1"/>
    <col min="15107" max="15107" width="15.42578125" style="1" customWidth="1"/>
    <col min="15108" max="15109" width="15.7109375" style="1" customWidth="1"/>
    <col min="15110" max="15110" width="18.140625" style="1" customWidth="1"/>
    <col min="15111" max="15111" width="15.7109375" style="1" customWidth="1"/>
    <col min="15112" max="15112" width="16.7109375" style="1" customWidth="1"/>
    <col min="15113" max="15113" width="17.28515625" style="1" customWidth="1"/>
    <col min="15114" max="15147" width="9.7109375" style="1" customWidth="1"/>
    <col min="15148" max="15150" width="10.85546875" style="1" customWidth="1"/>
    <col min="15151" max="15194" width="0" style="1" hidden="1" customWidth="1"/>
    <col min="15195" max="15195" width="10.85546875" style="1" customWidth="1"/>
    <col min="15196" max="15360" width="11.42578125" style="1"/>
    <col min="15361" max="15361" width="22.42578125" style="1" customWidth="1"/>
    <col min="15362" max="15362" width="30.42578125" style="1" customWidth="1"/>
    <col min="15363" max="15363" width="15.42578125" style="1" customWidth="1"/>
    <col min="15364" max="15365" width="15.7109375" style="1" customWidth="1"/>
    <col min="15366" max="15366" width="18.140625" style="1" customWidth="1"/>
    <col min="15367" max="15367" width="15.7109375" style="1" customWidth="1"/>
    <col min="15368" max="15368" width="16.7109375" style="1" customWidth="1"/>
    <col min="15369" max="15369" width="17.28515625" style="1" customWidth="1"/>
    <col min="15370" max="15403" width="9.7109375" style="1" customWidth="1"/>
    <col min="15404" max="15406" width="10.85546875" style="1" customWidth="1"/>
    <col min="15407" max="15450" width="0" style="1" hidden="1" customWidth="1"/>
    <col min="15451" max="15451" width="10.85546875" style="1" customWidth="1"/>
    <col min="15452" max="15616" width="11.42578125" style="1"/>
    <col min="15617" max="15617" width="22.42578125" style="1" customWidth="1"/>
    <col min="15618" max="15618" width="30.42578125" style="1" customWidth="1"/>
    <col min="15619" max="15619" width="15.42578125" style="1" customWidth="1"/>
    <col min="15620" max="15621" width="15.7109375" style="1" customWidth="1"/>
    <col min="15622" max="15622" width="18.140625" style="1" customWidth="1"/>
    <col min="15623" max="15623" width="15.7109375" style="1" customWidth="1"/>
    <col min="15624" max="15624" width="16.7109375" style="1" customWidth="1"/>
    <col min="15625" max="15625" width="17.28515625" style="1" customWidth="1"/>
    <col min="15626" max="15659" width="9.7109375" style="1" customWidth="1"/>
    <col min="15660" max="15662" width="10.85546875" style="1" customWidth="1"/>
    <col min="15663" max="15706" width="0" style="1" hidden="1" customWidth="1"/>
    <col min="15707" max="15707" width="10.85546875" style="1" customWidth="1"/>
    <col min="15708" max="15872" width="11.42578125" style="1"/>
    <col min="15873" max="15873" width="22.42578125" style="1" customWidth="1"/>
    <col min="15874" max="15874" width="30.42578125" style="1" customWidth="1"/>
    <col min="15875" max="15875" width="15.42578125" style="1" customWidth="1"/>
    <col min="15876" max="15877" width="15.7109375" style="1" customWidth="1"/>
    <col min="15878" max="15878" width="18.140625" style="1" customWidth="1"/>
    <col min="15879" max="15879" width="15.7109375" style="1" customWidth="1"/>
    <col min="15880" max="15880" width="16.7109375" style="1" customWidth="1"/>
    <col min="15881" max="15881" width="17.28515625" style="1" customWidth="1"/>
    <col min="15882" max="15915" width="9.7109375" style="1" customWidth="1"/>
    <col min="15916" max="15918" width="10.85546875" style="1" customWidth="1"/>
    <col min="15919" max="15962" width="0" style="1" hidden="1" customWidth="1"/>
    <col min="15963" max="15963" width="10.85546875" style="1" customWidth="1"/>
    <col min="15964" max="16128" width="11.42578125" style="1"/>
    <col min="16129" max="16129" width="22.42578125" style="1" customWidth="1"/>
    <col min="16130" max="16130" width="30.42578125" style="1" customWidth="1"/>
    <col min="16131" max="16131" width="15.42578125" style="1" customWidth="1"/>
    <col min="16132" max="16133" width="15.7109375" style="1" customWidth="1"/>
    <col min="16134" max="16134" width="18.140625" style="1" customWidth="1"/>
    <col min="16135" max="16135" width="15.7109375" style="1" customWidth="1"/>
    <col min="16136" max="16136" width="16.7109375" style="1" customWidth="1"/>
    <col min="16137" max="16137" width="17.28515625" style="1" customWidth="1"/>
    <col min="16138" max="16171" width="9.7109375" style="1" customWidth="1"/>
    <col min="16172" max="16174" width="10.85546875" style="1" customWidth="1"/>
    <col min="16175" max="16218" width="0" style="1" hidden="1" customWidth="1"/>
    <col min="16219" max="16219" width="10.85546875" style="1" customWidth="1"/>
    <col min="16220" max="16384" width="11.42578125" style="1"/>
  </cols>
  <sheetData>
    <row r="1" spans="1:56" s="6" customFormat="1" ht="12.75" customHeight="1" x14ac:dyDescent="0.15">
      <c r="A1" s="111" t="s">
        <v>66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56" s="6" customFormat="1" ht="12.75" customHeight="1" x14ac:dyDescent="0.15">
      <c r="A2" s="111" t="str">
        <f>CONCATENATE("COMUNA: ",[6]NOMBRE!B2," - ","( ",[6]NOMBRE!C2,[6]NOMBRE!D2,[6]NOMBRE!E2,[6]NOMBRE!F2,[6]NOMBRE!G2," )")</f>
        <v>COMUNA: LINARES  - ( 07108 )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56" s="6" customFormat="1" ht="12.75" customHeight="1" x14ac:dyDescent="0.2">
      <c r="A3" s="111" t="str">
        <f>CONCATENATE("ESTABLECIMIENTO/ESTRATEGIA: ",[6]NOMBRE!B3," - ","( ",[6]NOMBRE!C3,[6]NOMBRE!D3,[6]NOMBRE!E3,[6]NOMBRE!F3,[6]NOMBRE!G3,[6]NOMBRE!H3," )")</f>
        <v>ESTABLECIMIENTO/ESTRATEGIA: HOSPITAL DE LINARES  - ( 116108 )</v>
      </c>
      <c r="B3" s="5"/>
      <c r="C3" s="5"/>
      <c r="D3" s="7"/>
      <c r="E3" s="5"/>
      <c r="F3" s="5"/>
      <c r="G3" s="5"/>
      <c r="H3" s="5"/>
      <c r="I3" s="5"/>
      <c r="J3" s="5"/>
      <c r="K3" s="5"/>
    </row>
    <row r="4" spans="1:56" s="6" customFormat="1" ht="12.75" customHeight="1" x14ac:dyDescent="0.15">
      <c r="A4" s="111" t="str">
        <f>CONCATENATE("MES: ",[6]NOMBRE!B6," - ","( ",[6]NOMBRE!C6,[6]NOMBRE!D6," )")</f>
        <v>MES: MAYO - ( 05 )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56" s="6" customFormat="1" ht="12.75" customHeight="1" x14ac:dyDescent="0.15">
      <c r="A5" s="4" t="str">
        <f>CONCATENATE("AÑO: ",[6]NOMBRE!B7)</f>
        <v>AÑO: 2014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56" s="14" customFormat="1" ht="39.75" customHeight="1" x14ac:dyDescent="0.2">
      <c r="A6" s="155" t="s">
        <v>65</v>
      </c>
      <c r="B6" s="155"/>
      <c r="C6" s="155"/>
      <c r="D6" s="155"/>
      <c r="E6" s="155"/>
      <c r="F6" s="155"/>
      <c r="G6" s="155"/>
      <c r="H6" s="35"/>
      <c r="I6" s="12"/>
      <c r="J6" s="3"/>
      <c r="K6" s="3"/>
      <c r="L6" s="3"/>
      <c r="M6" s="3"/>
      <c r="N6" s="3"/>
      <c r="O6" s="3"/>
    </row>
    <row r="7" spans="1:56" s="14" customFormat="1" ht="30" customHeight="1" x14ac:dyDescent="0.2">
      <c r="A7" s="29" t="s">
        <v>64</v>
      </c>
      <c r="B7" s="36"/>
      <c r="C7" s="25"/>
      <c r="D7" s="36"/>
      <c r="E7" s="21"/>
      <c r="F7" s="21"/>
      <c r="G7" s="22"/>
      <c r="H7" s="21"/>
      <c r="I7" s="24"/>
      <c r="J7" s="3"/>
      <c r="K7" s="3"/>
      <c r="L7" s="3"/>
      <c r="M7" s="3"/>
      <c r="N7" s="3"/>
      <c r="O7" s="3"/>
    </row>
    <row r="8" spans="1:56" s="15" customFormat="1" ht="73.5" customHeight="1" x14ac:dyDescent="0.15">
      <c r="A8" s="156" t="s">
        <v>27</v>
      </c>
      <c r="B8" s="157"/>
      <c r="C8" s="152" t="s">
        <v>13</v>
      </c>
      <c r="D8" s="13" t="s">
        <v>42</v>
      </c>
      <c r="E8" s="10" t="s">
        <v>63</v>
      </c>
      <c r="F8" s="37" t="s">
        <v>62</v>
      </c>
      <c r="G8" s="38" t="s">
        <v>24</v>
      </c>
      <c r="H8" s="120"/>
      <c r="I8" s="24"/>
      <c r="J8" s="3"/>
      <c r="K8" s="3"/>
      <c r="L8" s="3"/>
      <c r="M8" s="3"/>
      <c r="N8" s="3"/>
      <c r="O8" s="14"/>
      <c r="P8" s="14"/>
      <c r="Q8" s="14"/>
      <c r="R8" s="14"/>
      <c r="S8" s="14"/>
      <c r="T8" s="14"/>
    </row>
    <row r="9" spans="1:56" s="15" customFormat="1" ht="15" customHeight="1" x14ac:dyDescent="0.15">
      <c r="A9" s="158" t="s">
        <v>61</v>
      </c>
      <c r="B9" s="159"/>
      <c r="C9" s="77">
        <f>SUM(D9:F9)</f>
        <v>0</v>
      </c>
      <c r="D9" s="118"/>
      <c r="E9" s="78"/>
      <c r="F9" s="79"/>
      <c r="G9" s="80"/>
      <c r="H9" s="121"/>
      <c r="I9" s="122"/>
      <c r="J9" s="123"/>
      <c r="K9" s="123"/>
      <c r="L9" s="123"/>
      <c r="M9" s="123"/>
      <c r="N9" s="123"/>
      <c r="O9" s="123"/>
      <c r="BA9" s="11"/>
      <c r="BD9" s="11"/>
    </row>
    <row r="10" spans="1:56" s="15" customFormat="1" ht="15" customHeight="1" x14ac:dyDescent="0.15">
      <c r="A10" s="160" t="s">
        <v>60</v>
      </c>
      <c r="B10" s="161"/>
      <c r="C10" s="77">
        <f t="shared" ref="C10:C33" si="0">SUM(D10:F10)</f>
        <v>0</v>
      </c>
      <c r="D10" s="81"/>
      <c r="E10" s="82"/>
      <c r="F10" s="83"/>
      <c r="G10" s="84"/>
      <c r="H10" s="121"/>
      <c r="I10" s="122"/>
      <c r="J10" s="123"/>
      <c r="K10" s="123"/>
      <c r="L10" s="123"/>
      <c r="M10" s="123"/>
      <c r="N10" s="123"/>
      <c r="O10" s="123"/>
      <c r="BA10" s="11"/>
      <c r="BD10" s="11"/>
    </row>
    <row r="11" spans="1:56" s="15" customFormat="1" ht="15" customHeight="1" x14ac:dyDescent="0.15">
      <c r="A11" s="160" t="s">
        <v>59</v>
      </c>
      <c r="B11" s="161"/>
      <c r="C11" s="77">
        <f t="shared" si="0"/>
        <v>0</v>
      </c>
      <c r="D11" s="81"/>
      <c r="E11" s="82"/>
      <c r="F11" s="83"/>
      <c r="G11" s="84"/>
      <c r="H11" s="121"/>
      <c r="I11" s="122"/>
      <c r="J11" s="123"/>
      <c r="K11" s="123"/>
      <c r="L11" s="123"/>
      <c r="M11" s="123"/>
      <c r="N11" s="123"/>
      <c r="O11" s="123"/>
      <c r="BA11" s="11"/>
      <c r="BD11" s="11"/>
    </row>
    <row r="12" spans="1:56" s="15" customFormat="1" ht="15" customHeight="1" x14ac:dyDescent="0.15">
      <c r="A12" s="160" t="s">
        <v>58</v>
      </c>
      <c r="B12" s="161"/>
      <c r="C12" s="77">
        <f t="shared" si="0"/>
        <v>0</v>
      </c>
      <c r="D12" s="81"/>
      <c r="E12" s="82"/>
      <c r="F12" s="83"/>
      <c r="G12" s="84"/>
      <c r="H12" s="121"/>
      <c r="I12" s="122"/>
      <c r="J12" s="123"/>
      <c r="K12" s="123"/>
      <c r="L12" s="123"/>
      <c r="M12" s="123"/>
      <c r="N12" s="123"/>
      <c r="O12" s="123"/>
      <c r="BA12" s="11"/>
      <c r="BD12" s="11"/>
    </row>
    <row r="13" spans="1:56" s="15" customFormat="1" ht="24.75" customHeight="1" x14ac:dyDescent="0.15">
      <c r="A13" s="160" t="s">
        <v>67</v>
      </c>
      <c r="B13" s="161"/>
      <c r="C13" s="77">
        <f t="shared" si="0"/>
        <v>0</v>
      </c>
      <c r="D13" s="81"/>
      <c r="E13" s="82"/>
      <c r="F13" s="83"/>
      <c r="G13" s="84"/>
      <c r="H13" s="121"/>
      <c r="I13" s="122"/>
      <c r="J13" s="123"/>
      <c r="K13" s="123"/>
      <c r="L13" s="123"/>
      <c r="M13" s="123"/>
      <c r="N13" s="123"/>
      <c r="O13" s="123"/>
      <c r="BA13" s="11"/>
      <c r="BD13" s="11"/>
    </row>
    <row r="14" spans="1:56" s="15" customFormat="1" ht="26.25" customHeight="1" x14ac:dyDescent="0.15">
      <c r="A14" s="160" t="s">
        <v>68</v>
      </c>
      <c r="B14" s="161"/>
      <c r="C14" s="77">
        <f t="shared" si="0"/>
        <v>0</v>
      </c>
      <c r="D14" s="81"/>
      <c r="E14" s="82"/>
      <c r="F14" s="83"/>
      <c r="G14" s="84"/>
      <c r="H14" s="121"/>
      <c r="I14" s="122"/>
      <c r="J14" s="123"/>
      <c r="K14" s="123"/>
      <c r="L14" s="123"/>
      <c r="M14" s="123"/>
      <c r="N14" s="123"/>
      <c r="O14" s="123"/>
      <c r="BA14" s="11"/>
      <c r="BD14" s="11"/>
    </row>
    <row r="15" spans="1:56" s="15" customFormat="1" ht="18.75" customHeight="1" x14ac:dyDescent="0.15">
      <c r="A15" s="160" t="s">
        <v>69</v>
      </c>
      <c r="B15" s="161"/>
      <c r="C15" s="77">
        <f t="shared" si="0"/>
        <v>0</v>
      </c>
      <c r="D15" s="81"/>
      <c r="E15" s="82"/>
      <c r="F15" s="83"/>
      <c r="G15" s="84"/>
      <c r="H15" s="121"/>
      <c r="I15" s="122"/>
      <c r="J15" s="123"/>
      <c r="K15" s="123"/>
      <c r="L15" s="123"/>
      <c r="M15" s="123"/>
      <c r="N15" s="123"/>
      <c r="O15" s="123"/>
      <c r="BA15" s="11"/>
      <c r="BD15" s="11"/>
    </row>
    <row r="16" spans="1:56" s="15" customFormat="1" ht="15" customHeight="1" x14ac:dyDescent="0.15">
      <c r="A16" s="160" t="s">
        <v>57</v>
      </c>
      <c r="B16" s="161"/>
      <c r="C16" s="77">
        <f t="shared" si="0"/>
        <v>0</v>
      </c>
      <c r="D16" s="81"/>
      <c r="E16" s="82"/>
      <c r="F16" s="83"/>
      <c r="G16" s="84"/>
      <c r="H16" s="121"/>
      <c r="I16" s="122"/>
      <c r="J16" s="123"/>
      <c r="K16" s="123"/>
      <c r="L16" s="123"/>
      <c r="M16" s="123"/>
      <c r="N16" s="123"/>
      <c r="O16" s="123"/>
      <c r="BA16" s="11"/>
      <c r="BD16" s="11"/>
    </row>
    <row r="17" spans="1:58" s="15" customFormat="1" ht="23.25" customHeight="1" x14ac:dyDescent="0.15">
      <c r="A17" s="160" t="s">
        <v>56</v>
      </c>
      <c r="B17" s="162"/>
      <c r="C17" s="77">
        <f t="shared" si="0"/>
        <v>0</v>
      </c>
      <c r="D17" s="81"/>
      <c r="E17" s="82"/>
      <c r="F17" s="83"/>
      <c r="G17" s="84"/>
      <c r="H17" s="121"/>
      <c r="I17" s="122"/>
      <c r="J17" s="123"/>
      <c r="K17" s="123"/>
      <c r="L17" s="123"/>
      <c r="M17" s="123"/>
      <c r="N17" s="123"/>
      <c r="O17" s="123"/>
      <c r="BA17" s="11"/>
      <c r="BD17" s="11"/>
    </row>
    <row r="18" spans="1:58" s="15" customFormat="1" ht="15" customHeight="1" x14ac:dyDescent="0.15">
      <c r="A18" s="160" t="s">
        <v>55</v>
      </c>
      <c r="B18" s="161"/>
      <c r="C18" s="77">
        <f t="shared" si="0"/>
        <v>0</v>
      </c>
      <c r="D18" s="81"/>
      <c r="E18" s="82"/>
      <c r="F18" s="83"/>
      <c r="G18" s="84"/>
      <c r="H18" s="121"/>
      <c r="I18" s="122"/>
      <c r="J18" s="123"/>
      <c r="K18" s="123"/>
      <c r="L18" s="123"/>
      <c r="M18" s="123"/>
      <c r="N18" s="123"/>
      <c r="O18" s="123"/>
      <c r="BA18" s="11"/>
      <c r="BD18" s="11"/>
    </row>
    <row r="19" spans="1:58" s="15" customFormat="1" ht="15" customHeight="1" x14ac:dyDescent="0.15">
      <c r="A19" s="160" t="s">
        <v>54</v>
      </c>
      <c r="B19" s="161"/>
      <c r="C19" s="77">
        <f t="shared" si="0"/>
        <v>0</v>
      </c>
      <c r="D19" s="81"/>
      <c r="E19" s="82"/>
      <c r="F19" s="83"/>
      <c r="G19" s="84"/>
      <c r="H19" s="121"/>
      <c r="I19" s="122"/>
      <c r="J19" s="123"/>
      <c r="K19" s="123"/>
      <c r="L19" s="123"/>
      <c r="M19" s="123"/>
      <c r="N19" s="123"/>
      <c r="O19" s="123"/>
      <c r="BA19" s="11"/>
      <c r="BD19" s="11"/>
    </row>
    <row r="20" spans="1:58" s="15" customFormat="1" ht="23.25" customHeight="1" x14ac:dyDescent="0.15">
      <c r="A20" s="160" t="s">
        <v>53</v>
      </c>
      <c r="B20" s="161"/>
      <c r="C20" s="77">
        <f t="shared" si="0"/>
        <v>0</v>
      </c>
      <c r="D20" s="81"/>
      <c r="E20" s="82"/>
      <c r="F20" s="83"/>
      <c r="G20" s="84"/>
      <c r="H20" s="121"/>
      <c r="I20" s="122"/>
      <c r="J20" s="123"/>
      <c r="K20" s="123"/>
      <c r="L20" s="123"/>
      <c r="M20" s="123"/>
      <c r="N20" s="123"/>
      <c r="O20" s="123"/>
      <c r="BA20" s="11"/>
      <c r="BD20" s="11"/>
    </row>
    <row r="21" spans="1:58" s="15" customFormat="1" ht="15" customHeight="1" x14ac:dyDescent="0.15">
      <c r="A21" s="160" t="s">
        <v>52</v>
      </c>
      <c r="B21" s="161"/>
      <c r="C21" s="77">
        <f>SUM(D21:F21)</f>
        <v>0</v>
      </c>
      <c r="D21" s="81"/>
      <c r="E21" s="82"/>
      <c r="F21" s="83"/>
      <c r="G21" s="85"/>
      <c r="H21" s="112" t="str">
        <f>$BA21&amp;""&amp;$BB21&amp;""&amp;$BC21</f>
        <v/>
      </c>
      <c r="I21" s="24"/>
      <c r="J21" s="3"/>
      <c r="K21" s="124"/>
      <c r="L21" s="3"/>
      <c r="M21" s="3"/>
      <c r="N21" s="3"/>
      <c r="O21" s="3"/>
      <c r="P21" s="14"/>
      <c r="Q21" s="14"/>
      <c r="R21" s="14"/>
      <c r="S21" s="14"/>
      <c r="T21" s="14"/>
      <c r="BA21" s="27" t="str">
        <f>IF($G21&lt;=$C21,"","Programa de atención Domiciliaria a personas con Dependencia severa debe ser MENOR O IGUAL  al Total")</f>
        <v/>
      </c>
      <c r="BB21" s="18" t="str">
        <f>IF($C21=0,"",IF($G21="",IF($C21="",""," No olvide escribir la columna Programa de atención domiciliaria a personas con dependencia severa."),""))</f>
        <v/>
      </c>
      <c r="BC21" s="27"/>
      <c r="BD21" s="114">
        <f>IF($G21&lt;=$C21,0,1)</f>
        <v>0</v>
      </c>
      <c r="BE21" s="114" t="str">
        <f>IF($C21=0,"",IF($G21="",IF($C21="","",1),0))</f>
        <v/>
      </c>
      <c r="BF21" s="114"/>
    </row>
    <row r="22" spans="1:58" s="15" customFormat="1" ht="15" customHeight="1" x14ac:dyDescent="0.15">
      <c r="A22" s="160" t="s">
        <v>51</v>
      </c>
      <c r="B22" s="161"/>
      <c r="C22" s="77">
        <f>SUM(D22:F22)</f>
        <v>0</v>
      </c>
      <c r="D22" s="81"/>
      <c r="E22" s="82"/>
      <c r="F22" s="83"/>
      <c r="G22" s="84"/>
      <c r="H22" s="121"/>
      <c r="I22" s="122"/>
      <c r="J22" s="123"/>
      <c r="K22" s="123"/>
      <c r="L22" s="123"/>
      <c r="M22" s="123"/>
      <c r="N22" s="123"/>
      <c r="O22" s="123"/>
      <c r="BA22" s="11"/>
      <c r="BD22" s="11"/>
    </row>
    <row r="23" spans="1:58" s="15" customFormat="1" ht="15" customHeight="1" x14ac:dyDescent="0.15">
      <c r="A23" s="160" t="s">
        <v>76</v>
      </c>
      <c r="B23" s="161"/>
      <c r="C23" s="77">
        <f>SUM(D23:F23)</f>
        <v>0</v>
      </c>
      <c r="D23" s="81"/>
      <c r="E23" s="82"/>
      <c r="F23" s="83"/>
      <c r="G23" s="84"/>
      <c r="H23" s="121"/>
      <c r="I23" s="122"/>
      <c r="J23" s="123"/>
      <c r="K23" s="123"/>
      <c r="L23" s="123"/>
      <c r="M23" s="123"/>
      <c r="N23" s="123"/>
      <c r="O23" s="123"/>
      <c r="BA23" s="11"/>
      <c r="BD23" s="11"/>
    </row>
    <row r="24" spans="1:58" s="15" customFormat="1" ht="15" customHeight="1" x14ac:dyDescent="0.15">
      <c r="A24" s="160" t="s">
        <v>77</v>
      </c>
      <c r="B24" s="162"/>
      <c r="C24" s="77">
        <f t="shared" si="0"/>
        <v>0</v>
      </c>
      <c r="D24" s="81"/>
      <c r="E24" s="82"/>
      <c r="F24" s="83"/>
      <c r="G24" s="84"/>
      <c r="H24" s="121"/>
      <c r="I24" s="122"/>
      <c r="J24" s="123"/>
      <c r="K24" s="123"/>
      <c r="L24" s="123"/>
      <c r="M24" s="123"/>
      <c r="N24" s="123"/>
      <c r="O24" s="123"/>
      <c r="BA24" s="11"/>
      <c r="BD24" s="11"/>
    </row>
    <row r="25" spans="1:58" s="15" customFormat="1" ht="15" customHeight="1" x14ac:dyDescent="0.15">
      <c r="A25" s="160" t="s">
        <v>78</v>
      </c>
      <c r="B25" s="162"/>
      <c r="C25" s="77">
        <f t="shared" si="0"/>
        <v>0</v>
      </c>
      <c r="D25" s="81"/>
      <c r="E25" s="82"/>
      <c r="F25" s="83"/>
      <c r="G25" s="84"/>
      <c r="H25" s="121"/>
      <c r="I25" s="122"/>
      <c r="J25" s="123"/>
      <c r="K25" s="123"/>
      <c r="L25" s="123"/>
      <c r="M25" s="123"/>
      <c r="N25" s="123"/>
      <c r="O25" s="123"/>
      <c r="BA25" s="11"/>
      <c r="BD25" s="11"/>
    </row>
    <row r="26" spans="1:58" s="15" customFormat="1" ht="27" customHeight="1" x14ac:dyDescent="0.15">
      <c r="A26" s="160" t="s">
        <v>72</v>
      </c>
      <c r="B26" s="161"/>
      <c r="C26" s="77">
        <f t="shared" si="0"/>
        <v>0</v>
      </c>
      <c r="D26" s="81"/>
      <c r="E26" s="82"/>
      <c r="F26" s="83"/>
      <c r="G26" s="84"/>
      <c r="H26" s="121"/>
      <c r="I26" s="122"/>
      <c r="J26" s="123"/>
      <c r="K26" s="123"/>
      <c r="L26" s="123"/>
      <c r="M26" s="123"/>
      <c r="N26" s="123"/>
      <c r="O26" s="123"/>
      <c r="BA26" s="11"/>
      <c r="BD26" s="11"/>
    </row>
    <row r="27" spans="1:58" s="15" customFormat="1" ht="15.75" customHeight="1" x14ac:dyDescent="0.15">
      <c r="A27" s="160" t="s">
        <v>73</v>
      </c>
      <c r="B27" s="162"/>
      <c r="C27" s="77">
        <f t="shared" si="0"/>
        <v>0</v>
      </c>
      <c r="D27" s="81"/>
      <c r="E27" s="82"/>
      <c r="F27" s="83"/>
      <c r="G27" s="84"/>
      <c r="H27" s="121"/>
      <c r="I27" s="122"/>
      <c r="J27" s="123"/>
      <c r="K27" s="123"/>
      <c r="L27" s="123"/>
      <c r="M27" s="123"/>
      <c r="N27" s="123"/>
      <c r="O27" s="123"/>
      <c r="BA27" s="11"/>
      <c r="BD27" s="11"/>
    </row>
    <row r="28" spans="1:58" s="15" customFormat="1" ht="15" customHeight="1" x14ac:dyDescent="0.15">
      <c r="A28" s="158" t="s">
        <v>49</v>
      </c>
      <c r="B28" s="163"/>
      <c r="C28" s="77">
        <f t="shared" si="0"/>
        <v>0</v>
      </c>
      <c r="D28" s="81"/>
      <c r="E28" s="82"/>
      <c r="F28" s="83"/>
      <c r="G28" s="84"/>
      <c r="H28" s="121"/>
      <c r="I28" s="122"/>
      <c r="J28" s="123"/>
      <c r="K28" s="123"/>
      <c r="L28" s="123"/>
      <c r="M28" s="123"/>
      <c r="N28" s="123"/>
      <c r="O28" s="123"/>
      <c r="BA28" s="11"/>
      <c r="BD28" s="11"/>
    </row>
    <row r="29" spans="1:58" s="15" customFormat="1" ht="15" customHeight="1" x14ac:dyDescent="0.15">
      <c r="A29" s="160" t="s">
        <v>48</v>
      </c>
      <c r="B29" s="161"/>
      <c r="C29" s="77">
        <f t="shared" si="0"/>
        <v>0</v>
      </c>
      <c r="D29" s="81"/>
      <c r="E29" s="82"/>
      <c r="F29" s="83"/>
      <c r="G29" s="85"/>
      <c r="H29" s="112" t="str">
        <f>$BA29&amp;""&amp;$BB29&amp;""&amp;$BC29</f>
        <v/>
      </c>
      <c r="I29" s="24"/>
      <c r="J29" s="3"/>
      <c r="K29" s="3"/>
      <c r="L29" s="3"/>
      <c r="M29" s="3"/>
      <c r="N29" s="3"/>
      <c r="O29" s="3"/>
      <c r="P29" s="14"/>
      <c r="Q29" s="14"/>
      <c r="R29" s="14"/>
      <c r="S29" s="14"/>
      <c r="T29" s="14"/>
      <c r="BA29" s="27" t="str">
        <f>IF($G29&lt;=$C29,"","Programa de atención Domiciliaria a personas con Dependencia severa debe ser MENOR O IGUAL  al Total")</f>
        <v/>
      </c>
      <c r="BB29" s="18" t="str">
        <f>IF($C29=0,"",IF($G29="",IF($C29="",""," No olvide escribir la columna Programa de atención domiciliaria a personas con dependencia severa."),""))</f>
        <v/>
      </c>
      <c r="BC29" s="27"/>
      <c r="BD29" s="114">
        <f>IF($G29&lt;=$C29,0,1)</f>
        <v>0</v>
      </c>
      <c r="BE29" s="114" t="str">
        <f>IF($C29=0,"",IF($G29="",IF($C29="","",1),0))</f>
        <v/>
      </c>
      <c r="BF29" s="114"/>
    </row>
    <row r="30" spans="1:58" s="15" customFormat="1" ht="15" customHeight="1" x14ac:dyDescent="0.15">
      <c r="A30" s="160" t="s">
        <v>47</v>
      </c>
      <c r="B30" s="161"/>
      <c r="C30" s="86">
        <f t="shared" si="0"/>
        <v>0</v>
      </c>
      <c r="D30" s="87"/>
      <c r="E30" s="68"/>
      <c r="F30" s="69"/>
      <c r="G30" s="88"/>
      <c r="H30" s="112" t="str">
        <f>$BA30&amp;""&amp;$BB30&amp;""&amp;$BC30</f>
        <v/>
      </c>
      <c r="I30" s="24"/>
      <c r="J30" s="3"/>
      <c r="K30" s="3"/>
      <c r="L30" s="3"/>
      <c r="M30" s="3"/>
      <c r="N30" s="3"/>
      <c r="O30" s="3"/>
      <c r="P30" s="14"/>
      <c r="Q30" s="14"/>
      <c r="R30" s="14"/>
      <c r="S30" s="14"/>
      <c r="T30" s="14"/>
      <c r="BA30" s="27" t="str">
        <f>IF($G30&lt;=$C30,"","Programa de atención Domiciliaria a personas con Dependencia severa debe ser MENOR O IGUAL  al Total")</f>
        <v/>
      </c>
      <c r="BB30" s="18" t="str">
        <f>IF($C30=0,"",IF($G30="",IF($C30="",""," No olvide escribir la columna Programa de atención domiciliaria a personas con dependencia severa."),""))</f>
        <v/>
      </c>
      <c r="BC30" s="27"/>
      <c r="BD30" s="114">
        <f>IF($G30&lt;=$C30,0,1)</f>
        <v>0</v>
      </c>
      <c r="BE30" s="114" t="str">
        <f>IF($C30=0,"",IF($G30="",IF($C30="","",1),0))</f>
        <v/>
      </c>
      <c r="BF30" s="114"/>
    </row>
    <row r="31" spans="1:58" s="15" customFormat="1" ht="15" customHeight="1" x14ac:dyDescent="0.15">
      <c r="A31" s="160" t="s">
        <v>46</v>
      </c>
      <c r="B31" s="161"/>
      <c r="C31" s="89">
        <f t="shared" si="0"/>
        <v>0</v>
      </c>
      <c r="D31" s="57"/>
      <c r="E31" s="82"/>
      <c r="F31" s="83"/>
      <c r="G31" s="85"/>
      <c r="H31" s="112" t="str">
        <f>$BA31&amp;""&amp;$BB31&amp;""&amp;$BC31</f>
        <v/>
      </c>
      <c r="I31" s="24"/>
      <c r="J31" s="3"/>
      <c r="K31" s="3"/>
      <c r="L31" s="3"/>
      <c r="M31" s="3"/>
      <c r="N31" s="3"/>
      <c r="O31" s="3"/>
      <c r="P31" s="14"/>
      <c r="Q31" s="14"/>
      <c r="R31" s="14"/>
      <c r="S31" s="14"/>
      <c r="T31" s="14"/>
      <c r="BA31" s="27" t="str">
        <f>IF($G31&lt;=$C31,"","Programa de atención Domiciliaria a personas con Dependencia severa debe ser MENOR O IGUAL  al Total")</f>
        <v/>
      </c>
      <c r="BB31" s="18" t="str">
        <f>IF($C31=0,"",IF($G31="",IF($C31="",""," No olvide escribir la columna Programa de atención domiciliaria a personas con dependencia severa."),""))</f>
        <v/>
      </c>
      <c r="BC31" s="27"/>
      <c r="BD31" s="114">
        <f>IF($G31&lt;=$C31,0,1)</f>
        <v>0</v>
      </c>
      <c r="BE31" s="114" t="str">
        <f>IF($C31=0,"",IF($G31="",IF($C31="","",1),0))</f>
        <v/>
      </c>
      <c r="BF31" s="114"/>
    </row>
    <row r="32" spans="1:58" s="15" customFormat="1" ht="15" customHeight="1" x14ac:dyDescent="0.15">
      <c r="A32" s="158" t="s">
        <v>45</v>
      </c>
      <c r="B32" s="159"/>
      <c r="C32" s="90">
        <f t="shared" si="0"/>
        <v>0</v>
      </c>
      <c r="D32" s="81"/>
      <c r="E32" s="82"/>
      <c r="F32" s="83"/>
      <c r="G32" s="84"/>
      <c r="H32" s="121"/>
      <c r="I32" s="122"/>
      <c r="J32" s="123"/>
      <c r="K32" s="123"/>
      <c r="L32" s="123"/>
      <c r="M32" s="123"/>
      <c r="N32" s="123"/>
      <c r="O32" s="123"/>
      <c r="BA32" s="11"/>
      <c r="BD32" s="11"/>
    </row>
    <row r="33" spans="1:56" s="15" customFormat="1" ht="15" customHeight="1" x14ac:dyDescent="0.15">
      <c r="A33" s="164" t="s">
        <v>44</v>
      </c>
      <c r="B33" s="165"/>
      <c r="C33" s="91">
        <f t="shared" si="0"/>
        <v>0</v>
      </c>
      <c r="D33" s="92"/>
      <c r="E33" s="93"/>
      <c r="F33" s="94"/>
      <c r="G33" s="95"/>
      <c r="H33" s="121"/>
      <c r="I33" s="122"/>
      <c r="J33" s="123"/>
      <c r="K33" s="123"/>
      <c r="L33" s="123"/>
      <c r="M33" s="123"/>
      <c r="N33" s="123"/>
      <c r="O33" s="123"/>
      <c r="BA33" s="11"/>
      <c r="BD33" s="11"/>
    </row>
    <row r="34" spans="1:56" s="15" customFormat="1" ht="30" customHeight="1" x14ac:dyDescent="0.2">
      <c r="A34" s="50" t="s">
        <v>43</v>
      </c>
      <c r="B34" s="39"/>
      <c r="C34" s="39"/>
      <c r="D34" s="40"/>
      <c r="E34" s="41"/>
      <c r="F34" s="41"/>
      <c r="G34" s="42"/>
      <c r="H34" s="125"/>
      <c r="I34" s="24"/>
      <c r="J34" s="3"/>
      <c r="K34" s="3"/>
      <c r="L34" s="3"/>
      <c r="M34" s="3"/>
      <c r="N34" s="3"/>
      <c r="O34" s="3"/>
      <c r="P34" s="14"/>
      <c r="Q34" s="14"/>
      <c r="R34" s="14"/>
      <c r="S34" s="14"/>
      <c r="T34" s="14"/>
    </row>
    <row r="35" spans="1:56" s="15" customFormat="1" ht="48.75" customHeight="1" x14ac:dyDescent="0.15">
      <c r="A35" s="156" t="s">
        <v>27</v>
      </c>
      <c r="B35" s="166"/>
      <c r="C35" s="43" t="s">
        <v>13</v>
      </c>
      <c r="D35" s="43" t="s">
        <v>42</v>
      </c>
      <c r="E35" s="28" t="s">
        <v>41</v>
      </c>
      <c r="F35" s="10" t="s">
        <v>40</v>
      </c>
      <c r="G35" s="152" t="s">
        <v>11</v>
      </c>
      <c r="H35" s="34"/>
      <c r="I35" s="24"/>
      <c r="J35" s="3"/>
      <c r="K35" s="3"/>
      <c r="L35" s="3"/>
      <c r="M35" s="3"/>
      <c r="N35" s="3"/>
      <c r="O35" s="3"/>
      <c r="P35" s="14"/>
      <c r="Q35" s="14"/>
      <c r="R35" s="14"/>
      <c r="S35" s="14"/>
      <c r="T35" s="14"/>
    </row>
    <row r="36" spans="1:56" s="15" customFormat="1" ht="15" customHeight="1" x14ac:dyDescent="0.15">
      <c r="A36" s="167" t="s">
        <v>39</v>
      </c>
      <c r="B36" s="168"/>
      <c r="C36" s="96">
        <f>SUM(D36:F36)</f>
        <v>0</v>
      </c>
      <c r="D36" s="62"/>
      <c r="E36" s="63"/>
      <c r="F36" s="70"/>
      <c r="G36" s="64"/>
      <c r="H36" s="16"/>
      <c r="I36" s="24"/>
      <c r="J36" s="3"/>
      <c r="K36" s="3"/>
      <c r="L36" s="3"/>
      <c r="M36" s="3"/>
      <c r="N36" s="3"/>
      <c r="O36" s="3"/>
      <c r="P36" s="14"/>
      <c r="Q36" s="14"/>
      <c r="R36" s="14"/>
      <c r="S36" s="14"/>
      <c r="T36" s="14"/>
    </row>
    <row r="37" spans="1:56" s="15" customFormat="1" ht="15" customHeight="1" x14ac:dyDescent="0.15">
      <c r="A37" s="160" t="s">
        <v>38</v>
      </c>
      <c r="B37" s="162"/>
      <c r="C37" s="101">
        <f t="shared" ref="C37:C42" si="1">SUM(D37:F37)</f>
        <v>0</v>
      </c>
      <c r="D37" s="57"/>
      <c r="E37" s="58"/>
      <c r="F37" s="59"/>
      <c r="G37" s="71"/>
      <c r="H37" s="16"/>
      <c r="I37" s="24"/>
      <c r="J37" s="3"/>
      <c r="K37" s="3"/>
      <c r="L37" s="3"/>
      <c r="M37" s="3"/>
      <c r="N37" s="3"/>
      <c r="O37" s="3"/>
      <c r="P37" s="14"/>
      <c r="Q37" s="14"/>
      <c r="R37" s="14"/>
      <c r="S37" s="14"/>
      <c r="T37" s="14"/>
    </row>
    <row r="38" spans="1:56" s="15" customFormat="1" ht="15" customHeight="1" x14ac:dyDescent="0.15">
      <c r="A38" s="160" t="s">
        <v>37</v>
      </c>
      <c r="B38" s="162"/>
      <c r="C38" s="77">
        <f t="shared" si="1"/>
        <v>0</v>
      </c>
      <c r="D38" s="57"/>
      <c r="E38" s="58"/>
      <c r="F38" s="59"/>
      <c r="G38" s="71"/>
      <c r="H38" s="16"/>
      <c r="I38" s="24"/>
      <c r="J38" s="3"/>
      <c r="K38" s="3"/>
      <c r="L38" s="3"/>
      <c r="M38" s="3"/>
      <c r="N38" s="3"/>
      <c r="O38" s="3"/>
      <c r="P38" s="14"/>
      <c r="Q38" s="14"/>
      <c r="R38" s="14"/>
      <c r="S38" s="14"/>
      <c r="T38" s="14"/>
    </row>
    <row r="39" spans="1:56" s="15" customFormat="1" ht="15" customHeight="1" x14ac:dyDescent="0.15">
      <c r="A39" s="160" t="s">
        <v>36</v>
      </c>
      <c r="B39" s="162"/>
      <c r="C39" s="77">
        <f t="shared" si="1"/>
        <v>0</v>
      </c>
      <c r="D39" s="57"/>
      <c r="E39" s="68"/>
      <c r="F39" s="59"/>
      <c r="G39" s="66"/>
      <c r="H39" s="16"/>
      <c r="I39" s="24"/>
      <c r="J39" s="3"/>
      <c r="K39" s="3"/>
      <c r="L39" s="3"/>
      <c r="M39" s="3"/>
      <c r="N39" s="3"/>
      <c r="O39" s="3"/>
      <c r="P39" s="14"/>
      <c r="Q39" s="14"/>
      <c r="R39" s="14"/>
      <c r="S39" s="14"/>
      <c r="T39" s="14"/>
    </row>
    <row r="40" spans="1:56" s="15" customFormat="1" ht="15" customHeight="1" x14ac:dyDescent="0.15">
      <c r="A40" s="185" t="s">
        <v>35</v>
      </c>
      <c r="B40" s="44" t="s">
        <v>34</v>
      </c>
      <c r="C40" s="115">
        <f t="shared" si="1"/>
        <v>39</v>
      </c>
      <c r="D40" s="62">
        <v>39</v>
      </c>
      <c r="E40" s="63"/>
      <c r="F40" s="70"/>
      <c r="G40" s="64"/>
      <c r="H40" s="16"/>
      <c r="I40" s="24"/>
      <c r="J40" s="3"/>
      <c r="K40" s="3"/>
      <c r="L40" s="3"/>
      <c r="M40" s="3"/>
      <c r="N40" s="3"/>
      <c r="O40" s="3"/>
      <c r="P40" s="14"/>
      <c r="Q40" s="14"/>
      <c r="R40" s="14"/>
      <c r="S40" s="14"/>
      <c r="T40" s="14"/>
    </row>
    <row r="41" spans="1:56" s="15" customFormat="1" ht="15" customHeight="1" x14ac:dyDescent="0.15">
      <c r="A41" s="185"/>
      <c r="B41" s="20" t="s">
        <v>33</v>
      </c>
      <c r="C41" s="77">
        <f t="shared" si="1"/>
        <v>0</v>
      </c>
      <c r="D41" s="57"/>
      <c r="E41" s="58"/>
      <c r="F41" s="59"/>
      <c r="G41" s="71"/>
      <c r="H41" s="16"/>
      <c r="I41" s="24"/>
      <c r="J41" s="3"/>
      <c r="K41" s="3"/>
      <c r="L41" s="3"/>
      <c r="M41" s="3"/>
      <c r="N41" s="3"/>
      <c r="O41" s="3"/>
      <c r="P41" s="14"/>
      <c r="Q41" s="14"/>
      <c r="R41" s="14"/>
      <c r="S41" s="14"/>
      <c r="T41" s="14"/>
    </row>
    <row r="42" spans="1:56" s="15" customFormat="1" ht="15" customHeight="1" x14ac:dyDescent="0.15">
      <c r="A42" s="185"/>
      <c r="B42" s="19" t="s">
        <v>32</v>
      </c>
      <c r="C42" s="91">
        <f t="shared" si="1"/>
        <v>0</v>
      </c>
      <c r="D42" s="60"/>
      <c r="E42" s="61"/>
      <c r="F42" s="107"/>
      <c r="G42" s="72"/>
      <c r="H42" s="16"/>
      <c r="I42" s="24"/>
      <c r="J42" s="3"/>
      <c r="K42" s="3"/>
      <c r="L42" s="3"/>
      <c r="M42" s="3"/>
      <c r="N42" s="3"/>
      <c r="O42" s="3"/>
      <c r="P42" s="14"/>
      <c r="Q42" s="14"/>
      <c r="R42" s="14"/>
      <c r="S42" s="14"/>
      <c r="T42" s="14"/>
    </row>
    <row r="43" spans="1:56" s="15" customFormat="1" ht="15" customHeight="1" x14ac:dyDescent="0.15">
      <c r="A43" s="158" t="s">
        <v>31</v>
      </c>
      <c r="B43" s="163"/>
      <c r="C43" s="116">
        <f>SUM(G43)</f>
        <v>0</v>
      </c>
      <c r="D43" s="108"/>
      <c r="E43" s="109"/>
      <c r="F43" s="110"/>
      <c r="G43" s="56"/>
      <c r="H43" s="16"/>
      <c r="I43" s="24"/>
      <c r="J43" s="3"/>
      <c r="K43" s="3"/>
      <c r="L43" s="3"/>
      <c r="M43" s="3"/>
      <c r="N43" s="3"/>
      <c r="O43" s="3"/>
      <c r="P43" s="14"/>
      <c r="Q43" s="14"/>
      <c r="R43" s="14"/>
      <c r="S43" s="14"/>
      <c r="T43" s="14"/>
    </row>
    <row r="44" spans="1:56" s="15" customFormat="1" ht="15" customHeight="1" x14ac:dyDescent="0.15">
      <c r="A44" s="183" t="s">
        <v>30</v>
      </c>
      <c r="B44" s="184"/>
      <c r="C44" s="117">
        <f>SUM(D44:G44)</f>
        <v>0</v>
      </c>
      <c r="D44" s="67"/>
      <c r="E44" s="68"/>
      <c r="F44" s="69"/>
      <c r="G44" s="54"/>
      <c r="H44" s="16"/>
      <c r="I44" s="24"/>
      <c r="J44" s="3"/>
      <c r="K44" s="3"/>
      <c r="L44" s="3"/>
      <c r="M44" s="3"/>
      <c r="N44" s="3"/>
      <c r="O44" s="3"/>
      <c r="P44" s="14"/>
      <c r="Q44" s="14"/>
      <c r="R44" s="14"/>
      <c r="S44" s="14"/>
      <c r="T44" s="14"/>
    </row>
    <row r="45" spans="1:56" s="15" customFormat="1" ht="15" customHeight="1" x14ac:dyDescent="0.15">
      <c r="A45" s="186" t="s">
        <v>13</v>
      </c>
      <c r="B45" s="187"/>
      <c r="C45" s="74">
        <f>SUM(D45:G45)</f>
        <v>39</v>
      </c>
      <c r="D45" s="74">
        <f>SUM(D36:D42,D44)</f>
        <v>39</v>
      </c>
      <c r="E45" s="75">
        <f>SUM(E36:E42,E44)</f>
        <v>0</v>
      </c>
      <c r="F45" s="76">
        <f>SUM(F36:F42,F44)</f>
        <v>0</v>
      </c>
      <c r="G45" s="73">
        <f>SUM(G43:G44)</f>
        <v>0</v>
      </c>
      <c r="H45" s="16"/>
      <c r="I45" s="24"/>
      <c r="J45" s="3"/>
      <c r="K45" s="3"/>
      <c r="L45" s="3"/>
      <c r="M45" s="3"/>
      <c r="N45" s="3"/>
      <c r="O45" s="3"/>
      <c r="P45" s="14"/>
      <c r="Q45" s="14"/>
      <c r="R45" s="14"/>
      <c r="S45" s="14"/>
      <c r="T45" s="14"/>
    </row>
    <row r="46" spans="1:56" s="15" customFormat="1" ht="15" customHeight="1" x14ac:dyDescent="0.15">
      <c r="A46" s="51" t="s">
        <v>29</v>
      </c>
      <c r="B46" s="45"/>
      <c r="C46" s="46"/>
      <c r="D46" s="46"/>
      <c r="E46" s="46"/>
      <c r="F46" s="30"/>
      <c r="G46" s="31"/>
      <c r="H46" s="5"/>
      <c r="I46" s="24"/>
      <c r="J46" s="3"/>
      <c r="K46" s="3"/>
      <c r="L46" s="3"/>
      <c r="M46" s="3"/>
      <c r="N46" s="3"/>
      <c r="O46" s="3"/>
      <c r="P46" s="14"/>
      <c r="Q46" s="14"/>
      <c r="R46" s="14"/>
      <c r="S46" s="14"/>
      <c r="T46" s="14"/>
    </row>
    <row r="47" spans="1:56" s="15" customFormat="1" ht="30" customHeight="1" x14ac:dyDescent="0.2">
      <c r="A47" s="47" t="s">
        <v>79</v>
      </c>
      <c r="B47" s="47"/>
      <c r="C47" s="47"/>
      <c r="D47" s="47"/>
      <c r="E47" s="47"/>
      <c r="F47" s="48"/>
      <c r="G47" s="48"/>
      <c r="H47" s="48"/>
      <c r="I47" s="24"/>
      <c r="J47" s="3"/>
      <c r="K47" s="3"/>
      <c r="L47" s="3"/>
      <c r="M47" s="3"/>
      <c r="N47" s="3"/>
      <c r="O47" s="3"/>
      <c r="P47" s="14"/>
      <c r="Q47" s="14"/>
      <c r="R47" s="14"/>
      <c r="S47" s="14"/>
      <c r="T47" s="14"/>
    </row>
    <row r="48" spans="1:56" s="15" customFormat="1" ht="72.75" customHeight="1" x14ac:dyDescent="0.2">
      <c r="A48" s="156" t="s">
        <v>27</v>
      </c>
      <c r="B48" s="166"/>
      <c r="C48" s="152" t="s">
        <v>13</v>
      </c>
      <c r="D48" s="126" t="s">
        <v>26</v>
      </c>
      <c r="E48" s="37" t="s">
        <v>25</v>
      </c>
      <c r="F48" s="38" t="s">
        <v>24</v>
      </c>
      <c r="G48" s="32"/>
      <c r="H48" s="9"/>
      <c r="I48" s="24"/>
      <c r="J48" s="3"/>
      <c r="K48" s="3"/>
      <c r="L48" s="3"/>
      <c r="M48" s="3"/>
      <c r="N48" s="3"/>
      <c r="O48" s="3"/>
      <c r="P48" s="14"/>
      <c r="Q48" s="14"/>
      <c r="R48" s="14"/>
      <c r="S48" s="14"/>
      <c r="T48" s="14"/>
    </row>
    <row r="49" spans="1:58" s="15" customFormat="1" ht="15" customHeight="1" x14ac:dyDescent="0.2">
      <c r="A49" s="188" t="s">
        <v>23</v>
      </c>
      <c r="B49" s="189"/>
      <c r="C49" s="127">
        <f t="shared" ref="C49:C54" si="2">SUM(D49:E49)</f>
        <v>0</v>
      </c>
      <c r="D49" s="128"/>
      <c r="E49" s="129"/>
      <c r="F49" s="130"/>
      <c r="G49" s="5"/>
      <c r="H49" s="8"/>
      <c r="I49" s="24"/>
      <c r="J49" s="3"/>
      <c r="K49" s="3"/>
      <c r="L49" s="3"/>
      <c r="M49" s="3"/>
      <c r="N49" s="3"/>
      <c r="O49" s="3"/>
      <c r="P49" s="14"/>
      <c r="Q49" s="14"/>
      <c r="R49" s="14"/>
      <c r="S49" s="14"/>
      <c r="T49" s="14"/>
      <c r="BA49" s="27"/>
      <c r="BE49" s="114"/>
    </row>
    <row r="50" spans="1:58" s="15" customFormat="1" ht="15" customHeight="1" x14ac:dyDescent="0.2">
      <c r="A50" s="190" t="s">
        <v>22</v>
      </c>
      <c r="B50" s="191"/>
      <c r="C50" s="131">
        <f t="shared" si="2"/>
        <v>0</v>
      </c>
      <c r="D50" s="132"/>
      <c r="E50" s="133"/>
      <c r="F50" s="134"/>
      <c r="G50" s="5"/>
      <c r="H50" s="8"/>
      <c r="I50" s="24"/>
      <c r="J50" s="3"/>
      <c r="K50" s="3"/>
      <c r="L50" s="3"/>
      <c r="M50" s="3"/>
      <c r="N50" s="3"/>
      <c r="O50" s="3"/>
      <c r="P50" s="14"/>
      <c r="Q50" s="14"/>
      <c r="R50" s="14"/>
      <c r="S50" s="14"/>
      <c r="T50" s="14"/>
      <c r="BA50" s="27"/>
      <c r="BE50" s="114"/>
    </row>
    <row r="51" spans="1:58" s="15" customFormat="1" ht="15" customHeight="1" x14ac:dyDescent="0.2">
      <c r="A51" s="192" t="s">
        <v>21</v>
      </c>
      <c r="B51" s="135" t="s">
        <v>20</v>
      </c>
      <c r="C51" s="127">
        <f t="shared" si="2"/>
        <v>0</v>
      </c>
      <c r="D51" s="128"/>
      <c r="E51" s="129"/>
      <c r="F51" s="136"/>
      <c r="G51" s="112" t="str">
        <f>$BA51&amp;""&amp;$BB51&amp;""&amp;$BC51</f>
        <v/>
      </c>
      <c r="H51" s="8"/>
      <c r="I51" s="24"/>
      <c r="J51" s="3"/>
      <c r="K51" s="3"/>
      <c r="L51" s="3"/>
      <c r="M51" s="3"/>
      <c r="N51" s="3"/>
      <c r="O51" s="3"/>
      <c r="P51" s="14"/>
      <c r="Q51" s="14"/>
      <c r="R51" s="14"/>
      <c r="S51" s="14"/>
      <c r="T51" s="14"/>
      <c r="BA51" s="27" t="str">
        <f>IF($F51&lt;=$C51,"","Programa de atención Domiciliaria a personas con Dependencia severa debe ser MENOR O IGUAL  al Total")</f>
        <v/>
      </c>
      <c r="BB51" s="18" t="str">
        <f>IF($C51=0,"",IF($F51="",IF($C51="",""," No olvide escribir la columna Programa de atención domiciliaria a personas con dependencia severa."),""))</f>
        <v/>
      </c>
      <c r="BC51" s="27" t="str">
        <f>IF(C51&lt;&gt;SUM(D51:E51)," NO ALTERE LAS FÓRMULAS, el Total de Visitas Integrales NO ES IGUAL a la suma de las visitas por profesional. ","")</f>
        <v/>
      </c>
      <c r="BD51" s="114">
        <f>IF($F51&lt;=$C51,0,1)</f>
        <v>0</v>
      </c>
      <c r="BE51" s="114" t="str">
        <f>IF($C51=0,"",IF($F51="",IF($C51="","",1),0))</f>
        <v/>
      </c>
      <c r="BF51" s="114">
        <f>IF(C51&lt;&gt;SUM(D51:E51),1,0)</f>
        <v>0</v>
      </c>
    </row>
    <row r="52" spans="1:58" s="15" customFormat="1" ht="15" customHeight="1" x14ac:dyDescent="0.2">
      <c r="A52" s="193"/>
      <c r="B52" s="151" t="s">
        <v>19</v>
      </c>
      <c r="C52" s="138">
        <f t="shared" si="2"/>
        <v>0</v>
      </c>
      <c r="D52" s="139"/>
      <c r="E52" s="140"/>
      <c r="F52" s="141"/>
      <c r="G52" s="112" t="str">
        <f>$BA52&amp;""&amp;$BB52&amp;""&amp;$BC52</f>
        <v/>
      </c>
      <c r="H52" s="8"/>
      <c r="I52" s="24"/>
      <c r="J52" s="3"/>
      <c r="K52" s="3"/>
      <c r="L52" s="3"/>
      <c r="M52" s="3"/>
      <c r="N52" s="3"/>
      <c r="O52" s="3"/>
      <c r="P52" s="14"/>
      <c r="Q52" s="14"/>
      <c r="R52" s="14"/>
      <c r="S52" s="14"/>
      <c r="T52" s="14"/>
      <c r="BA52" s="27" t="str">
        <f>IF($F52&lt;=$C52,"","Programa de atención Domiciliaria a personas con Dependencia severa debe ser MENOR O IGUAL  al Total")</f>
        <v/>
      </c>
      <c r="BB52" s="18" t="str">
        <f>IF($C52=0,"",IF($F52="",IF($C52="",""," No olvide escribir la columna Programa de atención domiciliaria a personas con dependencia severa."),""))</f>
        <v/>
      </c>
      <c r="BC52" s="27" t="str">
        <f>IF(C52&lt;&gt;SUM(D52:E52)," NO ALTERE LAS FÓRMULAS, el Total de Visitas Integrales NO ES IGUAL a la suma de las visitas por profesional. ","")</f>
        <v/>
      </c>
      <c r="BD52" s="114">
        <f>IF($F52&lt;=$C52,0,1)</f>
        <v>0</v>
      </c>
      <c r="BE52" s="114" t="str">
        <f>IF($C52=0,"",IF($F52="",IF($C52="","",1),0))</f>
        <v/>
      </c>
      <c r="BF52" s="114">
        <f>IF(C52&lt;&gt;SUM(D52:E52),1,0)</f>
        <v>0</v>
      </c>
    </row>
    <row r="53" spans="1:58" s="15" customFormat="1" ht="18.75" customHeight="1" x14ac:dyDescent="0.2">
      <c r="A53" s="167" t="s">
        <v>18</v>
      </c>
      <c r="B53" s="168"/>
      <c r="C53" s="127">
        <f t="shared" si="2"/>
        <v>0</v>
      </c>
      <c r="D53" s="128"/>
      <c r="E53" s="129"/>
      <c r="F53" s="130"/>
      <c r="G53" s="26"/>
      <c r="H53" s="8"/>
      <c r="I53" s="24"/>
      <c r="J53" s="3"/>
      <c r="K53" s="3"/>
      <c r="L53" s="3"/>
      <c r="M53" s="3"/>
      <c r="N53" s="3"/>
      <c r="O53" s="3"/>
      <c r="P53" s="14"/>
      <c r="Q53" s="14"/>
      <c r="R53" s="14"/>
      <c r="S53" s="14"/>
      <c r="T53" s="14"/>
      <c r="BA53" s="27"/>
      <c r="BE53" s="114"/>
    </row>
    <row r="54" spans="1:58" s="15" customFormat="1" ht="18" customHeight="1" x14ac:dyDescent="0.2">
      <c r="A54" s="181" t="s">
        <v>74</v>
      </c>
      <c r="B54" s="182"/>
      <c r="C54" s="131">
        <f t="shared" si="2"/>
        <v>0</v>
      </c>
      <c r="D54" s="132"/>
      <c r="E54" s="133"/>
      <c r="F54" s="142"/>
      <c r="G54" s="112" t="str">
        <f>$BA54&amp;""&amp;$BB54&amp;""&amp;$BC54</f>
        <v/>
      </c>
      <c r="H54" s="8"/>
      <c r="I54" s="24"/>
      <c r="J54" s="3"/>
      <c r="K54" s="3"/>
      <c r="L54" s="3"/>
      <c r="M54" s="3"/>
      <c r="N54" s="3"/>
      <c r="O54" s="3"/>
      <c r="P54" s="14"/>
      <c r="Q54" s="14"/>
      <c r="R54" s="14"/>
      <c r="S54" s="14"/>
      <c r="T54" s="14"/>
      <c r="BA54" s="27" t="str">
        <f>IF($F54&lt;=$C54,"","Programa de atención Domiciliaria a personas con Dependencia severa debe ser MENOR O IGUAL  al Total")</f>
        <v/>
      </c>
      <c r="BB54" s="18" t="str">
        <f>IF($C54=0,"",IF($F54="",IF($C54="",""," No olvide escribir la columna Programa de atención domiciliaria a personas con dependencia severa."),""))</f>
        <v/>
      </c>
      <c r="BC54" s="27" t="str">
        <f>IF(C54&lt;&gt;SUM(D54:E54)," NO ALTERE LAS FÓRMULAS, el Total de Visitas Integrales NO ES IGUAL a la suma de las visitas por profesional. ","")</f>
        <v/>
      </c>
      <c r="BD54" s="114">
        <f>IF($F54&lt;=$C54,0,1)</f>
        <v>0</v>
      </c>
      <c r="BE54" s="114" t="str">
        <f>IF($C54=0,"",IF($F54="",IF($C54="","",1),0))</f>
        <v/>
      </c>
      <c r="BF54" s="114">
        <f>IF(C54&lt;&gt;SUM(D54:E54),1,0)</f>
        <v>0</v>
      </c>
    </row>
    <row r="55" spans="1:58" s="15" customFormat="1" ht="30" customHeight="1" x14ac:dyDescent="0.2">
      <c r="A55" s="47" t="s">
        <v>17</v>
      </c>
      <c r="B55" s="47"/>
      <c r="C55" s="47"/>
      <c r="D55" s="47"/>
      <c r="E55" s="47"/>
      <c r="F55" s="47"/>
      <c r="G55" s="143"/>
      <c r="H55" s="23"/>
      <c r="I55" s="24"/>
      <c r="J55" s="3"/>
      <c r="K55" s="3"/>
      <c r="L55" s="3"/>
      <c r="M55" s="3"/>
      <c r="N55" s="3"/>
      <c r="O55" s="3"/>
      <c r="P55" s="14"/>
      <c r="Q55" s="14"/>
      <c r="R55" s="14"/>
      <c r="S55" s="14"/>
      <c r="T55" s="14"/>
    </row>
    <row r="56" spans="1:58" s="15" customFormat="1" ht="15" customHeight="1" x14ac:dyDescent="0.15">
      <c r="A56" s="169" t="s">
        <v>16</v>
      </c>
      <c r="B56" s="170"/>
      <c r="C56" s="175" t="s">
        <v>15</v>
      </c>
      <c r="D56" s="175"/>
      <c r="E56" s="175"/>
      <c r="F56" s="175"/>
      <c r="G56" s="176"/>
      <c r="H56" s="177" t="s">
        <v>14</v>
      </c>
      <c r="I56" s="178"/>
      <c r="J56" s="3"/>
      <c r="K56" s="3"/>
      <c r="L56" s="3"/>
      <c r="M56" s="3"/>
      <c r="N56" s="3"/>
      <c r="O56" s="3"/>
      <c r="P56" s="14"/>
      <c r="Q56" s="14"/>
      <c r="R56" s="14"/>
      <c r="S56" s="14"/>
      <c r="T56" s="14"/>
    </row>
    <row r="57" spans="1:58" s="15" customFormat="1" ht="15" customHeight="1" x14ac:dyDescent="0.15">
      <c r="A57" s="171"/>
      <c r="B57" s="172"/>
      <c r="C57" s="169" t="s">
        <v>13</v>
      </c>
      <c r="D57" s="156" t="s">
        <v>12</v>
      </c>
      <c r="E57" s="157"/>
      <c r="F57" s="166"/>
      <c r="G57" s="179" t="s">
        <v>7</v>
      </c>
      <c r="H57" s="177"/>
      <c r="I57" s="178"/>
      <c r="J57" s="3"/>
      <c r="K57" s="3"/>
      <c r="L57" s="3"/>
      <c r="M57" s="3"/>
      <c r="N57" s="3"/>
      <c r="O57" s="3"/>
      <c r="P57" s="14"/>
      <c r="Q57" s="14"/>
      <c r="R57" s="14"/>
      <c r="S57" s="14"/>
      <c r="T57" s="14"/>
    </row>
    <row r="58" spans="1:58" s="15" customFormat="1" ht="23.25" customHeight="1" x14ac:dyDescent="0.15">
      <c r="A58" s="173"/>
      <c r="B58" s="174"/>
      <c r="C58" s="173"/>
      <c r="D58" s="152" t="s">
        <v>11</v>
      </c>
      <c r="E58" s="152" t="s">
        <v>10</v>
      </c>
      <c r="F58" s="152" t="s">
        <v>9</v>
      </c>
      <c r="G58" s="180"/>
      <c r="H58" s="33" t="s">
        <v>8</v>
      </c>
      <c r="I58" s="152" t="s">
        <v>7</v>
      </c>
      <c r="J58" s="3"/>
      <c r="K58" s="3"/>
      <c r="L58" s="3"/>
      <c r="M58" s="3"/>
      <c r="N58" s="3"/>
      <c r="O58" s="3"/>
      <c r="P58" s="3"/>
      <c r="Q58" s="14"/>
      <c r="R58" s="14"/>
      <c r="S58" s="14"/>
      <c r="T58" s="14"/>
      <c r="U58" s="14"/>
    </row>
    <row r="59" spans="1:58" s="15" customFormat="1" ht="15.75" customHeight="1" x14ac:dyDescent="0.15">
      <c r="A59" s="196" t="s">
        <v>6</v>
      </c>
      <c r="B59" s="197"/>
      <c r="C59" s="96">
        <f t="shared" ref="C59:C64" si="3">SUM(D59:F59)+H59</f>
        <v>0</v>
      </c>
      <c r="D59" s="52"/>
      <c r="E59" s="52"/>
      <c r="F59" s="52"/>
      <c r="G59" s="98"/>
      <c r="H59" s="99"/>
      <c r="I59" s="100"/>
      <c r="J59" s="123"/>
      <c r="K59" s="123"/>
      <c r="L59" s="123"/>
      <c r="M59" s="123"/>
      <c r="N59" s="123"/>
      <c r="O59" s="123"/>
      <c r="P59" s="123"/>
      <c r="BA59" s="11"/>
      <c r="BD59" s="11"/>
    </row>
    <row r="60" spans="1:58" s="15" customFormat="1" ht="15.75" customHeight="1" x14ac:dyDescent="0.15">
      <c r="A60" s="198" t="s">
        <v>5</v>
      </c>
      <c r="B60" s="199"/>
      <c r="C60" s="101">
        <f t="shared" si="3"/>
        <v>0</v>
      </c>
      <c r="D60" s="53"/>
      <c r="E60" s="53"/>
      <c r="F60" s="53"/>
      <c r="G60" s="102"/>
      <c r="H60" s="65"/>
      <c r="I60" s="103"/>
      <c r="J60" s="123"/>
      <c r="K60" s="123"/>
      <c r="L60" s="123"/>
      <c r="M60" s="123"/>
      <c r="N60" s="123"/>
      <c r="O60" s="123"/>
      <c r="P60" s="123"/>
      <c r="BA60" s="11"/>
      <c r="BD60" s="11"/>
    </row>
    <row r="61" spans="1:58" s="15" customFormat="1" ht="15.75" customHeight="1" x14ac:dyDescent="0.15">
      <c r="A61" s="198" t="s">
        <v>4</v>
      </c>
      <c r="B61" s="199"/>
      <c r="C61" s="101">
        <f t="shared" si="3"/>
        <v>0</v>
      </c>
      <c r="D61" s="53"/>
      <c r="E61" s="53"/>
      <c r="F61" s="53"/>
      <c r="G61" s="102"/>
      <c r="H61" s="65"/>
      <c r="I61" s="103"/>
      <c r="J61" s="123"/>
      <c r="K61" s="123"/>
      <c r="L61" s="123"/>
      <c r="M61" s="123"/>
      <c r="N61" s="123"/>
      <c r="O61" s="123"/>
      <c r="P61" s="123"/>
      <c r="BA61" s="11"/>
      <c r="BD61" s="11"/>
    </row>
    <row r="62" spans="1:58" s="15" customFormat="1" ht="15.75" customHeight="1" x14ac:dyDescent="0.15">
      <c r="A62" s="198" t="s">
        <v>3</v>
      </c>
      <c r="B62" s="199"/>
      <c r="C62" s="101">
        <f t="shared" si="3"/>
        <v>0</v>
      </c>
      <c r="D62" s="53"/>
      <c r="E62" s="53"/>
      <c r="F62" s="53"/>
      <c r="G62" s="102"/>
      <c r="H62" s="65"/>
      <c r="I62" s="103"/>
      <c r="J62" s="123"/>
      <c r="K62" s="123"/>
      <c r="L62" s="123"/>
      <c r="M62" s="123"/>
      <c r="N62" s="123"/>
      <c r="O62" s="123"/>
      <c r="P62" s="123"/>
      <c r="BA62" s="11"/>
      <c r="BD62" s="11"/>
    </row>
    <row r="63" spans="1:58" s="15" customFormat="1" ht="15" customHeight="1" x14ac:dyDescent="0.15">
      <c r="A63" s="198" t="s">
        <v>2</v>
      </c>
      <c r="B63" s="199"/>
      <c r="C63" s="101">
        <f t="shared" si="3"/>
        <v>0</v>
      </c>
      <c r="D63" s="53"/>
      <c r="E63" s="53"/>
      <c r="F63" s="53"/>
      <c r="G63" s="102"/>
      <c r="H63" s="65"/>
      <c r="I63" s="103"/>
      <c r="J63" s="123"/>
      <c r="K63" s="123"/>
      <c r="L63" s="123"/>
      <c r="M63" s="123"/>
      <c r="N63" s="123"/>
      <c r="O63" s="123"/>
      <c r="P63" s="123"/>
      <c r="BA63" s="11"/>
      <c r="BD63" s="11"/>
    </row>
    <row r="64" spans="1:58" s="15" customFormat="1" ht="15" customHeight="1" x14ac:dyDescent="0.15">
      <c r="A64" s="194" t="s">
        <v>1</v>
      </c>
      <c r="B64" s="195"/>
      <c r="C64" s="97">
        <f t="shared" si="3"/>
        <v>0</v>
      </c>
      <c r="D64" s="55"/>
      <c r="E64" s="55"/>
      <c r="F64" s="55"/>
      <c r="G64" s="104"/>
      <c r="H64" s="105"/>
      <c r="I64" s="106"/>
      <c r="J64" s="123"/>
      <c r="K64" s="123"/>
      <c r="L64" s="123"/>
      <c r="M64" s="123"/>
      <c r="N64" s="123"/>
      <c r="O64" s="123"/>
      <c r="P64" s="123"/>
      <c r="BA64" s="11"/>
      <c r="BD64" s="11"/>
    </row>
    <row r="65" spans="1:20" s="15" customFormat="1" ht="20.25" customHeight="1" x14ac:dyDescent="0.15">
      <c r="A65" s="49" t="s">
        <v>0</v>
      </c>
      <c r="B65" s="3"/>
      <c r="C65" s="3"/>
      <c r="D65" s="3"/>
      <c r="E65" s="3"/>
      <c r="F65" s="3"/>
      <c r="G65" s="3"/>
      <c r="H65" s="3"/>
      <c r="I65" s="24"/>
      <c r="J65" s="3"/>
      <c r="K65" s="3"/>
      <c r="L65" s="3"/>
      <c r="M65" s="3"/>
      <c r="N65" s="3"/>
      <c r="O65" s="3"/>
      <c r="P65" s="14"/>
      <c r="Q65" s="14"/>
      <c r="R65" s="14"/>
      <c r="S65" s="14"/>
      <c r="T65" s="14"/>
    </row>
    <row r="66" spans="1:20" ht="15.75" customHeight="1" x14ac:dyDescent="0.15">
      <c r="A66" s="17"/>
      <c r="B66" s="17"/>
      <c r="C66" s="17"/>
      <c r="D66" s="17"/>
      <c r="E66" s="17"/>
      <c r="F66" s="17"/>
      <c r="G66" s="17"/>
      <c r="H66" s="17"/>
    </row>
    <row r="198" spans="1:56" hidden="1" x14ac:dyDescent="0.15"/>
    <row r="199" spans="1:56" hidden="1" x14ac:dyDescent="0.15"/>
    <row r="200" spans="1:56" hidden="1" x14ac:dyDescent="0.15">
      <c r="A200" s="144">
        <f>SUM(C9:I64)</f>
        <v>156</v>
      </c>
      <c r="BD200" s="113">
        <v>0</v>
      </c>
    </row>
    <row r="201" spans="1:56" hidden="1" x14ac:dyDescent="0.15">
      <c r="A201" s="2" t="s">
        <v>75</v>
      </c>
    </row>
    <row r="202" spans="1:56" hidden="1" x14ac:dyDescent="0.15"/>
    <row r="206" spans="1:56" ht="15" customHeight="1" x14ac:dyDescent="0.15"/>
    <row r="207" spans="1:56" ht="15" customHeight="1" x14ac:dyDescent="0.15"/>
    <row r="208" spans="1:56" ht="15" customHeight="1" x14ac:dyDescent="0.15"/>
    <row r="221" ht="11.25" customHeight="1" x14ac:dyDescent="0.15"/>
    <row r="222" ht="11.25" customHeight="1" x14ac:dyDescent="0.15"/>
    <row r="223" ht="11.25" customHeight="1" x14ac:dyDescent="0.15"/>
    <row r="224" ht="11.25" customHeight="1" x14ac:dyDescent="0.15"/>
    <row r="225" ht="11.25" customHeight="1" x14ac:dyDescent="0.15"/>
    <row r="226" ht="11.25" customHeight="1" x14ac:dyDescent="0.15"/>
  </sheetData>
  <mergeCells count="54">
    <mergeCell ref="A64:B64"/>
    <mergeCell ref="A59:B59"/>
    <mergeCell ref="A60:B60"/>
    <mergeCell ref="A61:B61"/>
    <mergeCell ref="A62:B62"/>
    <mergeCell ref="A63:B63"/>
    <mergeCell ref="A43:B43"/>
    <mergeCell ref="A54:B54"/>
    <mergeCell ref="A44:B44"/>
    <mergeCell ref="A40:A42"/>
    <mergeCell ref="A45:B45"/>
    <mergeCell ref="A48:B48"/>
    <mergeCell ref="A49:B49"/>
    <mergeCell ref="A50:B50"/>
    <mergeCell ref="A51:A52"/>
    <mergeCell ref="A56:B58"/>
    <mergeCell ref="A53:B53"/>
    <mergeCell ref="C56:G56"/>
    <mergeCell ref="H56:I57"/>
    <mergeCell ref="C57:C58"/>
    <mergeCell ref="D57:F57"/>
    <mergeCell ref="G57:G58"/>
    <mergeCell ref="A39:B39"/>
    <mergeCell ref="A32:B32"/>
    <mergeCell ref="A33:B33"/>
    <mergeCell ref="A37:B37"/>
    <mergeCell ref="A35:B35"/>
    <mergeCell ref="A36:B36"/>
    <mergeCell ref="A27:B27"/>
    <mergeCell ref="A29:B29"/>
    <mergeCell ref="A30:B30"/>
    <mergeCell ref="A31:B31"/>
    <mergeCell ref="A38:B38"/>
    <mergeCell ref="A28:B28"/>
    <mergeCell ref="A26:B2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6:G6"/>
    <mergeCell ref="A8:B8"/>
    <mergeCell ref="A9:B9"/>
    <mergeCell ref="A10:B10"/>
    <mergeCell ref="A25:B25"/>
  </mergeCells>
  <dataValidations count="2">
    <dataValidation allowBlank="1" showInputMessage="1" showErrorMessage="1" errorTitle="Error" error="Por favor ingrese números enteros" sqref="A47:F47 IW47:JB47 SS47:SX47 ACO47:ACT47 AMK47:AMP47 AWG47:AWL47 BGC47:BGH47 BPY47:BQD47 BZU47:BZZ47 CJQ47:CJV47 CTM47:CTR47 DDI47:DDN47 DNE47:DNJ47 DXA47:DXF47 EGW47:EHB47 EQS47:EQX47 FAO47:FAT47 FKK47:FKP47 FUG47:FUL47 GEC47:GEH47 GNY47:GOD47 GXU47:GXZ47 HHQ47:HHV47 HRM47:HRR47 IBI47:IBN47 ILE47:ILJ47 IVA47:IVF47 JEW47:JFB47 JOS47:JOX47 JYO47:JYT47 KIK47:KIP47 KSG47:KSL47 LCC47:LCH47 LLY47:LMD47 LVU47:LVZ47 MFQ47:MFV47 MPM47:MPR47 MZI47:MZN47 NJE47:NJJ47 NTA47:NTF47 OCW47:ODB47 OMS47:OMX47 OWO47:OWT47 PGK47:PGP47 PQG47:PQL47 QAC47:QAH47 QJY47:QKD47 QTU47:QTZ47 RDQ47:RDV47 RNM47:RNR47 RXI47:RXN47 SHE47:SHJ47 SRA47:SRF47 TAW47:TBB47 TKS47:TKX47 TUO47:TUT47 UEK47:UEP47 UOG47:UOL47 UYC47:UYH47 VHY47:VID47 VRU47:VRZ47 WBQ47:WBV47 WLM47:WLR47 WVI47:WVN47 A65583:F65583 IW65583:JB65583 SS65583:SX65583 ACO65583:ACT65583 AMK65583:AMP65583 AWG65583:AWL65583 BGC65583:BGH65583 BPY65583:BQD65583 BZU65583:BZZ65583 CJQ65583:CJV65583 CTM65583:CTR65583 DDI65583:DDN65583 DNE65583:DNJ65583 DXA65583:DXF65583 EGW65583:EHB65583 EQS65583:EQX65583 FAO65583:FAT65583 FKK65583:FKP65583 FUG65583:FUL65583 GEC65583:GEH65583 GNY65583:GOD65583 GXU65583:GXZ65583 HHQ65583:HHV65583 HRM65583:HRR65583 IBI65583:IBN65583 ILE65583:ILJ65583 IVA65583:IVF65583 JEW65583:JFB65583 JOS65583:JOX65583 JYO65583:JYT65583 KIK65583:KIP65583 KSG65583:KSL65583 LCC65583:LCH65583 LLY65583:LMD65583 LVU65583:LVZ65583 MFQ65583:MFV65583 MPM65583:MPR65583 MZI65583:MZN65583 NJE65583:NJJ65583 NTA65583:NTF65583 OCW65583:ODB65583 OMS65583:OMX65583 OWO65583:OWT65583 PGK65583:PGP65583 PQG65583:PQL65583 QAC65583:QAH65583 QJY65583:QKD65583 QTU65583:QTZ65583 RDQ65583:RDV65583 RNM65583:RNR65583 RXI65583:RXN65583 SHE65583:SHJ65583 SRA65583:SRF65583 TAW65583:TBB65583 TKS65583:TKX65583 TUO65583:TUT65583 UEK65583:UEP65583 UOG65583:UOL65583 UYC65583:UYH65583 VHY65583:VID65583 VRU65583:VRZ65583 WBQ65583:WBV65583 WLM65583:WLR65583 WVI65583:WVN65583 A131119:F131119 IW131119:JB131119 SS131119:SX131119 ACO131119:ACT131119 AMK131119:AMP131119 AWG131119:AWL131119 BGC131119:BGH131119 BPY131119:BQD131119 BZU131119:BZZ131119 CJQ131119:CJV131119 CTM131119:CTR131119 DDI131119:DDN131119 DNE131119:DNJ131119 DXA131119:DXF131119 EGW131119:EHB131119 EQS131119:EQX131119 FAO131119:FAT131119 FKK131119:FKP131119 FUG131119:FUL131119 GEC131119:GEH131119 GNY131119:GOD131119 GXU131119:GXZ131119 HHQ131119:HHV131119 HRM131119:HRR131119 IBI131119:IBN131119 ILE131119:ILJ131119 IVA131119:IVF131119 JEW131119:JFB131119 JOS131119:JOX131119 JYO131119:JYT131119 KIK131119:KIP131119 KSG131119:KSL131119 LCC131119:LCH131119 LLY131119:LMD131119 LVU131119:LVZ131119 MFQ131119:MFV131119 MPM131119:MPR131119 MZI131119:MZN131119 NJE131119:NJJ131119 NTA131119:NTF131119 OCW131119:ODB131119 OMS131119:OMX131119 OWO131119:OWT131119 PGK131119:PGP131119 PQG131119:PQL131119 QAC131119:QAH131119 QJY131119:QKD131119 QTU131119:QTZ131119 RDQ131119:RDV131119 RNM131119:RNR131119 RXI131119:RXN131119 SHE131119:SHJ131119 SRA131119:SRF131119 TAW131119:TBB131119 TKS131119:TKX131119 TUO131119:TUT131119 UEK131119:UEP131119 UOG131119:UOL131119 UYC131119:UYH131119 VHY131119:VID131119 VRU131119:VRZ131119 WBQ131119:WBV131119 WLM131119:WLR131119 WVI131119:WVN131119 A196655:F196655 IW196655:JB196655 SS196655:SX196655 ACO196655:ACT196655 AMK196655:AMP196655 AWG196655:AWL196655 BGC196655:BGH196655 BPY196655:BQD196655 BZU196655:BZZ196655 CJQ196655:CJV196655 CTM196655:CTR196655 DDI196655:DDN196655 DNE196655:DNJ196655 DXA196655:DXF196655 EGW196655:EHB196655 EQS196655:EQX196655 FAO196655:FAT196655 FKK196655:FKP196655 FUG196655:FUL196655 GEC196655:GEH196655 GNY196655:GOD196655 GXU196655:GXZ196655 HHQ196655:HHV196655 HRM196655:HRR196655 IBI196655:IBN196655 ILE196655:ILJ196655 IVA196655:IVF196655 JEW196655:JFB196655 JOS196655:JOX196655 JYO196655:JYT196655 KIK196655:KIP196655 KSG196655:KSL196655 LCC196655:LCH196655 LLY196655:LMD196655 LVU196655:LVZ196655 MFQ196655:MFV196655 MPM196655:MPR196655 MZI196655:MZN196655 NJE196655:NJJ196655 NTA196655:NTF196655 OCW196655:ODB196655 OMS196655:OMX196655 OWO196655:OWT196655 PGK196655:PGP196655 PQG196655:PQL196655 QAC196655:QAH196655 QJY196655:QKD196655 QTU196655:QTZ196655 RDQ196655:RDV196655 RNM196655:RNR196655 RXI196655:RXN196655 SHE196655:SHJ196655 SRA196655:SRF196655 TAW196655:TBB196655 TKS196655:TKX196655 TUO196655:TUT196655 UEK196655:UEP196655 UOG196655:UOL196655 UYC196655:UYH196655 VHY196655:VID196655 VRU196655:VRZ196655 WBQ196655:WBV196655 WLM196655:WLR196655 WVI196655:WVN196655 A262191:F262191 IW262191:JB262191 SS262191:SX262191 ACO262191:ACT262191 AMK262191:AMP262191 AWG262191:AWL262191 BGC262191:BGH262191 BPY262191:BQD262191 BZU262191:BZZ262191 CJQ262191:CJV262191 CTM262191:CTR262191 DDI262191:DDN262191 DNE262191:DNJ262191 DXA262191:DXF262191 EGW262191:EHB262191 EQS262191:EQX262191 FAO262191:FAT262191 FKK262191:FKP262191 FUG262191:FUL262191 GEC262191:GEH262191 GNY262191:GOD262191 GXU262191:GXZ262191 HHQ262191:HHV262191 HRM262191:HRR262191 IBI262191:IBN262191 ILE262191:ILJ262191 IVA262191:IVF262191 JEW262191:JFB262191 JOS262191:JOX262191 JYO262191:JYT262191 KIK262191:KIP262191 KSG262191:KSL262191 LCC262191:LCH262191 LLY262191:LMD262191 LVU262191:LVZ262191 MFQ262191:MFV262191 MPM262191:MPR262191 MZI262191:MZN262191 NJE262191:NJJ262191 NTA262191:NTF262191 OCW262191:ODB262191 OMS262191:OMX262191 OWO262191:OWT262191 PGK262191:PGP262191 PQG262191:PQL262191 QAC262191:QAH262191 QJY262191:QKD262191 QTU262191:QTZ262191 RDQ262191:RDV262191 RNM262191:RNR262191 RXI262191:RXN262191 SHE262191:SHJ262191 SRA262191:SRF262191 TAW262191:TBB262191 TKS262191:TKX262191 TUO262191:TUT262191 UEK262191:UEP262191 UOG262191:UOL262191 UYC262191:UYH262191 VHY262191:VID262191 VRU262191:VRZ262191 WBQ262191:WBV262191 WLM262191:WLR262191 WVI262191:WVN262191 A327727:F327727 IW327727:JB327727 SS327727:SX327727 ACO327727:ACT327727 AMK327727:AMP327727 AWG327727:AWL327727 BGC327727:BGH327727 BPY327727:BQD327727 BZU327727:BZZ327727 CJQ327727:CJV327727 CTM327727:CTR327727 DDI327727:DDN327727 DNE327727:DNJ327727 DXA327727:DXF327727 EGW327727:EHB327727 EQS327727:EQX327727 FAO327727:FAT327727 FKK327727:FKP327727 FUG327727:FUL327727 GEC327727:GEH327727 GNY327727:GOD327727 GXU327727:GXZ327727 HHQ327727:HHV327727 HRM327727:HRR327727 IBI327727:IBN327727 ILE327727:ILJ327727 IVA327727:IVF327727 JEW327727:JFB327727 JOS327727:JOX327727 JYO327727:JYT327727 KIK327727:KIP327727 KSG327727:KSL327727 LCC327727:LCH327727 LLY327727:LMD327727 LVU327727:LVZ327727 MFQ327727:MFV327727 MPM327727:MPR327727 MZI327727:MZN327727 NJE327727:NJJ327727 NTA327727:NTF327727 OCW327727:ODB327727 OMS327727:OMX327727 OWO327727:OWT327727 PGK327727:PGP327727 PQG327727:PQL327727 QAC327727:QAH327727 QJY327727:QKD327727 QTU327727:QTZ327727 RDQ327727:RDV327727 RNM327727:RNR327727 RXI327727:RXN327727 SHE327727:SHJ327727 SRA327727:SRF327727 TAW327727:TBB327727 TKS327727:TKX327727 TUO327727:TUT327727 UEK327727:UEP327727 UOG327727:UOL327727 UYC327727:UYH327727 VHY327727:VID327727 VRU327727:VRZ327727 WBQ327727:WBV327727 WLM327727:WLR327727 WVI327727:WVN327727 A393263:F393263 IW393263:JB393263 SS393263:SX393263 ACO393263:ACT393263 AMK393263:AMP393263 AWG393263:AWL393263 BGC393263:BGH393263 BPY393263:BQD393263 BZU393263:BZZ393263 CJQ393263:CJV393263 CTM393263:CTR393263 DDI393263:DDN393263 DNE393263:DNJ393263 DXA393263:DXF393263 EGW393263:EHB393263 EQS393263:EQX393263 FAO393263:FAT393263 FKK393263:FKP393263 FUG393263:FUL393263 GEC393263:GEH393263 GNY393263:GOD393263 GXU393263:GXZ393263 HHQ393263:HHV393263 HRM393263:HRR393263 IBI393263:IBN393263 ILE393263:ILJ393263 IVA393263:IVF393263 JEW393263:JFB393263 JOS393263:JOX393263 JYO393263:JYT393263 KIK393263:KIP393263 KSG393263:KSL393263 LCC393263:LCH393263 LLY393263:LMD393263 LVU393263:LVZ393263 MFQ393263:MFV393263 MPM393263:MPR393263 MZI393263:MZN393263 NJE393263:NJJ393263 NTA393263:NTF393263 OCW393263:ODB393263 OMS393263:OMX393263 OWO393263:OWT393263 PGK393263:PGP393263 PQG393263:PQL393263 QAC393263:QAH393263 QJY393263:QKD393263 QTU393263:QTZ393263 RDQ393263:RDV393263 RNM393263:RNR393263 RXI393263:RXN393263 SHE393263:SHJ393263 SRA393263:SRF393263 TAW393263:TBB393263 TKS393263:TKX393263 TUO393263:TUT393263 UEK393263:UEP393263 UOG393263:UOL393263 UYC393263:UYH393263 VHY393263:VID393263 VRU393263:VRZ393263 WBQ393263:WBV393263 WLM393263:WLR393263 WVI393263:WVN393263 A458799:F458799 IW458799:JB458799 SS458799:SX458799 ACO458799:ACT458799 AMK458799:AMP458799 AWG458799:AWL458799 BGC458799:BGH458799 BPY458799:BQD458799 BZU458799:BZZ458799 CJQ458799:CJV458799 CTM458799:CTR458799 DDI458799:DDN458799 DNE458799:DNJ458799 DXA458799:DXF458799 EGW458799:EHB458799 EQS458799:EQX458799 FAO458799:FAT458799 FKK458799:FKP458799 FUG458799:FUL458799 GEC458799:GEH458799 GNY458799:GOD458799 GXU458799:GXZ458799 HHQ458799:HHV458799 HRM458799:HRR458799 IBI458799:IBN458799 ILE458799:ILJ458799 IVA458799:IVF458799 JEW458799:JFB458799 JOS458799:JOX458799 JYO458799:JYT458799 KIK458799:KIP458799 KSG458799:KSL458799 LCC458799:LCH458799 LLY458799:LMD458799 LVU458799:LVZ458799 MFQ458799:MFV458799 MPM458799:MPR458799 MZI458799:MZN458799 NJE458799:NJJ458799 NTA458799:NTF458799 OCW458799:ODB458799 OMS458799:OMX458799 OWO458799:OWT458799 PGK458799:PGP458799 PQG458799:PQL458799 QAC458799:QAH458799 QJY458799:QKD458799 QTU458799:QTZ458799 RDQ458799:RDV458799 RNM458799:RNR458799 RXI458799:RXN458799 SHE458799:SHJ458799 SRA458799:SRF458799 TAW458799:TBB458799 TKS458799:TKX458799 TUO458799:TUT458799 UEK458799:UEP458799 UOG458799:UOL458799 UYC458799:UYH458799 VHY458799:VID458799 VRU458799:VRZ458799 WBQ458799:WBV458799 WLM458799:WLR458799 WVI458799:WVN458799 A524335:F524335 IW524335:JB524335 SS524335:SX524335 ACO524335:ACT524335 AMK524335:AMP524335 AWG524335:AWL524335 BGC524335:BGH524335 BPY524335:BQD524335 BZU524335:BZZ524335 CJQ524335:CJV524335 CTM524335:CTR524335 DDI524335:DDN524335 DNE524335:DNJ524335 DXA524335:DXF524335 EGW524335:EHB524335 EQS524335:EQX524335 FAO524335:FAT524335 FKK524335:FKP524335 FUG524335:FUL524335 GEC524335:GEH524335 GNY524335:GOD524335 GXU524335:GXZ524335 HHQ524335:HHV524335 HRM524335:HRR524335 IBI524335:IBN524335 ILE524335:ILJ524335 IVA524335:IVF524335 JEW524335:JFB524335 JOS524335:JOX524335 JYO524335:JYT524335 KIK524335:KIP524335 KSG524335:KSL524335 LCC524335:LCH524335 LLY524335:LMD524335 LVU524335:LVZ524335 MFQ524335:MFV524335 MPM524335:MPR524335 MZI524335:MZN524335 NJE524335:NJJ524335 NTA524335:NTF524335 OCW524335:ODB524335 OMS524335:OMX524335 OWO524335:OWT524335 PGK524335:PGP524335 PQG524335:PQL524335 QAC524335:QAH524335 QJY524335:QKD524335 QTU524335:QTZ524335 RDQ524335:RDV524335 RNM524335:RNR524335 RXI524335:RXN524335 SHE524335:SHJ524335 SRA524335:SRF524335 TAW524335:TBB524335 TKS524335:TKX524335 TUO524335:TUT524335 UEK524335:UEP524335 UOG524335:UOL524335 UYC524335:UYH524335 VHY524335:VID524335 VRU524335:VRZ524335 WBQ524335:WBV524335 WLM524335:WLR524335 WVI524335:WVN524335 A589871:F589871 IW589871:JB589871 SS589871:SX589871 ACO589871:ACT589871 AMK589871:AMP589871 AWG589871:AWL589871 BGC589871:BGH589871 BPY589871:BQD589871 BZU589871:BZZ589871 CJQ589871:CJV589871 CTM589871:CTR589871 DDI589871:DDN589871 DNE589871:DNJ589871 DXA589871:DXF589871 EGW589871:EHB589871 EQS589871:EQX589871 FAO589871:FAT589871 FKK589871:FKP589871 FUG589871:FUL589871 GEC589871:GEH589871 GNY589871:GOD589871 GXU589871:GXZ589871 HHQ589871:HHV589871 HRM589871:HRR589871 IBI589871:IBN589871 ILE589871:ILJ589871 IVA589871:IVF589871 JEW589871:JFB589871 JOS589871:JOX589871 JYO589871:JYT589871 KIK589871:KIP589871 KSG589871:KSL589871 LCC589871:LCH589871 LLY589871:LMD589871 LVU589871:LVZ589871 MFQ589871:MFV589871 MPM589871:MPR589871 MZI589871:MZN589871 NJE589871:NJJ589871 NTA589871:NTF589871 OCW589871:ODB589871 OMS589871:OMX589871 OWO589871:OWT589871 PGK589871:PGP589871 PQG589871:PQL589871 QAC589871:QAH589871 QJY589871:QKD589871 QTU589871:QTZ589871 RDQ589871:RDV589871 RNM589871:RNR589871 RXI589871:RXN589871 SHE589871:SHJ589871 SRA589871:SRF589871 TAW589871:TBB589871 TKS589871:TKX589871 TUO589871:TUT589871 UEK589871:UEP589871 UOG589871:UOL589871 UYC589871:UYH589871 VHY589871:VID589871 VRU589871:VRZ589871 WBQ589871:WBV589871 WLM589871:WLR589871 WVI589871:WVN589871 A655407:F655407 IW655407:JB655407 SS655407:SX655407 ACO655407:ACT655407 AMK655407:AMP655407 AWG655407:AWL655407 BGC655407:BGH655407 BPY655407:BQD655407 BZU655407:BZZ655407 CJQ655407:CJV655407 CTM655407:CTR655407 DDI655407:DDN655407 DNE655407:DNJ655407 DXA655407:DXF655407 EGW655407:EHB655407 EQS655407:EQX655407 FAO655407:FAT655407 FKK655407:FKP655407 FUG655407:FUL655407 GEC655407:GEH655407 GNY655407:GOD655407 GXU655407:GXZ655407 HHQ655407:HHV655407 HRM655407:HRR655407 IBI655407:IBN655407 ILE655407:ILJ655407 IVA655407:IVF655407 JEW655407:JFB655407 JOS655407:JOX655407 JYO655407:JYT655407 KIK655407:KIP655407 KSG655407:KSL655407 LCC655407:LCH655407 LLY655407:LMD655407 LVU655407:LVZ655407 MFQ655407:MFV655407 MPM655407:MPR655407 MZI655407:MZN655407 NJE655407:NJJ655407 NTA655407:NTF655407 OCW655407:ODB655407 OMS655407:OMX655407 OWO655407:OWT655407 PGK655407:PGP655407 PQG655407:PQL655407 QAC655407:QAH655407 QJY655407:QKD655407 QTU655407:QTZ655407 RDQ655407:RDV655407 RNM655407:RNR655407 RXI655407:RXN655407 SHE655407:SHJ655407 SRA655407:SRF655407 TAW655407:TBB655407 TKS655407:TKX655407 TUO655407:TUT655407 UEK655407:UEP655407 UOG655407:UOL655407 UYC655407:UYH655407 VHY655407:VID655407 VRU655407:VRZ655407 WBQ655407:WBV655407 WLM655407:WLR655407 WVI655407:WVN655407 A720943:F720943 IW720943:JB720943 SS720943:SX720943 ACO720943:ACT720943 AMK720943:AMP720943 AWG720943:AWL720943 BGC720943:BGH720943 BPY720943:BQD720943 BZU720943:BZZ720943 CJQ720943:CJV720943 CTM720943:CTR720943 DDI720943:DDN720943 DNE720943:DNJ720943 DXA720943:DXF720943 EGW720943:EHB720943 EQS720943:EQX720943 FAO720943:FAT720943 FKK720943:FKP720943 FUG720943:FUL720943 GEC720943:GEH720943 GNY720943:GOD720943 GXU720943:GXZ720943 HHQ720943:HHV720943 HRM720943:HRR720943 IBI720943:IBN720943 ILE720943:ILJ720943 IVA720943:IVF720943 JEW720943:JFB720943 JOS720943:JOX720943 JYO720943:JYT720943 KIK720943:KIP720943 KSG720943:KSL720943 LCC720943:LCH720943 LLY720943:LMD720943 LVU720943:LVZ720943 MFQ720943:MFV720943 MPM720943:MPR720943 MZI720943:MZN720943 NJE720943:NJJ720943 NTA720943:NTF720943 OCW720943:ODB720943 OMS720943:OMX720943 OWO720943:OWT720943 PGK720943:PGP720943 PQG720943:PQL720943 QAC720943:QAH720943 QJY720943:QKD720943 QTU720943:QTZ720943 RDQ720943:RDV720943 RNM720943:RNR720943 RXI720943:RXN720943 SHE720943:SHJ720943 SRA720943:SRF720943 TAW720943:TBB720943 TKS720943:TKX720943 TUO720943:TUT720943 UEK720943:UEP720943 UOG720943:UOL720943 UYC720943:UYH720943 VHY720943:VID720943 VRU720943:VRZ720943 WBQ720943:WBV720943 WLM720943:WLR720943 WVI720943:WVN720943 A786479:F786479 IW786479:JB786479 SS786479:SX786479 ACO786479:ACT786479 AMK786479:AMP786479 AWG786479:AWL786479 BGC786479:BGH786479 BPY786479:BQD786479 BZU786479:BZZ786479 CJQ786479:CJV786479 CTM786479:CTR786479 DDI786479:DDN786479 DNE786479:DNJ786479 DXA786479:DXF786479 EGW786479:EHB786479 EQS786479:EQX786479 FAO786479:FAT786479 FKK786479:FKP786479 FUG786479:FUL786479 GEC786479:GEH786479 GNY786479:GOD786479 GXU786479:GXZ786479 HHQ786479:HHV786479 HRM786479:HRR786479 IBI786479:IBN786479 ILE786479:ILJ786479 IVA786479:IVF786479 JEW786479:JFB786479 JOS786479:JOX786479 JYO786479:JYT786479 KIK786479:KIP786479 KSG786479:KSL786479 LCC786479:LCH786479 LLY786479:LMD786479 LVU786479:LVZ786479 MFQ786479:MFV786479 MPM786479:MPR786479 MZI786479:MZN786479 NJE786479:NJJ786479 NTA786479:NTF786479 OCW786479:ODB786479 OMS786479:OMX786479 OWO786479:OWT786479 PGK786479:PGP786479 PQG786479:PQL786479 QAC786479:QAH786479 QJY786479:QKD786479 QTU786479:QTZ786479 RDQ786479:RDV786479 RNM786479:RNR786479 RXI786479:RXN786479 SHE786479:SHJ786479 SRA786479:SRF786479 TAW786479:TBB786479 TKS786479:TKX786479 TUO786479:TUT786479 UEK786479:UEP786479 UOG786479:UOL786479 UYC786479:UYH786479 VHY786479:VID786479 VRU786479:VRZ786479 WBQ786479:WBV786479 WLM786479:WLR786479 WVI786479:WVN786479 A852015:F852015 IW852015:JB852015 SS852015:SX852015 ACO852015:ACT852015 AMK852015:AMP852015 AWG852015:AWL852015 BGC852015:BGH852015 BPY852015:BQD852015 BZU852015:BZZ852015 CJQ852015:CJV852015 CTM852015:CTR852015 DDI852015:DDN852015 DNE852015:DNJ852015 DXA852015:DXF852015 EGW852015:EHB852015 EQS852015:EQX852015 FAO852015:FAT852015 FKK852015:FKP852015 FUG852015:FUL852015 GEC852015:GEH852015 GNY852015:GOD852015 GXU852015:GXZ852015 HHQ852015:HHV852015 HRM852015:HRR852015 IBI852015:IBN852015 ILE852015:ILJ852015 IVA852015:IVF852015 JEW852015:JFB852015 JOS852015:JOX852015 JYO852015:JYT852015 KIK852015:KIP852015 KSG852015:KSL852015 LCC852015:LCH852015 LLY852015:LMD852015 LVU852015:LVZ852015 MFQ852015:MFV852015 MPM852015:MPR852015 MZI852015:MZN852015 NJE852015:NJJ852015 NTA852015:NTF852015 OCW852015:ODB852015 OMS852015:OMX852015 OWO852015:OWT852015 PGK852015:PGP852015 PQG852015:PQL852015 QAC852015:QAH852015 QJY852015:QKD852015 QTU852015:QTZ852015 RDQ852015:RDV852015 RNM852015:RNR852015 RXI852015:RXN852015 SHE852015:SHJ852015 SRA852015:SRF852015 TAW852015:TBB852015 TKS852015:TKX852015 TUO852015:TUT852015 UEK852015:UEP852015 UOG852015:UOL852015 UYC852015:UYH852015 VHY852015:VID852015 VRU852015:VRZ852015 WBQ852015:WBV852015 WLM852015:WLR852015 WVI852015:WVN852015 A917551:F917551 IW917551:JB917551 SS917551:SX917551 ACO917551:ACT917551 AMK917551:AMP917551 AWG917551:AWL917551 BGC917551:BGH917551 BPY917551:BQD917551 BZU917551:BZZ917551 CJQ917551:CJV917551 CTM917551:CTR917551 DDI917551:DDN917551 DNE917551:DNJ917551 DXA917551:DXF917551 EGW917551:EHB917551 EQS917551:EQX917551 FAO917551:FAT917551 FKK917551:FKP917551 FUG917551:FUL917551 GEC917551:GEH917551 GNY917551:GOD917551 GXU917551:GXZ917551 HHQ917551:HHV917551 HRM917551:HRR917551 IBI917551:IBN917551 ILE917551:ILJ917551 IVA917551:IVF917551 JEW917551:JFB917551 JOS917551:JOX917551 JYO917551:JYT917551 KIK917551:KIP917551 KSG917551:KSL917551 LCC917551:LCH917551 LLY917551:LMD917551 LVU917551:LVZ917551 MFQ917551:MFV917551 MPM917551:MPR917551 MZI917551:MZN917551 NJE917551:NJJ917551 NTA917551:NTF917551 OCW917551:ODB917551 OMS917551:OMX917551 OWO917551:OWT917551 PGK917551:PGP917551 PQG917551:PQL917551 QAC917551:QAH917551 QJY917551:QKD917551 QTU917551:QTZ917551 RDQ917551:RDV917551 RNM917551:RNR917551 RXI917551:RXN917551 SHE917551:SHJ917551 SRA917551:SRF917551 TAW917551:TBB917551 TKS917551:TKX917551 TUO917551:TUT917551 UEK917551:UEP917551 UOG917551:UOL917551 UYC917551:UYH917551 VHY917551:VID917551 VRU917551:VRZ917551 WBQ917551:WBV917551 WLM917551:WLR917551 WVI917551:WVN917551 A983087:F983087 IW983087:JB983087 SS983087:SX983087 ACO983087:ACT983087 AMK983087:AMP983087 AWG983087:AWL983087 BGC983087:BGH983087 BPY983087:BQD983087 BZU983087:BZZ983087 CJQ983087:CJV983087 CTM983087:CTR983087 DDI983087:DDN983087 DNE983087:DNJ983087 DXA983087:DXF983087 EGW983087:EHB983087 EQS983087:EQX983087 FAO983087:FAT983087 FKK983087:FKP983087 FUG983087:FUL983087 GEC983087:GEH983087 GNY983087:GOD983087 GXU983087:GXZ983087 HHQ983087:HHV983087 HRM983087:HRR983087 IBI983087:IBN983087 ILE983087:ILJ983087 IVA983087:IVF983087 JEW983087:JFB983087 JOS983087:JOX983087 JYO983087:JYT983087 KIK983087:KIP983087 KSG983087:KSL983087 LCC983087:LCH983087 LLY983087:LMD983087 LVU983087:LVZ983087 MFQ983087:MFV983087 MPM983087:MPR983087 MZI983087:MZN983087 NJE983087:NJJ983087 NTA983087:NTF983087 OCW983087:ODB983087 OMS983087:OMX983087 OWO983087:OWT983087 PGK983087:PGP983087 PQG983087:PQL983087 QAC983087:QAH983087 QJY983087:QKD983087 QTU983087:QTZ983087 RDQ983087:RDV983087 RNM983087:RNR983087 RXI983087:RXN983087 SHE983087:SHJ983087 SRA983087:SRF983087 TAW983087:TBB983087 TKS983087:TKX983087 TUO983087:TUT983087 UEK983087:UEP983087 UOG983087:UOL983087 UYC983087:UYH983087 VHY983087:VID983087 VRU983087:VRZ983087 WBQ983087:WBV983087 WLM983087:WLR983087 WVI983087:WVN983087"/>
    <dataValidation type="whole" allowBlank="1" showInputMessage="1" showErrorMessage="1" errorTitle="Error" error="Por favor ingrese números enteros" sqref="G1:IV1048576 JC1:SR1048576 SY1:ACN1048576 ACU1:AMJ1048576 AMQ1:AWF1048576 AWM1:BGB1048576 BGI1:BPX1048576 BQE1:BZT1048576 CAA1:CJP1048576 CJW1:CTL1048576 CTS1:DDH1048576 DDO1:DND1048576 DNK1:DWZ1048576 DXG1:EGV1048576 EHC1:EQR1048576 EQY1:FAN1048576 FAU1:FKJ1048576 FKQ1:FUF1048576 FUM1:GEB1048576 GEI1:GNX1048576 GOE1:GXT1048576 GYA1:HHP1048576 HHW1:HRL1048576 HRS1:IBH1048576 IBO1:ILD1048576 ILK1:IUZ1048576 IVG1:JEV1048576 JFC1:JOR1048576 JOY1:JYN1048576 JYU1:KIJ1048576 KIQ1:KSF1048576 KSM1:LCB1048576 LCI1:LLX1048576 LME1:LVT1048576 LWA1:MFP1048576 MFW1:MPL1048576 MPS1:MZH1048576 MZO1:NJD1048576 NJK1:NSZ1048576 NTG1:OCV1048576 ODC1:OMR1048576 OMY1:OWN1048576 OWU1:PGJ1048576 PGQ1:PQF1048576 PQM1:QAB1048576 QAI1:QJX1048576 QKE1:QTT1048576 QUA1:RDP1048576 RDW1:RNL1048576 RNS1:RXH1048576 RXO1:SHD1048576 SHK1:SQZ1048576 SRG1:TAV1048576 TBC1:TKR1048576 TKY1:TUN1048576 TUU1:UEJ1048576 UEQ1:UOF1048576 UOM1:UYB1048576 UYI1:VHX1048576 VIE1:VRT1048576 VSA1:WBP1048576 WBW1:WLL1048576 WLS1:WVH1048576 WVO1:XFD1048576 A1:F46 IW1:JB46 SS1:SX46 ACO1:ACT46 AMK1:AMP46 AWG1:AWL46 BGC1:BGH46 BPY1:BQD46 BZU1:BZZ46 CJQ1:CJV46 CTM1:CTR46 DDI1:DDN46 DNE1:DNJ46 DXA1:DXF46 EGW1:EHB46 EQS1:EQX46 FAO1:FAT46 FKK1:FKP46 FUG1:FUL46 GEC1:GEH46 GNY1:GOD46 GXU1:GXZ46 HHQ1:HHV46 HRM1:HRR46 IBI1:IBN46 ILE1:ILJ46 IVA1:IVF46 JEW1:JFB46 JOS1:JOX46 JYO1:JYT46 KIK1:KIP46 KSG1:KSL46 LCC1:LCH46 LLY1:LMD46 LVU1:LVZ46 MFQ1:MFV46 MPM1:MPR46 MZI1:MZN46 NJE1:NJJ46 NTA1:NTF46 OCW1:ODB46 OMS1:OMX46 OWO1:OWT46 PGK1:PGP46 PQG1:PQL46 QAC1:QAH46 QJY1:QKD46 QTU1:QTZ46 RDQ1:RDV46 RNM1:RNR46 RXI1:RXN46 SHE1:SHJ46 SRA1:SRF46 TAW1:TBB46 TKS1:TKX46 TUO1:TUT46 UEK1:UEP46 UOG1:UOL46 UYC1:UYH46 VHY1:VID46 VRU1:VRZ46 WBQ1:WBV46 WLM1:WLR46 WVI1:WVN46 A48:F65582 IW48:JB65582 SS48:SX65582 ACO48:ACT65582 AMK48:AMP65582 AWG48:AWL65582 BGC48:BGH65582 BPY48:BQD65582 BZU48:BZZ65582 CJQ48:CJV65582 CTM48:CTR65582 DDI48:DDN65582 DNE48:DNJ65582 DXA48:DXF65582 EGW48:EHB65582 EQS48:EQX65582 FAO48:FAT65582 FKK48:FKP65582 FUG48:FUL65582 GEC48:GEH65582 GNY48:GOD65582 GXU48:GXZ65582 HHQ48:HHV65582 HRM48:HRR65582 IBI48:IBN65582 ILE48:ILJ65582 IVA48:IVF65582 JEW48:JFB65582 JOS48:JOX65582 JYO48:JYT65582 KIK48:KIP65582 KSG48:KSL65582 LCC48:LCH65582 LLY48:LMD65582 LVU48:LVZ65582 MFQ48:MFV65582 MPM48:MPR65582 MZI48:MZN65582 NJE48:NJJ65582 NTA48:NTF65582 OCW48:ODB65582 OMS48:OMX65582 OWO48:OWT65582 PGK48:PGP65582 PQG48:PQL65582 QAC48:QAH65582 QJY48:QKD65582 QTU48:QTZ65582 RDQ48:RDV65582 RNM48:RNR65582 RXI48:RXN65582 SHE48:SHJ65582 SRA48:SRF65582 TAW48:TBB65582 TKS48:TKX65582 TUO48:TUT65582 UEK48:UEP65582 UOG48:UOL65582 UYC48:UYH65582 VHY48:VID65582 VRU48:VRZ65582 WBQ48:WBV65582 WLM48:WLR65582 WVI48:WVN65582 A65584:F131118 IW65584:JB131118 SS65584:SX131118 ACO65584:ACT131118 AMK65584:AMP131118 AWG65584:AWL131118 BGC65584:BGH131118 BPY65584:BQD131118 BZU65584:BZZ131118 CJQ65584:CJV131118 CTM65584:CTR131118 DDI65584:DDN131118 DNE65584:DNJ131118 DXA65584:DXF131118 EGW65584:EHB131118 EQS65584:EQX131118 FAO65584:FAT131118 FKK65584:FKP131118 FUG65584:FUL131118 GEC65584:GEH131118 GNY65584:GOD131118 GXU65584:GXZ131118 HHQ65584:HHV131118 HRM65584:HRR131118 IBI65584:IBN131118 ILE65584:ILJ131118 IVA65584:IVF131118 JEW65584:JFB131118 JOS65584:JOX131118 JYO65584:JYT131118 KIK65584:KIP131118 KSG65584:KSL131118 LCC65584:LCH131118 LLY65584:LMD131118 LVU65584:LVZ131118 MFQ65584:MFV131118 MPM65584:MPR131118 MZI65584:MZN131118 NJE65584:NJJ131118 NTA65584:NTF131118 OCW65584:ODB131118 OMS65584:OMX131118 OWO65584:OWT131118 PGK65584:PGP131118 PQG65584:PQL131118 QAC65584:QAH131118 QJY65584:QKD131118 QTU65584:QTZ131118 RDQ65584:RDV131118 RNM65584:RNR131118 RXI65584:RXN131118 SHE65584:SHJ131118 SRA65584:SRF131118 TAW65584:TBB131118 TKS65584:TKX131118 TUO65584:TUT131118 UEK65584:UEP131118 UOG65584:UOL131118 UYC65584:UYH131118 VHY65584:VID131118 VRU65584:VRZ131118 WBQ65584:WBV131118 WLM65584:WLR131118 WVI65584:WVN131118 A131120:F196654 IW131120:JB196654 SS131120:SX196654 ACO131120:ACT196654 AMK131120:AMP196654 AWG131120:AWL196654 BGC131120:BGH196654 BPY131120:BQD196654 BZU131120:BZZ196654 CJQ131120:CJV196654 CTM131120:CTR196654 DDI131120:DDN196654 DNE131120:DNJ196654 DXA131120:DXF196654 EGW131120:EHB196654 EQS131120:EQX196654 FAO131120:FAT196654 FKK131120:FKP196654 FUG131120:FUL196654 GEC131120:GEH196654 GNY131120:GOD196654 GXU131120:GXZ196654 HHQ131120:HHV196654 HRM131120:HRR196654 IBI131120:IBN196654 ILE131120:ILJ196654 IVA131120:IVF196654 JEW131120:JFB196654 JOS131120:JOX196654 JYO131120:JYT196654 KIK131120:KIP196654 KSG131120:KSL196654 LCC131120:LCH196654 LLY131120:LMD196654 LVU131120:LVZ196654 MFQ131120:MFV196654 MPM131120:MPR196654 MZI131120:MZN196654 NJE131120:NJJ196654 NTA131120:NTF196654 OCW131120:ODB196654 OMS131120:OMX196654 OWO131120:OWT196654 PGK131120:PGP196654 PQG131120:PQL196654 QAC131120:QAH196654 QJY131120:QKD196654 QTU131120:QTZ196654 RDQ131120:RDV196654 RNM131120:RNR196654 RXI131120:RXN196654 SHE131120:SHJ196654 SRA131120:SRF196654 TAW131120:TBB196654 TKS131120:TKX196654 TUO131120:TUT196654 UEK131120:UEP196654 UOG131120:UOL196654 UYC131120:UYH196654 VHY131120:VID196654 VRU131120:VRZ196654 WBQ131120:WBV196654 WLM131120:WLR196654 WVI131120:WVN196654 A196656:F262190 IW196656:JB262190 SS196656:SX262190 ACO196656:ACT262190 AMK196656:AMP262190 AWG196656:AWL262190 BGC196656:BGH262190 BPY196656:BQD262190 BZU196656:BZZ262190 CJQ196656:CJV262190 CTM196656:CTR262190 DDI196656:DDN262190 DNE196656:DNJ262190 DXA196656:DXF262190 EGW196656:EHB262190 EQS196656:EQX262190 FAO196656:FAT262190 FKK196656:FKP262190 FUG196656:FUL262190 GEC196656:GEH262190 GNY196656:GOD262190 GXU196656:GXZ262190 HHQ196656:HHV262190 HRM196656:HRR262190 IBI196656:IBN262190 ILE196656:ILJ262190 IVA196656:IVF262190 JEW196656:JFB262190 JOS196656:JOX262190 JYO196656:JYT262190 KIK196656:KIP262190 KSG196656:KSL262190 LCC196656:LCH262190 LLY196656:LMD262190 LVU196656:LVZ262190 MFQ196656:MFV262190 MPM196656:MPR262190 MZI196656:MZN262190 NJE196656:NJJ262190 NTA196656:NTF262190 OCW196656:ODB262190 OMS196656:OMX262190 OWO196656:OWT262190 PGK196656:PGP262190 PQG196656:PQL262190 QAC196656:QAH262190 QJY196656:QKD262190 QTU196656:QTZ262190 RDQ196656:RDV262190 RNM196656:RNR262190 RXI196656:RXN262190 SHE196656:SHJ262190 SRA196656:SRF262190 TAW196656:TBB262190 TKS196656:TKX262190 TUO196656:TUT262190 UEK196656:UEP262190 UOG196656:UOL262190 UYC196656:UYH262190 VHY196656:VID262190 VRU196656:VRZ262190 WBQ196656:WBV262190 WLM196656:WLR262190 WVI196656:WVN262190 A262192:F327726 IW262192:JB327726 SS262192:SX327726 ACO262192:ACT327726 AMK262192:AMP327726 AWG262192:AWL327726 BGC262192:BGH327726 BPY262192:BQD327726 BZU262192:BZZ327726 CJQ262192:CJV327726 CTM262192:CTR327726 DDI262192:DDN327726 DNE262192:DNJ327726 DXA262192:DXF327726 EGW262192:EHB327726 EQS262192:EQX327726 FAO262192:FAT327726 FKK262192:FKP327726 FUG262192:FUL327726 GEC262192:GEH327726 GNY262192:GOD327726 GXU262192:GXZ327726 HHQ262192:HHV327726 HRM262192:HRR327726 IBI262192:IBN327726 ILE262192:ILJ327726 IVA262192:IVF327726 JEW262192:JFB327726 JOS262192:JOX327726 JYO262192:JYT327726 KIK262192:KIP327726 KSG262192:KSL327726 LCC262192:LCH327726 LLY262192:LMD327726 LVU262192:LVZ327726 MFQ262192:MFV327726 MPM262192:MPR327726 MZI262192:MZN327726 NJE262192:NJJ327726 NTA262192:NTF327726 OCW262192:ODB327726 OMS262192:OMX327726 OWO262192:OWT327726 PGK262192:PGP327726 PQG262192:PQL327726 QAC262192:QAH327726 QJY262192:QKD327726 QTU262192:QTZ327726 RDQ262192:RDV327726 RNM262192:RNR327726 RXI262192:RXN327726 SHE262192:SHJ327726 SRA262192:SRF327726 TAW262192:TBB327726 TKS262192:TKX327726 TUO262192:TUT327726 UEK262192:UEP327726 UOG262192:UOL327726 UYC262192:UYH327726 VHY262192:VID327726 VRU262192:VRZ327726 WBQ262192:WBV327726 WLM262192:WLR327726 WVI262192:WVN327726 A327728:F393262 IW327728:JB393262 SS327728:SX393262 ACO327728:ACT393262 AMK327728:AMP393262 AWG327728:AWL393262 BGC327728:BGH393262 BPY327728:BQD393262 BZU327728:BZZ393262 CJQ327728:CJV393262 CTM327728:CTR393262 DDI327728:DDN393262 DNE327728:DNJ393262 DXA327728:DXF393262 EGW327728:EHB393262 EQS327728:EQX393262 FAO327728:FAT393262 FKK327728:FKP393262 FUG327728:FUL393262 GEC327728:GEH393262 GNY327728:GOD393262 GXU327728:GXZ393262 HHQ327728:HHV393262 HRM327728:HRR393262 IBI327728:IBN393262 ILE327728:ILJ393262 IVA327728:IVF393262 JEW327728:JFB393262 JOS327728:JOX393262 JYO327728:JYT393262 KIK327728:KIP393262 KSG327728:KSL393262 LCC327728:LCH393262 LLY327728:LMD393262 LVU327728:LVZ393262 MFQ327728:MFV393262 MPM327728:MPR393262 MZI327728:MZN393262 NJE327728:NJJ393262 NTA327728:NTF393262 OCW327728:ODB393262 OMS327728:OMX393262 OWO327728:OWT393262 PGK327728:PGP393262 PQG327728:PQL393262 QAC327728:QAH393262 QJY327728:QKD393262 QTU327728:QTZ393262 RDQ327728:RDV393262 RNM327728:RNR393262 RXI327728:RXN393262 SHE327728:SHJ393262 SRA327728:SRF393262 TAW327728:TBB393262 TKS327728:TKX393262 TUO327728:TUT393262 UEK327728:UEP393262 UOG327728:UOL393262 UYC327728:UYH393262 VHY327728:VID393262 VRU327728:VRZ393262 WBQ327728:WBV393262 WLM327728:WLR393262 WVI327728:WVN393262 A393264:F458798 IW393264:JB458798 SS393264:SX458798 ACO393264:ACT458798 AMK393264:AMP458798 AWG393264:AWL458798 BGC393264:BGH458798 BPY393264:BQD458798 BZU393264:BZZ458798 CJQ393264:CJV458798 CTM393264:CTR458798 DDI393264:DDN458798 DNE393264:DNJ458798 DXA393264:DXF458798 EGW393264:EHB458798 EQS393264:EQX458798 FAO393264:FAT458798 FKK393264:FKP458798 FUG393264:FUL458798 GEC393264:GEH458798 GNY393264:GOD458798 GXU393264:GXZ458798 HHQ393264:HHV458798 HRM393264:HRR458798 IBI393264:IBN458798 ILE393264:ILJ458798 IVA393264:IVF458798 JEW393264:JFB458798 JOS393264:JOX458798 JYO393264:JYT458798 KIK393264:KIP458798 KSG393264:KSL458798 LCC393264:LCH458798 LLY393264:LMD458798 LVU393264:LVZ458798 MFQ393264:MFV458798 MPM393264:MPR458798 MZI393264:MZN458798 NJE393264:NJJ458798 NTA393264:NTF458798 OCW393264:ODB458798 OMS393264:OMX458798 OWO393264:OWT458798 PGK393264:PGP458798 PQG393264:PQL458798 QAC393264:QAH458798 QJY393264:QKD458798 QTU393264:QTZ458798 RDQ393264:RDV458798 RNM393264:RNR458798 RXI393264:RXN458798 SHE393264:SHJ458798 SRA393264:SRF458798 TAW393264:TBB458798 TKS393264:TKX458798 TUO393264:TUT458798 UEK393264:UEP458798 UOG393264:UOL458798 UYC393264:UYH458798 VHY393264:VID458798 VRU393264:VRZ458798 WBQ393264:WBV458798 WLM393264:WLR458798 WVI393264:WVN458798 A458800:F524334 IW458800:JB524334 SS458800:SX524334 ACO458800:ACT524334 AMK458800:AMP524334 AWG458800:AWL524334 BGC458800:BGH524334 BPY458800:BQD524334 BZU458800:BZZ524334 CJQ458800:CJV524334 CTM458800:CTR524334 DDI458800:DDN524334 DNE458800:DNJ524334 DXA458800:DXF524334 EGW458800:EHB524334 EQS458800:EQX524334 FAO458800:FAT524334 FKK458800:FKP524334 FUG458800:FUL524334 GEC458800:GEH524334 GNY458800:GOD524334 GXU458800:GXZ524334 HHQ458800:HHV524334 HRM458800:HRR524334 IBI458800:IBN524334 ILE458800:ILJ524334 IVA458800:IVF524334 JEW458800:JFB524334 JOS458800:JOX524334 JYO458800:JYT524334 KIK458800:KIP524334 KSG458800:KSL524334 LCC458800:LCH524334 LLY458800:LMD524334 LVU458800:LVZ524334 MFQ458800:MFV524334 MPM458800:MPR524334 MZI458800:MZN524334 NJE458800:NJJ524334 NTA458800:NTF524334 OCW458800:ODB524334 OMS458800:OMX524334 OWO458800:OWT524334 PGK458800:PGP524334 PQG458800:PQL524334 QAC458800:QAH524334 QJY458800:QKD524334 QTU458800:QTZ524334 RDQ458800:RDV524334 RNM458800:RNR524334 RXI458800:RXN524334 SHE458800:SHJ524334 SRA458800:SRF524334 TAW458800:TBB524334 TKS458800:TKX524334 TUO458800:TUT524334 UEK458800:UEP524334 UOG458800:UOL524334 UYC458800:UYH524334 VHY458800:VID524334 VRU458800:VRZ524334 WBQ458800:WBV524334 WLM458800:WLR524334 WVI458800:WVN524334 A524336:F589870 IW524336:JB589870 SS524336:SX589870 ACO524336:ACT589870 AMK524336:AMP589870 AWG524336:AWL589870 BGC524336:BGH589870 BPY524336:BQD589870 BZU524336:BZZ589870 CJQ524336:CJV589870 CTM524336:CTR589870 DDI524336:DDN589870 DNE524336:DNJ589870 DXA524336:DXF589870 EGW524336:EHB589870 EQS524336:EQX589870 FAO524336:FAT589870 FKK524336:FKP589870 FUG524336:FUL589870 GEC524336:GEH589870 GNY524336:GOD589870 GXU524336:GXZ589870 HHQ524336:HHV589870 HRM524336:HRR589870 IBI524336:IBN589870 ILE524336:ILJ589870 IVA524336:IVF589870 JEW524336:JFB589870 JOS524336:JOX589870 JYO524336:JYT589870 KIK524336:KIP589870 KSG524336:KSL589870 LCC524336:LCH589870 LLY524336:LMD589870 LVU524336:LVZ589870 MFQ524336:MFV589870 MPM524336:MPR589870 MZI524336:MZN589870 NJE524336:NJJ589870 NTA524336:NTF589870 OCW524336:ODB589870 OMS524336:OMX589870 OWO524336:OWT589870 PGK524336:PGP589870 PQG524336:PQL589870 QAC524336:QAH589870 QJY524336:QKD589870 QTU524336:QTZ589870 RDQ524336:RDV589870 RNM524336:RNR589870 RXI524336:RXN589870 SHE524336:SHJ589870 SRA524336:SRF589870 TAW524336:TBB589870 TKS524336:TKX589870 TUO524336:TUT589870 UEK524336:UEP589870 UOG524336:UOL589870 UYC524336:UYH589870 VHY524336:VID589870 VRU524336:VRZ589870 WBQ524336:WBV589870 WLM524336:WLR589870 WVI524336:WVN589870 A589872:F655406 IW589872:JB655406 SS589872:SX655406 ACO589872:ACT655406 AMK589872:AMP655406 AWG589872:AWL655406 BGC589872:BGH655406 BPY589872:BQD655406 BZU589872:BZZ655406 CJQ589872:CJV655406 CTM589872:CTR655406 DDI589872:DDN655406 DNE589872:DNJ655406 DXA589872:DXF655406 EGW589872:EHB655406 EQS589872:EQX655406 FAO589872:FAT655406 FKK589872:FKP655406 FUG589872:FUL655406 GEC589872:GEH655406 GNY589872:GOD655406 GXU589872:GXZ655406 HHQ589872:HHV655406 HRM589872:HRR655406 IBI589872:IBN655406 ILE589872:ILJ655406 IVA589872:IVF655406 JEW589872:JFB655406 JOS589872:JOX655406 JYO589872:JYT655406 KIK589872:KIP655406 KSG589872:KSL655406 LCC589872:LCH655406 LLY589872:LMD655406 LVU589872:LVZ655406 MFQ589872:MFV655406 MPM589872:MPR655406 MZI589872:MZN655406 NJE589872:NJJ655406 NTA589872:NTF655406 OCW589872:ODB655406 OMS589872:OMX655406 OWO589872:OWT655406 PGK589872:PGP655406 PQG589872:PQL655406 QAC589872:QAH655406 QJY589872:QKD655406 QTU589872:QTZ655406 RDQ589872:RDV655406 RNM589872:RNR655406 RXI589872:RXN655406 SHE589872:SHJ655406 SRA589872:SRF655406 TAW589872:TBB655406 TKS589872:TKX655406 TUO589872:TUT655406 UEK589872:UEP655406 UOG589872:UOL655406 UYC589872:UYH655406 VHY589872:VID655406 VRU589872:VRZ655406 WBQ589872:WBV655406 WLM589872:WLR655406 WVI589872:WVN655406 A655408:F720942 IW655408:JB720942 SS655408:SX720942 ACO655408:ACT720942 AMK655408:AMP720942 AWG655408:AWL720942 BGC655408:BGH720942 BPY655408:BQD720942 BZU655408:BZZ720942 CJQ655408:CJV720942 CTM655408:CTR720942 DDI655408:DDN720942 DNE655408:DNJ720942 DXA655408:DXF720942 EGW655408:EHB720942 EQS655408:EQX720942 FAO655408:FAT720942 FKK655408:FKP720942 FUG655408:FUL720942 GEC655408:GEH720942 GNY655408:GOD720942 GXU655408:GXZ720942 HHQ655408:HHV720942 HRM655408:HRR720942 IBI655408:IBN720942 ILE655408:ILJ720942 IVA655408:IVF720942 JEW655408:JFB720942 JOS655408:JOX720942 JYO655408:JYT720942 KIK655408:KIP720942 KSG655408:KSL720942 LCC655408:LCH720942 LLY655408:LMD720942 LVU655408:LVZ720942 MFQ655408:MFV720942 MPM655408:MPR720942 MZI655408:MZN720942 NJE655408:NJJ720942 NTA655408:NTF720942 OCW655408:ODB720942 OMS655408:OMX720942 OWO655408:OWT720942 PGK655408:PGP720942 PQG655408:PQL720942 QAC655408:QAH720942 QJY655408:QKD720942 QTU655408:QTZ720942 RDQ655408:RDV720942 RNM655408:RNR720942 RXI655408:RXN720942 SHE655408:SHJ720942 SRA655408:SRF720942 TAW655408:TBB720942 TKS655408:TKX720942 TUO655408:TUT720942 UEK655408:UEP720942 UOG655408:UOL720942 UYC655408:UYH720942 VHY655408:VID720942 VRU655408:VRZ720942 WBQ655408:WBV720942 WLM655408:WLR720942 WVI655408:WVN720942 A720944:F786478 IW720944:JB786478 SS720944:SX786478 ACO720944:ACT786478 AMK720944:AMP786478 AWG720944:AWL786478 BGC720944:BGH786478 BPY720944:BQD786478 BZU720944:BZZ786478 CJQ720944:CJV786478 CTM720944:CTR786478 DDI720944:DDN786478 DNE720944:DNJ786478 DXA720944:DXF786478 EGW720944:EHB786478 EQS720944:EQX786478 FAO720944:FAT786478 FKK720944:FKP786478 FUG720944:FUL786478 GEC720944:GEH786478 GNY720944:GOD786478 GXU720944:GXZ786478 HHQ720944:HHV786478 HRM720944:HRR786478 IBI720944:IBN786478 ILE720944:ILJ786478 IVA720944:IVF786478 JEW720944:JFB786478 JOS720944:JOX786478 JYO720944:JYT786478 KIK720944:KIP786478 KSG720944:KSL786478 LCC720944:LCH786478 LLY720944:LMD786478 LVU720944:LVZ786478 MFQ720944:MFV786478 MPM720944:MPR786478 MZI720944:MZN786478 NJE720944:NJJ786478 NTA720944:NTF786478 OCW720944:ODB786478 OMS720944:OMX786478 OWO720944:OWT786478 PGK720944:PGP786478 PQG720944:PQL786478 QAC720944:QAH786478 QJY720944:QKD786478 QTU720944:QTZ786478 RDQ720944:RDV786478 RNM720944:RNR786478 RXI720944:RXN786478 SHE720944:SHJ786478 SRA720944:SRF786478 TAW720944:TBB786478 TKS720944:TKX786478 TUO720944:TUT786478 UEK720944:UEP786478 UOG720944:UOL786478 UYC720944:UYH786478 VHY720944:VID786478 VRU720944:VRZ786478 WBQ720944:WBV786478 WLM720944:WLR786478 WVI720944:WVN786478 A786480:F852014 IW786480:JB852014 SS786480:SX852014 ACO786480:ACT852014 AMK786480:AMP852014 AWG786480:AWL852014 BGC786480:BGH852014 BPY786480:BQD852014 BZU786480:BZZ852014 CJQ786480:CJV852014 CTM786480:CTR852014 DDI786480:DDN852014 DNE786480:DNJ852014 DXA786480:DXF852014 EGW786480:EHB852014 EQS786480:EQX852014 FAO786480:FAT852014 FKK786480:FKP852014 FUG786480:FUL852014 GEC786480:GEH852014 GNY786480:GOD852014 GXU786480:GXZ852014 HHQ786480:HHV852014 HRM786480:HRR852014 IBI786480:IBN852014 ILE786480:ILJ852014 IVA786480:IVF852014 JEW786480:JFB852014 JOS786480:JOX852014 JYO786480:JYT852014 KIK786480:KIP852014 KSG786480:KSL852014 LCC786480:LCH852014 LLY786480:LMD852014 LVU786480:LVZ852014 MFQ786480:MFV852014 MPM786480:MPR852014 MZI786480:MZN852014 NJE786480:NJJ852014 NTA786480:NTF852014 OCW786480:ODB852014 OMS786480:OMX852014 OWO786480:OWT852014 PGK786480:PGP852014 PQG786480:PQL852014 QAC786480:QAH852014 QJY786480:QKD852014 QTU786480:QTZ852014 RDQ786480:RDV852014 RNM786480:RNR852014 RXI786480:RXN852014 SHE786480:SHJ852014 SRA786480:SRF852014 TAW786480:TBB852014 TKS786480:TKX852014 TUO786480:TUT852014 UEK786480:UEP852014 UOG786480:UOL852014 UYC786480:UYH852014 VHY786480:VID852014 VRU786480:VRZ852014 WBQ786480:WBV852014 WLM786480:WLR852014 WVI786480:WVN852014 A852016:F917550 IW852016:JB917550 SS852016:SX917550 ACO852016:ACT917550 AMK852016:AMP917550 AWG852016:AWL917550 BGC852016:BGH917550 BPY852016:BQD917550 BZU852016:BZZ917550 CJQ852016:CJV917550 CTM852016:CTR917550 DDI852016:DDN917550 DNE852016:DNJ917550 DXA852016:DXF917550 EGW852016:EHB917550 EQS852016:EQX917550 FAO852016:FAT917550 FKK852016:FKP917550 FUG852016:FUL917550 GEC852016:GEH917550 GNY852016:GOD917550 GXU852016:GXZ917550 HHQ852016:HHV917550 HRM852016:HRR917550 IBI852016:IBN917550 ILE852016:ILJ917550 IVA852016:IVF917550 JEW852016:JFB917550 JOS852016:JOX917550 JYO852016:JYT917550 KIK852016:KIP917550 KSG852016:KSL917550 LCC852016:LCH917550 LLY852016:LMD917550 LVU852016:LVZ917550 MFQ852016:MFV917550 MPM852016:MPR917550 MZI852016:MZN917550 NJE852016:NJJ917550 NTA852016:NTF917550 OCW852016:ODB917550 OMS852016:OMX917550 OWO852016:OWT917550 PGK852016:PGP917550 PQG852016:PQL917550 QAC852016:QAH917550 QJY852016:QKD917550 QTU852016:QTZ917550 RDQ852016:RDV917550 RNM852016:RNR917550 RXI852016:RXN917550 SHE852016:SHJ917550 SRA852016:SRF917550 TAW852016:TBB917550 TKS852016:TKX917550 TUO852016:TUT917550 UEK852016:UEP917550 UOG852016:UOL917550 UYC852016:UYH917550 VHY852016:VID917550 VRU852016:VRZ917550 WBQ852016:WBV917550 WLM852016:WLR917550 WVI852016:WVN917550 A917552:F983086 IW917552:JB983086 SS917552:SX983086 ACO917552:ACT983086 AMK917552:AMP983086 AWG917552:AWL983086 BGC917552:BGH983086 BPY917552:BQD983086 BZU917552:BZZ983086 CJQ917552:CJV983086 CTM917552:CTR983086 DDI917552:DDN983086 DNE917552:DNJ983086 DXA917552:DXF983086 EGW917552:EHB983086 EQS917552:EQX983086 FAO917552:FAT983086 FKK917552:FKP983086 FUG917552:FUL983086 GEC917552:GEH983086 GNY917552:GOD983086 GXU917552:GXZ983086 HHQ917552:HHV983086 HRM917552:HRR983086 IBI917552:IBN983086 ILE917552:ILJ983086 IVA917552:IVF983086 JEW917552:JFB983086 JOS917552:JOX983086 JYO917552:JYT983086 KIK917552:KIP983086 KSG917552:KSL983086 LCC917552:LCH983086 LLY917552:LMD983086 LVU917552:LVZ983086 MFQ917552:MFV983086 MPM917552:MPR983086 MZI917552:MZN983086 NJE917552:NJJ983086 NTA917552:NTF983086 OCW917552:ODB983086 OMS917552:OMX983086 OWO917552:OWT983086 PGK917552:PGP983086 PQG917552:PQL983086 QAC917552:QAH983086 QJY917552:QKD983086 QTU917552:QTZ983086 RDQ917552:RDV983086 RNM917552:RNR983086 RXI917552:RXN983086 SHE917552:SHJ983086 SRA917552:SRF983086 TAW917552:TBB983086 TKS917552:TKX983086 TUO917552:TUT983086 UEK917552:UEP983086 UOG917552:UOL983086 UYC917552:UYH983086 VHY917552:VID983086 VRU917552:VRZ983086 WBQ917552:WBV983086 WLM917552:WLR983086 WVI917552:WVN983086 A983088:F1048576 IW983088:JB1048576 SS983088:SX1048576 ACO983088:ACT1048576 AMK983088:AMP1048576 AWG983088:AWL1048576 BGC983088:BGH1048576 BPY983088:BQD1048576 BZU983088:BZZ1048576 CJQ983088:CJV1048576 CTM983088:CTR1048576 DDI983088:DDN1048576 DNE983088:DNJ1048576 DXA983088:DXF1048576 EGW983088:EHB1048576 EQS983088:EQX1048576 FAO983088:FAT1048576 FKK983088:FKP1048576 FUG983088:FUL1048576 GEC983088:GEH1048576 GNY983088:GOD1048576 GXU983088:GXZ1048576 HHQ983088:HHV1048576 HRM983088:HRR1048576 IBI983088:IBN1048576 ILE983088:ILJ1048576 IVA983088:IVF1048576 JEW983088:JFB1048576 JOS983088:JOX1048576 JYO983088:JYT1048576 KIK983088:KIP1048576 KSG983088:KSL1048576 LCC983088:LCH1048576 LLY983088:LMD1048576 LVU983088:LVZ1048576 MFQ983088:MFV1048576 MPM983088:MPR1048576 MZI983088:MZN1048576 NJE983088:NJJ1048576 NTA983088:NTF1048576 OCW983088:ODB1048576 OMS983088:OMX1048576 OWO983088:OWT1048576 PGK983088:PGP1048576 PQG983088:PQL1048576 QAC983088:QAH1048576 QJY983088:QKD1048576 QTU983088:QTZ1048576 RDQ983088:RDV1048576 RNM983088:RNR1048576 RXI983088:RXN1048576 SHE983088:SHJ1048576 SRA983088:SRF1048576 TAW983088:TBB1048576 TKS983088:TKX1048576 TUO983088:TUT1048576 UEK983088:UEP1048576 UOG983088:UOL1048576 UYC983088:UYH1048576 VHY983088:VID1048576 VRU983088:VRZ1048576 WBQ983088:WBV1048576 WLM983088:WLR1048576 WVI983088:WVN1048576">
      <formula1>0</formula1>
      <formula2>10000000000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6"/>
  <sheetViews>
    <sheetView tabSelected="1" workbookViewId="0">
      <selection activeCell="C15" sqref="C15"/>
    </sheetView>
  </sheetViews>
  <sheetFormatPr baseColWidth="10" defaultRowHeight="11.25" x14ac:dyDescent="0.15"/>
  <cols>
    <col min="1" max="1" width="22.42578125" style="2" customWidth="1"/>
    <col min="2" max="2" width="30.42578125" style="2" customWidth="1"/>
    <col min="3" max="3" width="15.42578125" style="2" customWidth="1"/>
    <col min="4" max="5" width="15.7109375" style="2" customWidth="1"/>
    <col min="6" max="6" width="18.140625" style="2" customWidth="1"/>
    <col min="7" max="7" width="15.7109375" style="2" customWidth="1"/>
    <col min="8" max="8" width="16.7109375" style="2" customWidth="1"/>
    <col min="9" max="9" width="17.28515625" style="2" customWidth="1"/>
    <col min="10" max="15" width="9.7109375" style="17" customWidth="1"/>
    <col min="16" max="43" width="9.7109375" style="1" customWidth="1"/>
    <col min="44" max="46" width="10.85546875" style="1" customWidth="1"/>
    <col min="47" max="90" width="12" style="1" hidden="1" customWidth="1"/>
    <col min="91" max="91" width="10.85546875" style="1" customWidth="1"/>
    <col min="92" max="256" width="11.42578125" style="1"/>
    <col min="257" max="257" width="22.42578125" style="1" customWidth="1"/>
    <col min="258" max="258" width="30.42578125" style="1" customWidth="1"/>
    <col min="259" max="259" width="15.42578125" style="1" customWidth="1"/>
    <col min="260" max="261" width="15.7109375" style="1" customWidth="1"/>
    <col min="262" max="262" width="18.140625" style="1" customWidth="1"/>
    <col min="263" max="263" width="15.7109375" style="1" customWidth="1"/>
    <col min="264" max="264" width="16.7109375" style="1" customWidth="1"/>
    <col min="265" max="265" width="17.28515625" style="1" customWidth="1"/>
    <col min="266" max="299" width="9.7109375" style="1" customWidth="1"/>
    <col min="300" max="302" width="10.85546875" style="1" customWidth="1"/>
    <col min="303" max="346" width="0" style="1" hidden="1" customWidth="1"/>
    <col min="347" max="347" width="10.85546875" style="1" customWidth="1"/>
    <col min="348" max="512" width="11.42578125" style="1"/>
    <col min="513" max="513" width="22.42578125" style="1" customWidth="1"/>
    <col min="514" max="514" width="30.42578125" style="1" customWidth="1"/>
    <col min="515" max="515" width="15.42578125" style="1" customWidth="1"/>
    <col min="516" max="517" width="15.7109375" style="1" customWidth="1"/>
    <col min="518" max="518" width="18.140625" style="1" customWidth="1"/>
    <col min="519" max="519" width="15.7109375" style="1" customWidth="1"/>
    <col min="520" max="520" width="16.7109375" style="1" customWidth="1"/>
    <col min="521" max="521" width="17.28515625" style="1" customWidth="1"/>
    <col min="522" max="555" width="9.7109375" style="1" customWidth="1"/>
    <col min="556" max="558" width="10.85546875" style="1" customWidth="1"/>
    <col min="559" max="602" width="0" style="1" hidden="1" customWidth="1"/>
    <col min="603" max="603" width="10.85546875" style="1" customWidth="1"/>
    <col min="604" max="768" width="11.42578125" style="1"/>
    <col min="769" max="769" width="22.42578125" style="1" customWidth="1"/>
    <col min="770" max="770" width="30.42578125" style="1" customWidth="1"/>
    <col min="771" max="771" width="15.42578125" style="1" customWidth="1"/>
    <col min="772" max="773" width="15.7109375" style="1" customWidth="1"/>
    <col min="774" max="774" width="18.140625" style="1" customWidth="1"/>
    <col min="775" max="775" width="15.7109375" style="1" customWidth="1"/>
    <col min="776" max="776" width="16.7109375" style="1" customWidth="1"/>
    <col min="777" max="777" width="17.28515625" style="1" customWidth="1"/>
    <col min="778" max="811" width="9.7109375" style="1" customWidth="1"/>
    <col min="812" max="814" width="10.85546875" style="1" customWidth="1"/>
    <col min="815" max="858" width="0" style="1" hidden="1" customWidth="1"/>
    <col min="859" max="859" width="10.85546875" style="1" customWidth="1"/>
    <col min="860" max="1024" width="11.42578125" style="1"/>
    <col min="1025" max="1025" width="22.42578125" style="1" customWidth="1"/>
    <col min="1026" max="1026" width="30.42578125" style="1" customWidth="1"/>
    <col min="1027" max="1027" width="15.42578125" style="1" customWidth="1"/>
    <col min="1028" max="1029" width="15.7109375" style="1" customWidth="1"/>
    <col min="1030" max="1030" width="18.140625" style="1" customWidth="1"/>
    <col min="1031" max="1031" width="15.7109375" style="1" customWidth="1"/>
    <col min="1032" max="1032" width="16.7109375" style="1" customWidth="1"/>
    <col min="1033" max="1033" width="17.28515625" style="1" customWidth="1"/>
    <col min="1034" max="1067" width="9.7109375" style="1" customWidth="1"/>
    <col min="1068" max="1070" width="10.85546875" style="1" customWidth="1"/>
    <col min="1071" max="1114" width="0" style="1" hidden="1" customWidth="1"/>
    <col min="1115" max="1115" width="10.85546875" style="1" customWidth="1"/>
    <col min="1116" max="1280" width="11.42578125" style="1"/>
    <col min="1281" max="1281" width="22.42578125" style="1" customWidth="1"/>
    <col min="1282" max="1282" width="30.42578125" style="1" customWidth="1"/>
    <col min="1283" max="1283" width="15.42578125" style="1" customWidth="1"/>
    <col min="1284" max="1285" width="15.7109375" style="1" customWidth="1"/>
    <col min="1286" max="1286" width="18.140625" style="1" customWidth="1"/>
    <col min="1287" max="1287" width="15.7109375" style="1" customWidth="1"/>
    <col min="1288" max="1288" width="16.7109375" style="1" customWidth="1"/>
    <col min="1289" max="1289" width="17.28515625" style="1" customWidth="1"/>
    <col min="1290" max="1323" width="9.7109375" style="1" customWidth="1"/>
    <col min="1324" max="1326" width="10.85546875" style="1" customWidth="1"/>
    <col min="1327" max="1370" width="0" style="1" hidden="1" customWidth="1"/>
    <col min="1371" max="1371" width="10.85546875" style="1" customWidth="1"/>
    <col min="1372" max="1536" width="11.42578125" style="1"/>
    <col min="1537" max="1537" width="22.42578125" style="1" customWidth="1"/>
    <col min="1538" max="1538" width="30.42578125" style="1" customWidth="1"/>
    <col min="1539" max="1539" width="15.42578125" style="1" customWidth="1"/>
    <col min="1540" max="1541" width="15.7109375" style="1" customWidth="1"/>
    <col min="1542" max="1542" width="18.140625" style="1" customWidth="1"/>
    <col min="1543" max="1543" width="15.7109375" style="1" customWidth="1"/>
    <col min="1544" max="1544" width="16.7109375" style="1" customWidth="1"/>
    <col min="1545" max="1545" width="17.28515625" style="1" customWidth="1"/>
    <col min="1546" max="1579" width="9.7109375" style="1" customWidth="1"/>
    <col min="1580" max="1582" width="10.85546875" style="1" customWidth="1"/>
    <col min="1583" max="1626" width="0" style="1" hidden="1" customWidth="1"/>
    <col min="1627" max="1627" width="10.85546875" style="1" customWidth="1"/>
    <col min="1628" max="1792" width="11.42578125" style="1"/>
    <col min="1793" max="1793" width="22.42578125" style="1" customWidth="1"/>
    <col min="1794" max="1794" width="30.42578125" style="1" customWidth="1"/>
    <col min="1795" max="1795" width="15.42578125" style="1" customWidth="1"/>
    <col min="1796" max="1797" width="15.7109375" style="1" customWidth="1"/>
    <col min="1798" max="1798" width="18.140625" style="1" customWidth="1"/>
    <col min="1799" max="1799" width="15.7109375" style="1" customWidth="1"/>
    <col min="1800" max="1800" width="16.7109375" style="1" customWidth="1"/>
    <col min="1801" max="1801" width="17.28515625" style="1" customWidth="1"/>
    <col min="1802" max="1835" width="9.7109375" style="1" customWidth="1"/>
    <col min="1836" max="1838" width="10.85546875" style="1" customWidth="1"/>
    <col min="1839" max="1882" width="0" style="1" hidden="1" customWidth="1"/>
    <col min="1883" max="1883" width="10.85546875" style="1" customWidth="1"/>
    <col min="1884" max="2048" width="11.42578125" style="1"/>
    <col min="2049" max="2049" width="22.42578125" style="1" customWidth="1"/>
    <col min="2050" max="2050" width="30.42578125" style="1" customWidth="1"/>
    <col min="2051" max="2051" width="15.42578125" style="1" customWidth="1"/>
    <col min="2052" max="2053" width="15.7109375" style="1" customWidth="1"/>
    <col min="2054" max="2054" width="18.140625" style="1" customWidth="1"/>
    <col min="2055" max="2055" width="15.7109375" style="1" customWidth="1"/>
    <col min="2056" max="2056" width="16.7109375" style="1" customWidth="1"/>
    <col min="2057" max="2057" width="17.28515625" style="1" customWidth="1"/>
    <col min="2058" max="2091" width="9.7109375" style="1" customWidth="1"/>
    <col min="2092" max="2094" width="10.85546875" style="1" customWidth="1"/>
    <col min="2095" max="2138" width="0" style="1" hidden="1" customWidth="1"/>
    <col min="2139" max="2139" width="10.85546875" style="1" customWidth="1"/>
    <col min="2140" max="2304" width="11.42578125" style="1"/>
    <col min="2305" max="2305" width="22.42578125" style="1" customWidth="1"/>
    <col min="2306" max="2306" width="30.42578125" style="1" customWidth="1"/>
    <col min="2307" max="2307" width="15.42578125" style="1" customWidth="1"/>
    <col min="2308" max="2309" width="15.7109375" style="1" customWidth="1"/>
    <col min="2310" max="2310" width="18.140625" style="1" customWidth="1"/>
    <col min="2311" max="2311" width="15.7109375" style="1" customWidth="1"/>
    <col min="2312" max="2312" width="16.7109375" style="1" customWidth="1"/>
    <col min="2313" max="2313" width="17.28515625" style="1" customWidth="1"/>
    <col min="2314" max="2347" width="9.7109375" style="1" customWidth="1"/>
    <col min="2348" max="2350" width="10.85546875" style="1" customWidth="1"/>
    <col min="2351" max="2394" width="0" style="1" hidden="1" customWidth="1"/>
    <col min="2395" max="2395" width="10.85546875" style="1" customWidth="1"/>
    <col min="2396" max="2560" width="11.42578125" style="1"/>
    <col min="2561" max="2561" width="22.42578125" style="1" customWidth="1"/>
    <col min="2562" max="2562" width="30.42578125" style="1" customWidth="1"/>
    <col min="2563" max="2563" width="15.42578125" style="1" customWidth="1"/>
    <col min="2564" max="2565" width="15.7109375" style="1" customWidth="1"/>
    <col min="2566" max="2566" width="18.140625" style="1" customWidth="1"/>
    <col min="2567" max="2567" width="15.7109375" style="1" customWidth="1"/>
    <col min="2568" max="2568" width="16.7109375" style="1" customWidth="1"/>
    <col min="2569" max="2569" width="17.28515625" style="1" customWidth="1"/>
    <col min="2570" max="2603" width="9.7109375" style="1" customWidth="1"/>
    <col min="2604" max="2606" width="10.85546875" style="1" customWidth="1"/>
    <col min="2607" max="2650" width="0" style="1" hidden="1" customWidth="1"/>
    <col min="2651" max="2651" width="10.85546875" style="1" customWidth="1"/>
    <col min="2652" max="2816" width="11.42578125" style="1"/>
    <col min="2817" max="2817" width="22.42578125" style="1" customWidth="1"/>
    <col min="2818" max="2818" width="30.42578125" style="1" customWidth="1"/>
    <col min="2819" max="2819" width="15.42578125" style="1" customWidth="1"/>
    <col min="2820" max="2821" width="15.7109375" style="1" customWidth="1"/>
    <col min="2822" max="2822" width="18.140625" style="1" customWidth="1"/>
    <col min="2823" max="2823" width="15.7109375" style="1" customWidth="1"/>
    <col min="2824" max="2824" width="16.7109375" style="1" customWidth="1"/>
    <col min="2825" max="2825" width="17.28515625" style="1" customWidth="1"/>
    <col min="2826" max="2859" width="9.7109375" style="1" customWidth="1"/>
    <col min="2860" max="2862" width="10.85546875" style="1" customWidth="1"/>
    <col min="2863" max="2906" width="0" style="1" hidden="1" customWidth="1"/>
    <col min="2907" max="2907" width="10.85546875" style="1" customWidth="1"/>
    <col min="2908" max="3072" width="11.42578125" style="1"/>
    <col min="3073" max="3073" width="22.42578125" style="1" customWidth="1"/>
    <col min="3074" max="3074" width="30.42578125" style="1" customWidth="1"/>
    <col min="3075" max="3075" width="15.42578125" style="1" customWidth="1"/>
    <col min="3076" max="3077" width="15.7109375" style="1" customWidth="1"/>
    <col min="3078" max="3078" width="18.140625" style="1" customWidth="1"/>
    <col min="3079" max="3079" width="15.7109375" style="1" customWidth="1"/>
    <col min="3080" max="3080" width="16.7109375" style="1" customWidth="1"/>
    <col min="3081" max="3081" width="17.28515625" style="1" customWidth="1"/>
    <col min="3082" max="3115" width="9.7109375" style="1" customWidth="1"/>
    <col min="3116" max="3118" width="10.85546875" style="1" customWidth="1"/>
    <col min="3119" max="3162" width="0" style="1" hidden="1" customWidth="1"/>
    <col min="3163" max="3163" width="10.85546875" style="1" customWidth="1"/>
    <col min="3164" max="3328" width="11.42578125" style="1"/>
    <col min="3329" max="3329" width="22.42578125" style="1" customWidth="1"/>
    <col min="3330" max="3330" width="30.42578125" style="1" customWidth="1"/>
    <col min="3331" max="3331" width="15.42578125" style="1" customWidth="1"/>
    <col min="3332" max="3333" width="15.7109375" style="1" customWidth="1"/>
    <col min="3334" max="3334" width="18.140625" style="1" customWidth="1"/>
    <col min="3335" max="3335" width="15.7109375" style="1" customWidth="1"/>
    <col min="3336" max="3336" width="16.7109375" style="1" customWidth="1"/>
    <col min="3337" max="3337" width="17.28515625" style="1" customWidth="1"/>
    <col min="3338" max="3371" width="9.7109375" style="1" customWidth="1"/>
    <col min="3372" max="3374" width="10.85546875" style="1" customWidth="1"/>
    <col min="3375" max="3418" width="0" style="1" hidden="1" customWidth="1"/>
    <col min="3419" max="3419" width="10.85546875" style="1" customWidth="1"/>
    <col min="3420" max="3584" width="11.42578125" style="1"/>
    <col min="3585" max="3585" width="22.42578125" style="1" customWidth="1"/>
    <col min="3586" max="3586" width="30.42578125" style="1" customWidth="1"/>
    <col min="3587" max="3587" width="15.42578125" style="1" customWidth="1"/>
    <col min="3588" max="3589" width="15.7109375" style="1" customWidth="1"/>
    <col min="3590" max="3590" width="18.140625" style="1" customWidth="1"/>
    <col min="3591" max="3591" width="15.7109375" style="1" customWidth="1"/>
    <col min="3592" max="3592" width="16.7109375" style="1" customWidth="1"/>
    <col min="3593" max="3593" width="17.28515625" style="1" customWidth="1"/>
    <col min="3594" max="3627" width="9.7109375" style="1" customWidth="1"/>
    <col min="3628" max="3630" width="10.85546875" style="1" customWidth="1"/>
    <col min="3631" max="3674" width="0" style="1" hidden="1" customWidth="1"/>
    <col min="3675" max="3675" width="10.85546875" style="1" customWidth="1"/>
    <col min="3676" max="3840" width="11.42578125" style="1"/>
    <col min="3841" max="3841" width="22.42578125" style="1" customWidth="1"/>
    <col min="3842" max="3842" width="30.42578125" style="1" customWidth="1"/>
    <col min="3843" max="3843" width="15.42578125" style="1" customWidth="1"/>
    <col min="3844" max="3845" width="15.7109375" style="1" customWidth="1"/>
    <col min="3846" max="3846" width="18.140625" style="1" customWidth="1"/>
    <col min="3847" max="3847" width="15.7109375" style="1" customWidth="1"/>
    <col min="3848" max="3848" width="16.7109375" style="1" customWidth="1"/>
    <col min="3849" max="3849" width="17.28515625" style="1" customWidth="1"/>
    <col min="3850" max="3883" width="9.7109375" style="1" customWidth="1"/>
    <col min="3884" max="3886" width="10.85546875" style="1" customWidth="1"/>
    <col min="3887" max="3930" width="0" style="1" hidden="1" customWidth="1"/>
    <col min="3931" max="3931" width="10.85546875" style="1" customWidth="1"/>
    <col min="3932" max="4096" width="11.42578125" style="1"/>
    <col min="4097" max="4097" width="22.42578125" style="1" customWidth="1"/>
    <col min="4098" max="4098" width="30.42578125" style="1" customWidth="1"/>
    <col min="4099" max="4099" width="15.42578125" style="1" customWidth="1"/>
    <col min="4100" max="4101" width="15.7109375" style="1" customWidth="1"/>
    <col min="4102" max="4102" width="18.140625" style="1" customWidth="1"/>
    <col min="4103" max="4103" width="15.7109375" style="1" customWidth="1"/>
    <col min="4104" max="4104" width="16.7109375" style="1" customWidth="1"/>
    <col min="4105" max="4105" width="17.28515625" style="1" customWidth="1"/>
    <col min="4106" max="4139" width="9.7109375" style="1" customWidth="1"/>
    <col min="4140" max="4142" width="10.85546875" style="1" customWidth="1"/>
    <col min="4143" max="4186" width="0" style="1" hidden="1" customWidth="1"/>
    <col min="4187" max="4187" width="10.85546875" style="1" customWidth="1"/>
    <col min="4188" max="4352" width="11.42578125" style="1"/>
    <col min="4353" max="4353" width="22.42578125" style="1" customWidth="1"/>
    <col min="4354" max="4354" width="30.42578125" style="1" customWidth="1"/>
    <col min="4355" max="4355" width="15.42578125" style="1" customWidth="1"/>
    <col min="4356" max="4357" width="15.7109375" style="1" customWidth="1"/>
    <col min="4358" max="4358" width="18.140625" style="1" customWidth="1"/>
    <col min="4359" max="4359" width="15.7109375" style="1" customWidth="1"/>
    <col min="4360" max="4360" width="16.7109375" style="1" customWidth="1"/>
    <col min="4361" max="4361" width="17.28515625" style="1" customWidth="1"/>
    <col min="4362" max="4395" width="9.7109375" style="1" customWidth="1"/>
    <col min="4396" max="4398" width="10.85546875" style="1" customWidth="1"/>
    <col min="4399" max="4442" width="0" style="1" hidden="1" customWidth="1"/>
    <col min="4443" max="4443" width="10.85546875" style="1" customWidth="1"/>
    <col min="4444" max="4608" width="11.42578125" style="1"/>
    <col min="4609" max="4609" width="22.42578125" style="1" customWidth="1"/>
    <col min="4610" max="4610" width="30.42578125" style="1" customWidth="1"/>
    <col min="4611" max="4611" width="15.42578125" style="1" customWidth="1"/>
    <col min="4612" max="4613" width="15.7109375" style="1" customWidth="1"/>
    <col min="4614" max="4614" width="18.140625" style="1" customWidth="1"/>
    <col min="4615" max="4615" width="15.7109375" style="1" customWidth="1"/>
    <col min="4616" max="4616" width="16.7109375" style="1" customWidth="1"/>
    <col min="4617" max="4617" width="17.28515625" style="1" customWidth="1"/>
    <col min="4618" max="4651" width="9.7109375" style="1" customWidth="1"/>
    <col min="4652" max="4654" width="10.85546875" style="1" customWidth="1"/>
    <col min="4655" max="4698" width="0" style="1" hidden="1" customWidth="1"/>
    <col min="4699" max="4699" width="10.85546875" style="1" customWidth="1"/>
    <col min="4700" max="4864" width="11.42578125" style="1"/>
    <col min="4865" max="4865" width="22.42578125" style="1" customWidth="1"/>
    <col min="4866" max="4866" width="30.42578125" style="1" customWidth="1"/>
    <col min="4867" max="4867" width="15.42578125" style="1" customWidth="1"/>
    <col min="4868" max="4869" width="15.7109375" style="1" customWidth="1"/>
    <col min="4870" max="4870" width="18.140625" style="1" customWidth="1"/>
    <col min="4871" max="4871" width="15.7109375" style="1" customWidth="1"/>
    <col min="4872" max="4872" width="16.7109375" style="1" customWidth="1"/>
    <col min="4873" max="4873" width="17.28515625" style="1" customWidth="1"/>
    <col min="4874" max="4907" width="9.7109375" style="1" customWidth="1"/>
    <col min="4908" max="4910" width="10.85546875" style="1" customWidth="1"/>
    <col min="4911" max="4954" width="0" style="1" hidden="1" customWidth="1"/>
    <col min="4955" max="4955" width="10.85546875" style="1" customWidth="1"/>
    <col min="4956" max="5120" width="11.42578125" style="1"/>
    <col min="5121" max="5121" width="22.42578125" style="1" customWidth="1"/>
    <col min="5122" max="5122" width="30.42578125" style="1" customWidth="1"/>
    <col min="5123" max="5123" width="15.42578125" style="1" customWidth="1"/>
    <col min="5124" max="5125" width="15.7109375" style="1" customWidth="1"/>
    <col min="5126" max="5126" width="18.140625" style="1" customWidth="1"/>
    <col min="5127" max="5127" width="15.7109375" style="1" customWidth="1"/>
    <col min="5128" max="5128" width="16.7109375" style="1" customWidth="1"/>
    <col min="5129" max="5129" width="17.28515625" style="1" customWidth="1"/>
    <col min="5130" max="5163" width="9.7109375" style="1" customWidth="1"/>
    <col min="5164" max="5166" width="10.85546875" style="1" customWidth="1"/>
    <col min="5167" max="5210" width="0" style="1" hidden="1" customWidth="1"/>
    <col min="5211" max="5211" width="10.85546875" style="1" customWidth="1"/>
    <col min="5212" max="5376" width="11.42578125" style="1"/>
    <col min="5377" max="5377" width="22.42578125" style="1" customWidth="1"/>
    <col min="5378" max="5378" width="30.42578125" style="1" customWidth="1"/>
    <col min="5379" max="5379" width="15.42578125" style="1" customWidth="1"/>
    <col min="5380" max="5381" width="15.7109375" style="1" customWidth="1"/>
    <col min="5382" max="5382" width="18.140625" style="1" customWidth="1"/>
    <col min="5383" max="5383" width="15.7109375" style="1" customWidth="1"/>
    <col min="5384" max="5384" width="16.7109375" style="1" customWidth="1"/>
    <col min="5385" max="5385" width="17.28515625" style="1" customWidth="1"/>
    <col min="5386" max="5419" width="9.7109375" style="1" customWidth="1"/>
    <col min="5420" max="5422" width="10.85546875" style="1" customWidth="1"/>
    <col min="5423" max="5466" width="0" style="1" hidden="1" customWidth="1"/>
    <col min="5467" max="5467" width="10.85546875" style="1" customWidth="1"/>
    <col min="5468" max="5632" width="11.42578125" style="1"/>
    <col min="5633" max="5633" width="22.42578125" style="1" customWidth="1"/>
    <col min="5634" max="5634" width="30.42578125" style="1" customWidth="1"/>
    <col min="5635" max="5635" width="15.42578125" style="1" customWidth="1"/>
    <col min="5636" max="5637" width="15.7109375" style="1" customWidth="1"/>
    <col min="5638" max="5638" width="18.140625" style="1" customWidth="1"/>
    <col min="5639" max="5639" width="15.7109375" style="1" customWidth="1"/>
    <col min="5640" max="5640" width="16.7109375" style="1" customWidth="1"/>
    <col min="5641" max="5641" width="17.28515625" style="1" customWidth="1"/>
    <col min="5642" max="5675" width="9.7109375" style="1" customWidth="1"/>
    <col min="5676" max="5678" width="10.85546875" style="1" customWidth="1"/>
    <col min="5679" max="5722" width="0" style="1" hidden="1" customWidth="1"/>
    <col min="5723" max="5723" width="10.85546875" style="1" customWidth="1"/>
    <col min="5724" max="5888" width="11.42578125" style="1"/>
    <col min="5889" max="5889" width="22.42578125" style="1" customWidth="1"/>
    <col min="5890" max="5890" width="30.42578125" style="1" customWidth="1"/>
    <col min="5891" max="5891" width="15.42578125" style="1" customWidth="1"/>
    <col min="5892" max="5893" width="15.7109375" style="1" customWidth="1"/>
    <col min="5894" max="5894" width="18.140625" style="1" customWidth="1"/>
    <col min="5895" max="5895" width="15.7109375" style="1" customWidth="1"/>
    <col min="5896" max="5896" width="16.7109375" style="1" customWidth="1"/>
    <col min="5897" max="5897" width="17.28515625" style="1" customWidth="1"/>
    <col min="5898" max="5931" width="9.7109375" style="1" customWidth="1"/>
    <col min="5932" max="5934" width="10.85546875" style="1" customWidth="1"/>
    <col min="5935" max="5978" width="0" style="1" hidden="1" customWidth="1"/>
    <col min="5979" max="5979" width="10.85546875" style="1" customWidth="1"/>
    <col min="5980" max="6144" width="11.42578125" style="1"/>
    <col min="6145" max="6145" width="22.42578125" style="1" customWidth="1"/>
    <col min="6146" max="6146" width="30.42578125" style="1" customWidth="1"/>
    <col min="6147" max="6147" width="15.42578125" style="1" customWidth="1"/>
    <col min="6148" max="6149" width="15.7109375" style="1" customWidth="1"/>
    <col min="6150" max="6150" width="18.140625" style="1" customWidth="1"/>
    <col min="6151" max="6151" width="15.7109375" style="1" customWidth="1"/>
    <col min="6152" max="6152" width="16.7109375" style="1" customWidth="1"/>
    <col min="6153" max="6153" width="17.28515625" style="1" customWidth="1"/>
    <col min="6154" max="6187" width="9.7109375" style="1" customWidth="1"/>
    <col min="6188" max="6190" width="10.85546875" style="1" customWidth="1"/>
    <col min="6191" max="6234" width="0" style="1" hidden="1" customWidth="1"/>
    <col min="6235" max="6235" width="10.85546875" style="1" customWidth="1"/>
    <col min="6236" max="6400" width="11.42578125" style="1"/>
    <col min="6401" max="6401" width="22.42578125" style="1" customWidth="1"/>
    <col min="6402" max="6402" width="30.42578125" style="1" customWidth="1"/>
    <col min="6403" max="6403" width="15.42578125" style="1" customWidth="1"/>
    <col min="6404" max="6405" width="15.7109375" style="1" customWidth="1"/>
    <col min="6406" max="6406" width="18.140625" style="1" customWidth="1"/>
    <col min="6407" max="6407" width="15.7109375" style="1" customWidth="1"/>
    <col min="6408" max="6408" width="16.7109375" style="1" customWidth="1"/>
    <col min="6409" max="6409" width="17.28515625" style="1" customWidth="1"/>
    <col min="6410" max="6443" width="9.7109375" style="1" customWidth="1"/>
    <col min="6444" max="6446" width="10.85546875" style="1" customWidth="1"/>
    <col min="6447" max="6490" width="0" style="1" hidden="1" customWidth="1"/>
    <col min="6491" max="6491" width="10.85546875" style="1" customWidth="1"/>
    <col min="6492" max="6656" width="11.42578125" style="1"/>
    <col min="6657" max="6657" width="22.42578125" style="1" customWidth="1"/>
    <col min="6658" max="6658" width="30.42578125" style="1" customWidth="1"/>
    <col min="6659" max="6659" width="15.42578125" style="1" customWidth="1"/>
    <col min="6660" max="6661" width="15.7109375" style="1" customWidth="1"/>
    <col min="6662" max="6662" width="18.140625" style="1" customWidth="1"/>
    <col min="6663" max="6663" width="15.7109375" style="1" customWidth="1"/>
    <col min="6664" max="6664" width="16.7109375" style="1" customWidth="1"/>
    <col min="6665" max="6665" width="17.28515625" style="1" customWidth="1"/>
    <col min="6666" max="6699" width="9.7109375" style="1" customWidth="1"/>
    <col min="6700" max="6702" width="10.85546875" style="1" customWidth="1"/>
    <col min="6703" max="6746" width="0" style="1" hidden="1" customWidth="1"/>
    <col min="6747" max="6747" width="10.85546875" style="1" customWidth="1"/>
    <col min="6748" max="6912" width="11.42578125" style="1"/>
    <col min="6913" max="6913" width="22.42578125" style="1" customWidth="1"/>
    <col min="6914" max="6914" width="30.42578125" style="1" customWidth="1"/>
    <col min="6915" max="6915" width="15.42578125" style="1" customWidth="1"/>
    <col min="6916" max="6917" width="15.7109375" style="1" customWidth="1"/>
    <col min="6918" max="6918" width="18.140625" style="1" customWidth="1"/>
    <col min="6919" max="6919" width="15.7109375" style="1" customWidth="1"/>
    <col min="6920" max="6920" width="16.7109375" style="1" customWidth="1"/>
    <col min="6921" max="6921" width="17.28515625" style="1" customWidth="1"/>
    <col min="6922" max="6955" width="9.7109375" style="1" customWidth="1"/>
    <col min="6956" max="6958" width="10.85546875" style="1" customWidth="1"/>
    <col min="6959" max="7002" width="0" style="1" hidden="1" customWidth="1"/>
    <col min="7003" max="7003" width="10.85546875" style="1" customWidth="1"/>
    <col min="7004" max="7168" width="11.42578125" style="1"/>
    <col min="7169" max="7169" width="22.42578125" style="1" customWidth="1"/>
    <col min="7170" max="7170" width="30.42578125" style="1" customWidth="1"/>
    <col min="7171" max="7171" width="15.42578125" style="1" customWidth="1"/>
    <col min="7172" max="7173" width="15.7109375" style="1" customWidth="1"/>
    <col min="7174" max="7174" width="18.140625" style="1" customWidth="1"/>
    <col min="7175" max="7175" width="15.7109375" style="1" customWidth="1"/>
    <col min="7176" max="7176" width="16.7109375" style="1" customWidth="1"/>
    <col min="7177" max="7177" width="17.28515625" style="1" customWidth="1"/>
    <col min="7178" max="7211" width="9.7109375" style="1" customWidth="1"/>
    <col min="7212" max="7214" width="10.85546875" style="1" customWidth="1"/>
    <col min="7215" max="7258" width="0" style="1" hidden="1" customWidth="1"/>
    <col min="7259" max="7259" width="10.85546875" style="1" customWidth="1"/>
    <col min="7260" max="7424" width="11.42578125" style="1"/>
    <col min="7425" max="7425" width="22.42578125" style="1" customWidth="1"/>
    <col min="7426" max="7426" width="30.42578125" style="1" customWidth="1"/>
    <col min="7427" max="7427" width="15.42578125" style="1" customWidth="1"/>
    <col min="7428" max="7429" width="15.7109375" style="1" customWidth="1"/>
    <col min="7430" max="7430" width="18.140625" style="1" customWidth="1"/>
    <col min="7431" max="7431" width="15.7109375" style="1" customWidth="1"/>
    <col min="7432" max="7432" width="16.7109375" style="1" customWidth="1"/>
    <col min="7433" max="7433" width="17.28515625" style="1" customWidth="1"/>
    <col min="7434" max="7467" width="9.7109375" style="1" customWidth="1"/>
    <col min="7468" max="7470" width="10.85546875" style="1" customWidth="1"/>
    <col min="7471" max="7514" width="0" style="1" hidden="1" customWidth="1"/>
    <col min="7515" max="7515" width="10.85546875" style="1" customWidth="1"/>
    <col min="7516" max="7680" width="11.42578125" style="1"/>
    <col min="7681" max="7681" width="22.42578125" style="1" customWidth="1"/>
    <col min="7682" max="7682" width="30.42578125" style="1" customWidth="1"/>
    <col min="7683" max="7683" width="15.42578125" style="1" customWidth="1"/>
    <col min="7684" max="7685" width="15.7109375" style="1" customWidth="1"/>
    <col min="7686" max="7686" width="18.140625" style="1" customWidth="1"/>
    <col min="7687" max="7687" width="15.7109375" style="1" customWidth="1"/>
    <col min="7688" max="7688" width="16.7109375" style="1" customWidth="1"/>
    <col min="7689" max="7689" width="17.28515625" style="1" customWidth="1"/>
    <col min="7690" max="7723" width="9.7109375" style="1" customWidth="1"/>
    <col min="7724" max="7726" width="10.85546875" style="1" customWidth="1"/>
    <col min="7727" max="7770" width="0" style="1" hidden="1" customWidth="1"/>
    <col min="7771" max="7771" width="10.85546875" style="1" customWidth="1"/>
    <col min="7772" max="7936" width="11.42578125" style="1"/>
    <col min="7937" max="7937" width="22.42578125" style="1" customWidth="1"/>
    <col min="7938" max="7938" width="30.42578125" style="1" customWidth="1"/>
    <col min="7939" max="7939" width="15.42578125" style="1" customWidth="1"/>
    <col min="7940" max="7941" width="15.7109375" style="1" customWidth="1"/>
    <col min="7942" max="7942" width="18.140625" style="1" customWidth="1"/>
    <col min="7943" max="7943" width="15.7109375" style="1" customWidth="1"/>
    <col min="7944" max="7944" width="16.7109375" style="1" customWidth="1"/>
    <col min="7945" max="7945" width="17.28515625" style="1" customWidth="1"/>
    <col min="7946" max="7979" width="9.7109375" style="1" customWidth="1"/>
    <col min="7980" max="7982" width="10.85546875" style="1" customWidth="1"/>
    <col min="7983" max="8026" width="0" style="1" hidden="1" customWidth="1"/>
    <col min="8027" max="8027" width="10.85546875" style="1" customWidth="1"/>
    <col min="8028" max="8192" width="11.42578125" style="1"/>
    <col min="8193" max="8193" width="22.42578125" style="1" customWidth="1"/>
    <col min="8194" max="8194" width="30.42578125" style="1" customWidth="1"/>
    <col min="8195" max="8195" width="15.42578125" style="1" customWidth="1"/>
    <col min="8196" max="8197" width="15.7109375" style="1" customWidth="1"/>
    <col min="8198" max="8198" width="18.140625" style="1" customWidth="1"/>
    <col min="8199" max="8199" width="15.7109375" style="1" customWidth="1"/>
    <col min="8200" max="8200" width="16.7109375" style="1" customWidth="1"/>
    <col min="8201" max="8201" width="17.28515625" style="1" customWidth="1"/>
    <col min="8202" max="8235" width="9.7109375" style="1" customWidth="1"/>
    <col min="8236" max="8238" width="10.85546875" style="1" customWidth="1"/>
    <col min="8239" max="8282" width="0" style="1" hidden="1" customWidth="1"/>
    <col min="8283" max="8283" width="10.85546875" style="1" customWidth="1"/>
    <col min="8284" max="8448" width="11.42578125" style="1"/>
    <col min="8449" max="8449" width="22.42578125" style="1" customWidth="1"/>
    <col min="8450" max="8450" width="30.42578125" style="1" customWidth="1"/>
    <col min="8451" max="8451" width="15.42578125" style="1" customWidth="1"/>
    <col min="8452" max="8453" width="15.7109375" style="1" customWidth="1"/>
    <col min="8454" max="8454" width="18.140625" style="1" customWidth="1"/>
    <col min="8455" max="8455" width="15.7109375" style="1" customWidth="1"/>
    <col min="8456" max="8456" width="16.7109375" style="1" customWidth="1"/>
    <col min="8457" max="8457" width="17.28515625" style="1" customWidth="1"/>
    <col min="8458" max="8491" width="9.7109375" style="1" customWidth="1"/>
    <col min="8492" max="8494" width="10.85546875" style="1" customWidth="1"/>
    <col min="8495" max="8538" width="0" style="1" hidden="1" customWidth="1"/>
    <col min="8539" max="8539" width="10.85546875" style="1" customWidth="1"/>
    <col min="8540" max="8704" width="11.42578125" style="1"/>
    <col min="8705" max="8705" width="22.42578125" style="1" customWidth="1"/>
    <col min="8706" max="8706" width="30.42578125" style="1" customWidth="1"/>
    <col min="8707" max="8707" width="15.42578125" style="1" customWidth="1"/>
    <col min="8708" max="8709" width="15.7109375" style="1" customWidth="1"/>
    <col min="8710" max="8710" width="18.140625" style="1" customWidth="1"/>
    <col min="8711" max="8711" width="15.7109375" style="1" customWidth="1"/>
    <col min="8712" max="8712" width="16.7109375" style="1" customWidth="1"/>
    <col min="8713" max="8713" width="17.28515625" style="1" customWidth="1"/>
    <col min="8714" max="8747" width="9.7109375" style="1" customWidth="1"/>
    <col min="8748" max="8750" width="10.85546875" style="1" customWidth="1"/>
    <col min="8751" max="8794" width="0" style="1" hidden="1" customWidth="1"/>
    <col min="8795" max="8795" width="10.85546875" style="1" customWidth="1"/>
    <col min="8796" max="8960" width="11.42578125" style="1"/>
    <col min="8961" max="8961" width="22.42578125" style="1" customWidth="1"/>
    <col min="8962" max="8962" width="30.42578125" style="1" customWidth="1"/>
    <col min="8963" max="8963" width="15.42578125" style="1" customWidth="1"/>
    <col min="8964" max="8965" width="15.7109375" style="1" customWidth="1"/>
    <col min="8966" max="8966" width="18.140625" style="1" customWidth="1"/>
    <col min="8967" max="8967" width="15.7109375" style="1" customWidth="1"/>
    <col min="8968" max="8968" width="16.7109375" style="1" customWidth="1"/>
    <col min="8969" max="8969" width="17.28515625" style="1" customWidth="1"/>
    <col min="8970" max="9003" width="9.7109375" style="1" customWidth="1"/>
    <col min="9004" max="9006" width="10.85546875" style="1" customWidth="1"/>
    <col min="9007" max="9050" width="0" style="1" hidden="1" customWidth="1"/>
    <col min="9051" max="9051" width="10.85546875" style="1" customWidth="1"/>
    <col min="9052" max="9216" width="11.42578125" style="1"/>
    <col min="9217" max="9217" width="22.42578125" style="1" customWidth="1"/>
    <col min="9218" max="9218" width="30.42578125" style="1" customWidth="1"/>
    <col min="9219" max="9219" width="15.42578125" style="1" customWidth="1"/>
    <col min="9220" max="9221" width="15.7109375" style="1" customWidth="1"/>
    <col min="9222" max="9222" width="18.140625" style="1" customWidth="1"/>
    <col min="9223" max="9223" width="15.7109375" style="1" customWidth="1"/>
    <col min="9224" max="9224" width="16.7109375" style="1" customWidth="1"/>
    <col min="9225" max="9225" width="17.28515625" style="1" customWidth="1"/>
    <col min="9226" max="9259" width="9.7109375" style="1" customWidth="1"/>
    <col min="9260" max="9262" width="10.85546875" style="1" customWidth="1"/>
    <col min="9263" max="9306" width="0" style="1" hidden="1" customWidth="1"/>
    <col min="9307" max="9307" width="10.85546875" style="1" customWidth="1"/>
    <col min="9308" max="9472" width="11.42578125" style="1"/>
    <col min="9473" max="9473" width="22.42578125" style="1" customWidth="1"/>
    <col min="9474" max="9474" width="30.42578125" style="1" customWidth="1"/>
    <col min="9475" max="9475" width="15.42578125" style="1" customWidth="1"/>
    <col min="9476" max="9477" width="15.7109375" style="1" customWidth="1"/>
    <col min="9478" max="9478" width="18.140625" style="1" customWidth="1"/>
    <col min="9479" max="9479" width="15.7109375" style="1" customWidth="1"/>
    <col min="9480" max="9480" width="16.7109375" style="1" customWidth="1"/>
    <col min="9481" max="9481" width="17.28515625" style="1" customWidth="1"/>
    <col min="9482" max="9515" width="9.7109375" style="1" customWidth="1"/>
    <col min="9516" max="9518" width="10.85546875" style="1" customWidth="1"/>
    <col min="9519" max="9562" width="0" style="1" hidden="1" customWidth="1"/>
    <col min="9563" max="9563" width="10.85546875" style="1" customWidth="1"/>
    <col min="9564" max="9728" width="11.42578125" style="1"/>
    <col min="9729" max="9729" width="22.42578125" style="1" customWidth="1"/>
    <col min="9730" max="9730" width="30.42578125" style="1" customWidth="1"/>
    <col min="9731" max="9731" width="15.42578125" style="1" customWidth="1"/>
    <col min="9732" max="9733" width="15.7109375" style="1" customWidth="1"/>
    <col min="9734" max="9734" width="18.140625" style="1" customWidth="1"/>
    <col min="9735" max="9735" width="15.7109375" style="1" customWidth="1"/>
    <col min="9736" max="9736" width="16.7109375" style="1" customWidth="1"/>
    <col min="9737" max="9737" width="17.28515625" style="1" customWidth="1"/>
    <col min="9738" max="9771" width="9.7109375" style="1" customWidth="1"/>
    <col min="9772" max="9774" width="10.85546875" style="1" customWidth="1"/>
    <col min="9775" max="9818" width="0" style="1" hidden="1" customWidth="1"/>
    <col min="9819" max="9819" width="10.85546875" style="1" customWidth="1"/>
    <col min="9820" max="9984" width="11.42578125" style="1"/>
    <col min="9985" max="9985" width="22.42578125" style="1" customWidth="1"/>
    <col min="9986" max="9986" width="30.42578125" style="1" customWidth="1"/>
    <col min="9987" max="9987" width="15.42578125" style="1" customWidth="1"/>
    <col min="9988" max="9989" width="15.7109375" style="1" customWidth="1"/>
    <col min="9990" max="9990" width="18.140625" style="1" customWidth="1"/>
    <col min="9991" max="9991" width="15.7109375" style="1" customWidth="1"/>
    <col min="9992" max="9992" width="16.7109375" style="1" customWidth="1"/>
    <col min="9993" max="9993" width="17.28515625" style="1" customWidth="1"/>
    <col min="9994" max="10027" width="9.7109375" style="1" customWidth="1"/>
    <col min="10028" max="10030" width="10.85546875" style="1" customWidth="1"/>
    <col min="10031" max="10074" width="0" style="1" hidden="1" customWidth="1"/>
    <col min="10075" max="10075" width="10.85546875" style="1" customWidth="1"/>
    <col min="10076" max="10240" width="11.42578125" style="1"/>
    <col min="10241" max="10241" width="22.42578125" style="1" customWidth="1"/>
    <col min="10242" max="10242" width="30.42578125" style="1" customWidth="1"/>
    <col min="10243" max="10243" width="15.42578125" style="1" customWidth="1"/>
    <col min="10244" max="10245" width="15.7109375" style="1" customWidth="1"/>
    <col min="10246" max="10246" width="18.140625" style="1" customWidth="1"/>
    <col min="10247" max="10247" width="15.7109375" style="1" customWidth="1"/>
    <col min="10248" max="10248" width="16.7109375" style="1" customWidth="1"/>
    <col min="10249" max="10249" width="17.28515625" style="1" customWidth="1"/>
    <col min="10250" max="10283" width="9.7109375" style="1" customWidth="1"/>
    <col min="10284" max="10286" width="10.85546875" style="1" customWidth="1"/>
    <col min="10287" max="10330" width="0" style="1" hidden="1" customWidth="1"/>
    <col min="10331" max="10331" width="10.85546875" style="1" customWidth="1"/>
    <col min="10332" max="10496" width="11.42578125" style="1"/>
    <col min="10497" max="10497" width="22.42578125" style="1" customWidth="1"/>
    <col min="10498" max="10498" width="30.42578125" style="1" customWidth="1"/>
    <col min="10499" max="10499" width="15.42578125" style="1" customWidth="1"/>
    <col min="10500" max="10501" width="15.7109375" style="1" customWidth="1"/>
    <col min="10502" max="10502" width="18.140625" style="1" customWidth="1"/>
    <col min="10503" max="10503" width="15.7109375" style="1" customWidth="1"/>
    <col min="10504" max="10504" width="16.7109375" style="1" customWidth="1"/>
    <col min="10505" max="10505" width="17.28515625" style="1" customWidth="1"/>
    <col min="10506" max="10539" width="9.7109375" style="1" customWidth="1"/>
    <col min="10540" max="10542" width="10.85546875" style="1" customWidth="1"/>
    <col min="10543" max="10586" width="0" style="1" hidden="1" customWidth="1"/>
    <col min="10587" max="10587" width="10.85546875" style="1" customWidth="1"/>
    <col min="10588" max="10752" width="11.42578125" style="1"/>
    <col min="10753" max="10753" width="22.42578125" style="1" customWidth="1"/>
    <col min="10754" max="10754" width="30.42578125" style="1" customWidth="1"/>
    <col min="10755" max="10755" width="15.42578125" style="1" customWidth="1"/>
    <col min="10756" max="10757" width="15.7109375" style="1" customWidth="1"/>
    <col min="10758" max="10758" width="18.140625" style="1" customWidth="1"/>
    <col min="10759" max="10759" width="15.7109375" style="1" customWidth="1"/>
    <col min="10760" max="10760" width="16.7109375" style="1" customWidth="1"/>
    <col min="10761" max="10761" width="17.28515625" style="1" customWidth="1"/>
    <col min="10762" max="10795" width="9.7109375" style="1" customWidth="1"/>
    <col min="10796" max="10798" width="10.85546875" style="1" customWidth="1"/>
    <col min="10799" max="10842" width="0" style="1" hidden="1" customWidth="1"/>
    <col min="10843" max="10843" width="10.85546875" style="1" customWidth="1"/>
    <col min="10844" max="11008" width="11.42578125" style="1"/>
    <col min="11009" max="11009" width="22.42578125" style="1" customWidth="1"/>
    <col min="11010" max="11010" width="30.42578125" style="1" customWidth="1"/>
    <col min="11011" max="11011" width="15.42578125" style="1" customWidth="1"/>
    <col min="11012" max="11013" width="15.7109375" style="1" customWidth="1"/>
    <col min="11014" max="11014" width="18.140625" style="1" customWidth="1"/>
    <col min="11015" max="11015" width="15.7109375" style="1" customWidth="1"/>
    <col min="11016" max="11016" width="16.7109375" style="1" customWidth="1"/>
    <col min="11017" max="11017" width="17.28515625" style="1" customWidth="1"/>
    <col min="11018" max="11051" width="9.7109375" style="1" customWidth="1"/>
    <col min="11052" max="11054" width="10.85546875" style="1" customWidth="1"/>
    <col min="11055" max="11098" width="0" style="1" hidden="1" customWidth="1"/>
    <col min="11099" max="11099" width="10.85546875" style="1" customWidth="1"/>
    <col min="11100" max="11264" width="11.42578125" style="1"/>
    <col min="11265" max="11265" width="22.42578125" style="1" customWidth="1"/>
    <col min="11266" max="11266" width="30.42578125" style="1" customWidth="1"/>
    <col min="11267" max="11267" width="15.42578125" style="1" customWidth="1"/>
    <col min="11268" max="11269" width="15.7109375" style="1" customWidth="1"/>
    <col min="11270" max="11270" width="18.140625" style="1" customWidth="1"/>
    <col min="11271" max="11271" width="15.7109375" style="1" customWidth="1"/>
    <col min="11272" max="11272" width="16.7109375" style="1" customWidth="1"/>
    <col min="11273" max="11273" width="17.28515625" style="1" customWidth="1"/>
    <col min="11274" max="11307" width="9.7109375" style="1" customWidth="1"/>
    <col min="11308" max="11310" width="10.85546875" style="1" customWidth="1"/>
    <col min="11311" max="11354" width="0" style="1" hidden="1" customWidth="1"/>
    <col min="11355" max="11355" width="10.85546875" style="1" customWidth="1"/>
    <col min="11356" max="11520" width="11.42578125" style="1"/>
    <col min="11521" max="11521" width="22.42578125" style="1" customWidth="1"/>
    <col min="11522" max="11522" width="30.42578125" style="1" customWidth="1"/>
    <col min="11523" max="11523" width="15.42578125" style="1" customWidth="1"/>
    <col min="11524" max="11525" width="15.7109375" style="1" customWidth="1"/>
    <col min="11526" max="11526" width="18.140625" style="1" customWidth="1"/>
    <col min="11527" max="11527" width="15.7109375" style="1" customWidth="1"/>
    <col min="11528" max="11528" width="16.7109375" style="1" customWidth="1"/>
    <col min="11529" max="11529" width="17.28515625" style="1" customWidth="1"/>
    <col min="11530" max="11563" width="9.7109375" style="1" customWidth="1"/>
    <col min="11564" max="11566" width="10.85546875" style="1" customWidth="1"/>
    <col min="11567" max="11610" width="0" style="1" hidden="1" customWidth="1"/>
    <col min="11611" max="11611" width="10.85546875" style="1" customWidth="1"/>
    <col min="11612" max="11776" width="11.42578125" style="1"/>
    <col min="11777" max="11777" width="22.42578125" style="1" customWidth="1"/>
    <col min="11778" max="11778" width="30.42578125" style="1" customWidth="1"/>
    <col min="11779" max="11779" width="15.42578125" style="1" customWidth="1"/>
    <col min="11780" max="11781" width="15.7109375" style="1" customWidth="1"/>
    <col min="11782" max="11782" width="18.140625" style="1" customWidth="1"/>
    <col min="11783" max="11783" width="15.7109375" style="1" customWidth="1"/>
    <col min="11784" max="11784" width="16.7109375" style="1" customWidth="1"/>
    <col min="11785" max="11785" width="17.28515625" style="1" customWidth="1"/>
    <col min="11786" max="11819" width="9.7109375" style="1" customWidth="1"/>
    <col min="11820" max="11822" width="10.85546875" style="1" customWidth="1"/>
    <col min="11823" max="11866" width="0" style="1" hidden="1" customWidth="1"/>
    <col min="11867" max="11867" width="10.85546875" style="1" customWidth="1"/>
    <col min="11868" max="12032" width="11.42578125" style="1"/>
    <col min="12033" max="12033" width="22.42578125" style="1" customWidth="1"/>
    <col min="12034" max="12034" width="30.42578125" style="1" customWidth="1"/>
    <col min="12035" max="12035" width="15.42578125" style="1" customWidth="1"/>
    <col min="12036" max="12037" width="15.7109375" style="1" customWidth="1"/>
    <col min="12038" max="12038" width="18.140625" style="1" customWidth="1"/>
    <col min="12039" max="12039" width="15.7109375" style="1" customWidth="1"/>
    <col min="12040" max="12040" width="16.7109375" style="1" customWidth="1"/>
    <col min="12041" max="12041" width="17.28515625" style="1" customWidth="1"/>
    <col min="12042" max="12075" width="9.7109375" style="1" customWidth="1"/>
    <col min="12076" max="12078" width="10.85546875" style="1" customWidth="1"/>
    <col min="12079" max="12122" width="0" style="1" hidden="1" customWidth="1"/>
    <col min="12123" max="12123" width="10.85546875" style="1" customWidth="1"/>
    <col min="12124" max="12288" width="11.42578125" style="1"/>
    <col min="12289" max="12289" width="22.42578125" style="1" customWidth="1"/>
    <col min="12290" max="12290" width="30.42578125" style="1" customWidth="1"/>
    <col min="12291" max="12291" width="15.42578125" style="1" customWidth="1"/>
    <col min="12292" max="12293" width="15.7109375" style="1" customWidth="1"/>
    <col min="12294" max="12294" width="18.140625" style="1" customWidth="1"/>
    <col min="12295" max="12295" width="15.7109375" style="1" customWidth="1"/>
    <col min="12296" max="12296" width="16.7109375" style="1" customWidth="1"/>
    <col min="12297" max="12297" width="17.28515625" style="1" customWidth="1"/>
    <col min="12298" max="12331" width="9.7109375" style="1" customWidth="1"/>
    <col min="12332" max="12334" width="10.85546875" style="1" customWidth="1"/>
    <col min="12335" max="12378" width="0" style="1" hidden="1" customWidth="1"/>
    <col min="12379" max="12379" width="10.85546875" style="1" customWidth="1"/>
    <col min="12380" max="12544" width="11.42578125" style="1"/>
    <col min="12545" max="12545" width="22.42578125" style="1" customWidth="1"/>
    <col min="12546" max="12546" width="30.42578125" style="1" customWidth="1"/>
    <col min="12547" max="12547" width="15.42578125" style="1" customWidth="1"/>
    <col min="12548" max="12549" width="15.7109375" style="1" customWidth="1"/>
    <col min="12550" max="12550" width="18.140625" style="1" customWidth="1"/>
    <col min="12551" max="12551" width="15.7109375" style="1" customWidth="1"/>
    <col min="12552" max="12552" width="16.7109375" style="1" customWidth="1"/>
    <col min="12553" max="12553" width="17.28515625" style="1" customWidth="1"/>
    <col min="12554" max="12587" width="9.7109375" style="1" customWidth="1"/>
    <col min="12588" max="12590" width="10.85546875" style="1" customWidth="1"/>
    <col min="12591" max="12634" width="0" style="1" hidden="1" customWidth="1"/>
    <col min="12635" max="12635" width="10.85546875" style="1" customWidth="1"/>
    <col min="12636" max="12800" width="11.42578125" style="1"/>
    <col min="12801" max="12801" width="22.42578125" style="1" customWidth="1"/>
    <col min="12802" max="12802" width="30.42578125" style="1" customWidth="1"/>
    <col min="12803" max="12803" width="15.42578125" style="1" customWidth="1"/>
    <col min="12804" max="12805" width="15.7109375" style="1" customWidth="1"/>
    <col min="12806" max="12806" width="18.140625" style="1" customWidth="1"/>
    <col min="12807" max="12807" width="15.7109375" style="1" customWidth="1"/>
    <col min="12808" max="12808" width="16.7109375" style="1" customWidth="1"/>
    <col min="12809" max="12809" width="17.28515625" style="1" customWidth="1"/>
    <col min="12810" max="12843" width="9.7109375" style="1" customWidth="1"/>
    <col min="12844" max="12846" width="10.85546875" style="1" customWidth="1"/>
    <col min="12847" max="12890" width="0" style="1" hidden="1" customWidth="1"/>
    <col min="12891" max="12891" width="10.85546875" style="1" customWidth="1"/>
    <col min="12892" max="13056" width="11.42578125" style="1"/>
    <col min="13057" max="13057" width="22.42578125" style="1" customWidth="1"/>
    <col min="13058" max="13058" width="30.42578125" style="1" customWidth="1"/>
    <col min="13059" max="13059" width="15.42578125" style="1" customWidth="1"/>
    <col min="13060" max="13061" width="15.7109375" style="1" customWidth="1"/>
    <col min="13062" max="13062" width="18.140625" style="1" customWidth="1"/>
    <col min="13063" max="13063" width="15.7109375" style="1" customWidth="1"/>
    <col min="13064" max="13064" width="16.7109375" style="1" customWidth="1"/>
    <col min="13065" max="13065" width="17.28515625" style="1" customWidth="1"/>
    <col min="13066" max="13099" width="9.7109375" style="1" customWidth="1"/>
    <col min="13100" max="13102" width="10.85546875" style="1" customWidth="1"/>
    <col min="13103" max="13146" width="0" style="1" hidden="1" customWidth="1"/>
    <col min="13147" max="13147" width="10.85546875" style="1" customWidth="1"/>
    <col min="13148" max="13312" width="11.42578125" style="1"/>
    <col min="13313" max="13313" width="22.42578125" style="1" customWidth="1"/>
    <col min="13314" max="13314" width="30.42578125" style="1" customWidth="1"/>
    <col min="13315" max="13315" width="15.42578125" style="1" customWidth="1"/>
    <col min="13316" max="13317" width="15.7109375" style="1" customWidth="1"/>
    <col min="13318" max="13318" width="18.140625" style="1" customWidth="1"/>
    <col min="13319" max="13319" width="15.7109375" style="1" customWidth="1"/>
    <col min="13320" max="13320" width="16.7109375" style="1" customWidth="1"/>
    <col min="13321" max="13321" width="17.28515625" style="1" customWidth="1"/>
    <col min="13322" max="13355" width="9.7109375" style="1" customWidth="1"/>
    <col min="13356" max="13358" width="10.85546875" style="1" customWidth="1"/>
    <col min="13359" max="13402" width="0" style="1" hidden="1" customWidth="1"/>
    <col min="13403" max="13403" width="10.85546875" style="1" customWidth="1"/>
    <col min="13404" max="13568" width="11.42578125" style="1"/>
    <col min="13569" max="13569" width="22.42578125" style="1" customWidth="1"/>
    <col min="13570" max="13570" width="30.42578125" style="1" customWidth="1"/>
    <col min="13571" max="13571" width="15.42578125" style="1" customWidth="1"/>
    <col min="13572" max="13573" width="15.7109375" style="1" customWidth="1"/>
    <col min="13574" max="13574" width="18.140625" style="1" customWidth="1"/>
    <col min="13575" max="13575" width="15.7109375" style="1" customWidth="1"/>
    <col min="13576" max="13576" width="16.7109375" style="1" customWidth="1"/>
    <col min="13577" max="13577" width="17.28515625" style="1" customWidth="1"/>
    <col min="13578" max="13611" width="9.7109375" style="1" customWidth="1"/>
    <col min="13612" max="13614" width="10.85546875" style="1" customWidth="1"/>
    <col min="13615" max="13658" width="0" style="1" hidden="1" customWidth="1"/>
    <col min="13659" max="13659" width="10.85546875" style="1" customWidth="1"/>
    <col min="13660" max="13824" width="11.42578125" style="1"/>
    <col min="13825" max="13825" width="22.42578125" style="1" customWidth="1"/>
    <col min="13826" max="13826" width="30.42578125" style="1" customWidth="1"/>
    <col min="13827" max="13827" width="15.42578125" style="1" customWidth="1"/>
    <col min="13828" max="13829" width="15.7109375" style="1" customWidth="1"/>
    <col min="13830" max="13830" width="18.140625" style="1" customWidth="1"/>
    <col min="13831" max="13831" width="15.7109375" style="1" customWidth="1"/>
    <col min="13832" max="13832" width="16.7109375" style="1" customWidth="1"/>
    <col min="13833" max="13833" width="17.28515625" style="1" customWidth="1"/>
    <col min="13834" max="13867" width="9.7109375" style="1" customWidth="1"/>
    <col min="13868" max="13870" width="10.85546875" style="1" customWidth="1"/>
    <col min="13871" max="13914" width="0" style="1" hidden="1" customWidth="1"/>
    <col min="13915" max="13915" width="10.85546875" style="1" customWidth="1"/>
    <col min="13916" max="14080" width="11.42578125" style="1"/>
    <col min="14081" max="14081" width="22.42578125" style="1" customWidth="1"/>
    <col min="14082" max="14082" width="30.42578125" style="1" customWidth="1"/>
    <col min="14083" max="14083" width="15.42578125" style="1" customWidth="1"/>
    <col min="14084" max="14085" width="15.7109375" style="1" customWidth="1"/>
    <col min="14086" max="14086" width="18.140625" style="1" customWidth="1"/>
    <col min="14087" max="14087" width="15.7109375" style="1" customWidth="1"/>
    <col min="14088" max="14088" width="16.7109375" style="1" customWidth="1"/>
    <col min="14089" max="14089" width="17.28515625" style="1" customWidth="1"/>
    <col min="14090" max="14123" width="9.7109375" style="1" customWidth="1"/>
    <col min="14124" max="14126" width="10.85546875" style="1" customWidth="1"/>
    <col min="14127" max="14170" width="0" style="1" hidden="1" customWidth="1"/>
    <col min="14171" max="14171" width="10.85546875" style="1" customWidth="1"/>
    <col min="14172" max="14336" width="11.42578125" style="1"/>
    <col min="14337" max="14337" width="22.42578125" style="1" customWidth="1"/>
    <col min="14338" max="14338" width="30.42578125" style="1" customWidth="1"/>
    <col min="14339" max="14339" width="15.42578125" style="1" customWidth="1"/>
    <col min="14340" max="14341" width="15.7109375" style="1" customWidth="1"/>
    <col min="14342" max="14342" width="18.140625" style="1" customWidth="1"/>
    <col min="14343" max="14343" width="15.7109375" style="1" customWidth="1"/>
    <col min="14344" max="14344" width="16.7109375" style="1" customWidth="1"/>
    <col min="14345" max="14345" width="17.28515625" style="1" customWidth="1"/>
    <col min="14346" max="14379" width="9.7109375" style="1" customWidth="1"/>
    <col min="14380" max="14382" width="10.85546875" style="1" customWidth="1"/>
    <col min="14383" max="14426" width="0" style="1" hidden="1" customWidth="1"/>
    <col min="14427" max="14427" width="10.85546875" style="1" customWidth="1"/>
    <col min="14428" max="14592" width="11.42578125" style="1"/>
    <col min="14593" max="14593" width="22.42578125" style="1" customWidth="1"/>
    <col min="14594" max="14594" width="30.42578125" style="1" customWidth="1"/>
    <col min="14595" max="14595" width="15.42578125" style="1" customWidth="1"/>
    <col min="14596" max="14597" width="15.7109375" style="1" customWidth="1"/>
    <col min="14598" max="14598" width="18.140625" style="1" customWidth="1"/>
    <col min="14599" max="14599" width="15.7109375" style="1" customWidth="1"/>
    <col min="14600" max="14600" width="16.7109375" style="1" customWidth="1"/>
    <col min="14601" max="14601" width="17.28515625" style="1" customWidth="1"/>
    <col min="14602" max="14635" width="9.7109375" style="1" customWidth="1"/>
    <col min="14636" max="14638" width="10.85546875" style="1" customWidth="1"/>
    <col min="14639" max="14682" width="0" style="1" hidden="1" customWidth="1"/>
    <col min="14683" max="14683" width="10.85546875" style="1" customWidth="1"/>
    <col min="14684" max="14848" width="11.42578125" style="1"/>
    <col min="14849" max="14849" width="22.42578125" style="1" customWidth="1"/>
    <col min="14850" max="14850" width="30.42578125" style="1" customWidth="1"/>
    <col min="14851" max="14851" width="15.42578125" style="1" customWidth="1"/>
    <col min="14852" max="14853" width="15.7109375" style="1" customWidth="1"/>
    <col min="14854" max="14854" width="18.140625" style="1" customWidth="1"/>
    <col min="14855" max="14855" width="15.7109375" style="1" customWidth="1"/>
    <col min="14856" max="14856" width="16.7109375" style="1" customWidth="1"/>
    <col min="14857" max="14857" width="17.28515625" style="1" customWidth="1"/>
    <col min="14858" max="14891" width="9.7109375" style="1" customWidth="1"/>
    <col min="14892" max="14894" width="10.85546875" style="1" customWidth="1"/>
    <col min="14895" max="14938" width="0" style="1" hidden="1" customWidth="1"/>
    <col min="14939" max="14939" width="10.85546875" style="1" customWidth="1"/>
    <col min="14940" max="15104" width="11.42578125" style="1"/>
    <col min="15105" max="15105" width="22.42578125" style="1" customWidth="1"/>
    <col min="15106" max="15106" width="30.42578125" style="1" customWidth="1"/>
    <col min="15107" max="15107" width="15.42578125" style="1" customWidth="1"/>
    <col min="15108" max="15109" width="15.7109375" style="1" customWidth="1"/>
    <col min="15110" max="15110" width="18.140625" style="1" customWidth="1"/>
    <col min="15111" max="15111" width="15.7109375" style="1" customWidth="1"/>
    <col min="15112" max="15112" width="16.7109375" style="1" customWidth="1"/>
    <col min="15113" max="15113" width="17.28515625" style="1" customWidth="1"/>
    <col min="15114" max="15147" width="9.7109375" style="1" customWidth="1"/>
    <col min="15148" max="15150" width="10.85546875" style="1" customWidth="1"/>
    <col min="15151" max="15194" width="0" style="1" hidden="1" customWidth="1"/>
    <col min="15195" max="15195" width="10.85546875" style="1" customWidth="1"/>
    <col min="15196" max="15360" width="11.42578125" style="1"/>
    <col min="15361" max="15361" width="22.42578125" style="1" customWidth="1"/>
    <col min="15362" max="15362" width="30.42578125" style="1" customWidth="1"/>
    <col min="15363" max="15363" width="15.42578125" style="1" customWidth="1"/>
    <col min="15364" max="15365" width="15.7109375" style="1" customWidth="1"/>
    <col min="15366" max="15366" width="18.140625" style="1" customWidth="1"/>
    <col min="15367" max="15367" width="15.7109375" style="1" customWidth="1"/>
    <col min="15368" max="15368" width="16.7109375" style="1" customWidth="1"/>
    <col min="15369" max="15369" width="17.28515625" style="1" customWidth="1"/>
    <col min="15370" max="15403" width="9.7109375" style="1" customWidth="1"/>
    <col min="15404" max="15406" width="10.85546875" style="1" customWidth="1"/>
    <col min="15407" max="15450" width="0" style="1" hidden="1" customWidth="1"/>
    <col min="15451" max="15451" width="10.85546875" style="1" customWidth="1"/>
    <col min="15452" max="15616" width="11.42578125" style="1"/>
    <col min="15617" max="15617" width="22.42578125" style="1" customWidth="1"/>
    <col min="15618" max="15618" width="30.42578125" style="1" customWidth="1"/>
    <col min="15619" max="15619" width="15.42578125" style="1" customWidth="1"/>
    <col min="15620" max="15621" width="15.7109375" style="1" customWidth="1"/>
    <col min="15622" max="15622" width="18.140625" style="1" customWidth="1"/>
    <col min="15623" max="15623" width="15.7109375" style="1" customWidth="1"/>
    <col min="15624" max="15624" width="16.7109375" style="1" customWidth="1"/>
    <col min="15625" max="15625" width="17.28515625" style="1" customWidth="1"/>
    <col min="15626" max="15659" width="9.7109375" style="1" customWidth="1"/>
    <col min="15660" max="15662" width="10.85546875" style="1" customWidth="1"/>
    <col min="15663" max="15706" width="0" style="1" hidden="1" customWidth="1"/>
    <col min="15707" max="15707" width="10.85546875" style="1" customWidth="1"/>
    <col min="15708" max="15872" width="11.42578125" style="1"/>
    <col min="15873" max="15873" width="22.42578125" style="1" customWidth="1"/>
    <col min="15874" max="15874" width="30.42578125" style="1" customWidth="1"/>
    <col min="15875" max="15875" width="15.42578125" style="1" customWidth="1"/>
    <col min="15876" max="15877" width="15.7109375" style="1" customWidth="1"/>
    <col min="15878" max="15878" width="18.140625" style="1" customWidth="1"/>
    <col min="15879" max="15879" width="15.7109375" style="1" customWidth="1"/>
    <col min="15880" max="15880" width="16.7109375" style="1" customWidth="1"/>
    <col min="15881" max="15881" width="17.28515625" style="1" customWidth="1"/>
    <col min="15882" max="15915" width="9.7109375" style="1" customWidth="1"/>
    <col min="15916" max="15918" width="10.85546875" style="1" customWidth="1"/>
    <col min="15919" max="15962" width="0" style="1" hidden="1" customWidth="1"/>
    <col min="15963" max="15963" width="10.85546875" style="1" customWidth="1"/>
    <col min="15964" max="16128" width="11.42578125" style="1"/>
    <col min="16129" max="16129" width="22.42578125" style="1" customWidth="1"/>
    <col min="16130" max="16130" width="30.42578125" style="1" customWidth="1"/>
    <col min="16131" max="16131" width="15.42578125" style="1" customWidth="1"/>
    <col min="16132" max="16133" width="15.7109375" style="1" customWidth="1"/>
    <col min="16134" max="16134" width="18.140625" style="1" customWidth="1"/>
    <col min="16135" max="16135" width="15.7109375" style="1" customWidth="1"/>
    <col min="16136" max="16136" width="16.7109375" style="1" customWidth="1"/>
    <col min="16137" max="16137" width="17.28515625" style="1" customWidth="1"/>
    <col min="16138" max="16171" width="9.7109375" style="1" customWidth="1"/>
    <col min="16172" max="16174" width="10.85546875" style="1" customWidth="1"/>
    <col min="16175" max="16218" width="0" style="1" hidden="1" customWidth="1"/>
    <col min="16219" max="16219" width="10.85546875" style="1" customWidth="1"/>
    <col min="16220" max="16384" width="11.42578125" style="1"/>
  </cols>
  <sheetData>
    <row r="1" spans="1:56" s="6" customFormat="1" ht="12.75" customHeight="1" x14ac:dyDescent="0.15">
      <c r="A1" s="111" t="s">
        <v>66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56" s="6" customFormat="1" ht="12.75" customHeight="1" x14ac:dyDescent="0.15">
      <c r="A2" s="111" t="str">
        <f>CONCATENATE("COMUNA: ",[7]NOMBRE!B2," - ","( ",[7]NOMBRE!C2,[7]NOMBRE!D2,[7]NOMBRE!E2,[7]NOMBRE!F2,[7]NOMBRE!G2," )")</f>
        <v>COMUNA: LINARES  - ( 07408 )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56" s="6" customFormat="1" ht="12.75" customHeight="1" x14ac:dyDescent="0.2">
      <c r="A3" s="111" t="str">
        <f>CONCATENATE("ESTABLECIMIENTO/ESTRATEGIA: ",[7]NOMBRE!B3," - ","( ",[7]NOMBRE!C3,[7]NOMBRE!D3,[7]NOMBRE!E3,[7]NOMBRE!F3,[7]NOMBRE!G3,[7]NOMBRE!H3," )")</f>
        <v>ESTABLECIMIENTO/ESTRATEGIA: HOSPITAL DE LINARES  - ( 116108 )</v>
      </c>
      <c r="B3" s="5"/>
      <c r="C3" s="5"/>
      <c r="D3" s="7"/>
      <c r="E3" s="5"/>
      <c r="F3" s="5"/>
      <c r="G3" s="5"/>
      <c r="H3" s="5"/>
      <c r="I3" s="5"/>
      <c r="J3" s="5"/>
      <c r="K3" s="5"/>
    </row>
    <row r="4" spans="1:56" s="6" customFormat="1" ht="12.75" customHeight="1" x14ac:dyDescent="0.15">
      <c r="A4" s="111" t="str">
        <f>CONCATENATE("MES: ",[7]NOMBRE!B6," - ","( ",[7]NOMBRE!C6,[7]NOMBRE!D6," )")</f>
        <v>MES: JUNIO - ( 06 )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56" s="6" customFormat="1" ht="12.75" customHeight="1" x14ac:dyDescent="0.15">
      <c r="A5" s="4" t="str">
        <f>CONCATENATE("AÑO: ",[7]NOMBRE!B7)</f>
        <v>AÑO: 2014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56" s="14" customFormat="1" ht="39.75" customHeight="1" x14ac:dyDescent="0.2">
      <c r="A6" s="155" t="s">
        <v>65</v>
      </c>
      <c r="B6" s="155"/>
      <c r="C6" s="155"/>
      <c r="D6" s="155"/>
      <c r="E6" s="155"/>
      <c r="F6" s="155"/>
      <c r="G6" s="155"/>
      <c r="H6" s="35"/>
      <c r="I6" s="12"/>
      <c r="J6" s="3"/>
      <c r="K6" s="3"/>
      <c r="L6" s="3"/>
      <c r="M6" s="3"/>
      <c r="N6" s="3"/>
      <c r="O6" s="3"/>
    </row>
    <row r="7" spans="1:56" s="14" customFormat="1" ht="30" customHeight="1" x14ac:dyDescent="0.2">
      <c r="A7" s="29" t="s">
        <v>64</v>
      </c>
      <c r="B7" s="36"/>
      <c r="C7" s="25"/>
      <c r="D7" s="36"/>
      <c r="E7" s="21"/>
      <c r="F7" s="21"/>
      <c r="G7" s="22"/>
      <c r="H7" s="21"/>
      <c r="I7" s="24"/>
      <c r="J7" s="3"/>
      <c r="K7" s="3"/>
      <c r="L7" s="3"/>
      <c r="M7" s="3"/>
      <c r="N7" s="3"/>
      <c r="O7" s="3"/>
    </row>
    <row r="8" spans="1:56" s="15" customFormat="1" ht="73.5" customHeight="1" x14ac:dyDescent="0.15">
      <c r="A8" s="156" t="s">
        <v>27</v>
      </c>
      <c r="B8" s="157"/>
      <c r="C8" s="154" t="s">
        <v>13</v>
      </c>
      <c r="D8" s="13" t="s">
        <v>42</v>
      </c>
      <c r="E8" s="10" t="s">
        <v>63</v>
      </c>
      <c r="F8" s="37" t="s">
        <v>62</v>
      </c>
      <c r="G8" s="38" t="s">
        <v>24</v>
      </c>
      <c r="H8" s="120"/>
      <c r="I8" s="24"/>
      <c r="J8" s="3"/>
      <c r="K8" s="3"/>
      <c r="L8" s="3"/>
      <c r="M8" s="3"/>
      <c r="N8" s="3"/>
      <c r="O8" s="14"/>
      <c r="P8" s="14"/>
      <c r="Q8" s="14"/>
      <c r="R8" s="14"/>
      <c r="S8" s="14"/>
      <c r="T8" s="14"/>
    </row>
    <row r="9" spans="1:56" s="15" customFormat="1" ht="15" customHeight="1" x14ac:dyDescent="0.15">
      <c r="A9" s="158" t="s">
        <v>61</v>
      </c>
      <c r="B9" s="159"/>
      <c r="C9" s="77">
        <f>SUM(D9:F9)</f>
        <v>0</v>
      </c>
      <c r="D9" s="118"/>
      <c r="E9" s="78"/>
      <c r="F9" s="79"/>
      <c r="G9" s="80"/>
      <c r="H9" s="121"/>
      <c r="I9" s="122"/>
      <c r="J9" s="123"/>
      <c r="K9" s="123"/>
      <c r="L9" s="123"/>
      <c r="M9" s="123"/>
      <c r="N9" s="123"/>
      <c r="O9" s="123"/>
      <c r="BA9" s="11"/>
      <c r="BD9" s="11"/>
    </row>
    <row r="10" spans="1:56" s="15" customFormat="1" ht="15" customHeight="1" x14ac:dyDescent="0.15">
      <c r="A10" s="160" t="s">
        <v>60</v>
      </c>
      <c r="B10" s="161"/>
      <c r="C10" s="77">
        <f t="shared" ref="C10:C33" si="0">SUM(D10:F10)</f>
        <v>0</v>
      </c>
      <c r="D10" s="81"/>
      <c r="E10" s="82"/>
      <c r="F10" s="83"/>
      <c r="G10" s="84"/>
      <c r="H10" s="121"/>
      <c r="I10" s="122"/>
      <c r="J10" s="123"/>
      <c r="K10" s="123"/>
      <c r="L10" s="123"/>
      <c r="M10" s="123"/>
      <c r="N10" s="123"/>
      <c r="O10" s="123"/>
      <c r="BA10" s="11"/>
      <c r="BD10" s="11"/>
    </row>
    <row r="11" spans="1:56" s="15" customFormat="1" ht="15" customHeight="1" x14ac:dyDescent="0.15">
      <c r="A11" s="160" t="s">
        <v>59</v>
      </c>
      <c r="B11" s="161"/>
      <c r="C11" s="77">
        <f t="shared" si="0"/>
        <v>0</v>
      </c>
      <c r="D11" s="81"/>
      <c r="E11" s="82"/>
      <c r="F11" s="83"/>
      <c r="G11" s="84"/>
      <c r="H11" s="121"/>
      <c r="I11" s="122"/>
      <c r="J11" s="123"/>
      <c r="K11" s="123"/>
      <c r="L11" s="123"/>
      <c r="M11" s="123"/>
      <c r="N11" s="123"/>
      <c r="O11" s="123"/>
      <c r="BA11" s="11"/>
      <c r="BD11" s="11"/>
    </row>
    <row r="12" spans="1:56" s="15" customFormat="1" ht="15" customHeight="1" x14ac:dyDescent="0.15">
      <c r="A12" s="160" t="s">
        <v>58</v>
      </c>
      <c r="B12" s="161"/>
      <c r="C12" s="77">
        <f t="shared" si="0"/>
        <v>0</v>
      </c>
      <c r="D12" s="81"/>
      <c r="E12" s="82"/>
      <c r="F12" s="83"/>
      <c r="G12" s="84"/>
      <c r="H12" s="121"/>
      <c r="I12" s="122"/>
      <c r="J12" s="123"/>
      <c r="K12" s="123"/>
      <c r="L12" s="123"/>
      <c r="M12" s="123"/>
      <c r="N12" s="123"/>
      <c r="O12" s="123"/>
      <c r="BA12" s="11"/>
      <c r="BD12" s="11"/>
    </row>
    <row r="13" spans="1:56" s="15" customFormat="1" ht="24.75" customHeight="1" x14ac:dyDescent="0.15">
      <c r="A13" s="160" t="s">
        <v>67</v>
      </c>
      <c r="B13" s="161"/>
      <c r="C13" s="77">
        <f t="shared" si="0"/>
        <v>0</v>
      </c>
      <c r="D13" s="81"/>
      <c r="E13" s="82"/>
      <c r="F13" s="83"/>
      <c r="G13" s="84"/>
      <c r="H13" s="121"/>
      <c r="I13" s="122"/>
      <c r="J13" s="123"/>
      <c r="K13" s="123"/>
      <c r="L13" s="123"/>
      <c r="M13" s="123"/>
      <c r="N13" s="123"/>
      <c r="O13" s="123"/>
      <c r="BA13" s="11"/>
      <c r="BD13" s="11"/>
    </row>
    <row r="14" spans="1:56" s="15" customFormat="1" ht="26.25" customHeight="1" x14ac:dyDescent="0.15">
      <c r="A14" s="160" t="s">
        <v>68</v>
      </c>
      <c r="B14" s="161"/>
      <c r="C14" s="77">
        <f t="shared" si="0"/>
        <v>0</v>
      </c>
      <c r="D14" s="81"/>
      <c r="E14" s="82"/>
      <c r="F14" s="83"/>
      <c r="G14" s="84"/>
      <c r="H14" s="121"/>
      <c r="I14" s="122"/>
      <c r="J14" s="123"/>
      <c r="K14" s="123"/>
      <c r="L14" s="123"/>
      <c r="M14" s="123"/>
      <c r="N14" s="123"/>
      <c r="O14" s="123"/>
      <c r="BA14" s="11"/>
      <c r="BD14" s="11"/>
    </row>
    <row r="15" spans="1:56" s="15" customFormat="1" ht="18.75" customHeight="1" x14ac:dyDescent="0.15">
      <c r="A15" s="160" t="s">
        <v>69</v>
      </c>
      <c r="B15" s="161"/>
      <c r="C15" s="77">
        <f t="shared" si="0"/>
        <v>0</v>
      </c>
      <c r="D15" s="81"/>
      <c r="E15" s="82"/>
      <c r="F15" s="83"/>
      <c r="G15" s="84"/>
      <c r="H15" s="121"/>
      <c r="I15" s="122"/>
      <c r="J15" s="123"/>
      <c r="K15" s="123"/>
      <c r="L15" s="123"/>
      <c r="M15" s="123"/>
      <c r="N15" s="123"/>
      <c r="O15" s="123"/>
      <c r="BA15" s="11"/>
      <c r="BD15" s="11"/>
    </row>
    <row r="16" spans="1:56" s="15" customFormat="1" ht="15" customHeight="1" x14ac:dyDescent="0.15">
      <c r="A16" s="160" t="s">
        <v>57</v>
      </c>
      <c r="B16" s="161"/>
      <c r="C16" s="77">
        <f t="shared" si="0"/>
        <v>0</v>
      </c>
      <c r="D16" s="81"/>
      <c r="E16" s="82"/>
      <c r="F16" s="83"/>
      <c r="G16" s="84"/>
      <c r="H16" s="121"/>
      <c r="I16" s="122"/>
      <c r="J16" s="123"/>
      <c r="K16" s="123"/>
      <c r="L16" s="123"/>
      <c r="M16" s="123"/>
      <c r="N16" s="123"/>
      <c r="O16" s="123"/>
      <c r="BA16" s="11"/>
      <c r="BD16" s="11"/>
    </row>
    <row r="17" spans="1:58" s="15" customFormat="1" ht="23.25" customHeight="1" x14ac:dyDescent="0.15">
      <c r="A17" s="160" t="s">
        <v>56</v>
      </c>
      <c r="B17" s="162"/>
      <c r="C17" s="77">
        <f t="shared" si="0"/>
        <v>0</v>
      </c>
      <c r="D17" s="81"/>
      <c r="E17" s="82"/>
      <c r="F17" s="83"/>
      <c r="G17" s="84"/>
      <c r="H17" s="121"/>
      <c r="I17" s="122"/>
      <c r="J17" s="123"/>
      <c r="K17" s="123"/>
      <c r="L17" s="123"/>
      <c r="M17" s="123"/>
      <c r="N17" s="123"/>
      <c r="O17" s="123"/>
      <c r="BA17" s="11"/>
      <c r="BD17" s="11"/>
    </row>
    <row r="18" spans="1:58" s="15" customFormat="1" ht="15" customHeight="1" x14ac:dyDescent="0.15">
      <c r="A18" s="160" t="s">
        <v>55</v>
      </c>
      <c r="B18" s="161"/>
      <c r="C18" s="77">
        <f t="shared" si="0"/>
        <v>0</v>
      </c>
      <c r="D18" s="81"/>
      <c r="E18" s="82"/>
      <c r="F18" s="83"/>
      <c r="G18" s="84"/>
      <c r="H18" s="121"/>
      <c r="I18" s="122"/>
      <c r="J18" s="123"/>
      <c r="K18" s="123"/>
      <c r="L18" s="123"/>
      <c r="M18" s="123"/>
      <c r="N18" s="123"/>
      <c r="O18" s="123"/>
      <c r="BA18" s="11"/>
      <c r="BD18" s="11"/>
    </row>
    <row r="19" spans="1:58" s="15" customFormat="1" ht="15" customHeight="1" x14ac:dyDescent="0.15">
      <c r="A19" s="160" t="s">
        <v>54</v>
      </c>
      <c r="B19" s="161"/>
      <c r="C19" s="77">
        <f t="shared" si="0"/>
        <v>0</v>
      </c>
      <c r="D19" s="81"/>
      <c r="E19" s="82"/>
      <c r="F19" s="83"/>
      <c r="G19" s="84"/>
      <c r="H19" s="121"/>
      <c r="I19" s="122"/>
      <c r="J19" s="123"/>
      <c r="K19" s="123"/>
      <c r="L19" s="123"/>
      <c r="M19" s="123"/>
      <c r="N19" s="123"/>
      <c r="O19" s="123"/>
      <c r="BA19" s="11"/>
      <c r="BD19" s="11"/>
    </row>
    <row r="20" spans="1:58" s="15" customFormat="1" ht="23.25" customHeight="1" x14ac:dyDescent="0.15">
      <c r="A20" s="160" t="s">
        <v>53</v>
      </c>
      <c r="B20" s="161"/>
      <c r="C20" s="77">
        <f t="shared" si="0"/>
        <v>0</v>
      </c>
      <c r="D20" s="81"/>
      <c r="E20" s="82"/>
      <c r="F20" s="83"/>
      <c r="G20" s="84"/>
      <c r="H20" s="121"/>
      <c r="I20" s="122"/>
      <c r="J20" s="123"/>
      <c r="K20" s="123"/>
      <c r="L20" s="123"/>
      <c r="M20" s="123"/>
      <c r="N20" s="123"/>
      <c r="O20" s="123"/>
      <c r="BA20" s="11"/>
      <c r="BD20" s="11"/>
    </row>
    <row r="21" spans="1:58" s="15" customFormat="1" ht="15" customHeight="1" x14ac:dyDescent="0.15">
      <c r="A21" s="160" t="s">
        <v>52</v>
      </c>
      <c r="B21" s="161"/>
      <c r="C21" s="77">
        <f>SUM(D21:F21)</f>
        <v>0</v>
      </c>
      <c r="D21" s="81"/>
      <c r="E21" s="82"/>
      <c r="F21" s="83"/>
      <c r="G21" s="85"/>
      <c r="H21" s="112" t="str">
        <f>$BA21&amp;""&amp;$BB21&amp;""&amp;$BC21</f>
        <v/>
      </c>
      <c r="I21" s="24"/>
      <c r="J21" s="3"/>
      <c r="K21" s="124"/>
      <c r="L21" s="3"/>
      <c r="M21" s="3"/>
      <c r="N21" s="3"/>
      <c r="O21" s="3"/>
      <c r="P21" s="14"/>
      <c r="Q21" s="14"/>
      <c r="R21" s="14"/>
      <c r="S21" s="14"/>
      <c r="T21" s="14"/>
      <c r="BA21" s="27" t="str">
        <f>IF($G21&lt;=$C21,"","Programa de atención Domiciliaria a personas con Dependencia severa debe ser MENOR O IGUAL  al Total")</f>
        <v/>
      </c>
      <c r="BB21" s="18" t="str">
        <f>IF($C21=0,"",IF($G21="",IF($C21="",""," No olvide escribir la columna Programa de atención domiciliaria a personas con dependencia severa."),""))</f>
        <v/>
      </c>
      <c r="BC21" s="27"/>
      <c r="BD21" s="114">
        <f>IF($G21&lt;=$C21,0,1)</f>
        <v>0</v>
      </c>
      <c r="BE21" s="114" t="str">
        <f>IF($C21=0,"",IF($G21="",IF($C21="","",1),0))</f>
        <v/>
      </c>
      <c r="BF21" s="114"/>
    </row>
    <row r="22" spans="1:58" s="15" customFormat="1" ht="15" customHeight="1" x14ac:dyDescent="0.15">
      <c r="A22" s="160" t="s">
        <v>51</v>
      </c>
      <c r="B22" s="161"/>
      <c r="C22" s="77">
        <f>SUM(D22:F22)</f>
        <v>0</v>
      </c>
      <c r="D22" s="81"/>
      <c r="E22" s="82"/>
      <c r="F22" s="83"/>
      <c r="G22" s="84"/>
      <c r="H22" s="121"/>
      <c r="I22" s="122"/>
      <c r="J22" s="123"/>
      <c r="K22" s="123"/>
      <c r="L22" s="123"/>
      <c r="M22" s="123"/>
      <c r="N22" s="123"/>
      <c r="O22" s="123"/>
      <c r="BA22" s="11"/>
      <c r="BD22" s="11"/>
    </row>
    <row r="23" spans="1:58" s="15" customFormat="1" ht="15" customHeight="1" x14ac:dyDescent="0.15">
      <c r="A23" s="160" t="s">
        <v>76</v>
      </c>
      <c r="B23" s="161"/>
      <c r="C23" s="77">
        <f>SUM(D23:F23)</f>
        <v>0</v>
      </c>
      <c r="D23" s="81"/>
      <c r="E23" s="82"/>
      <c r="F23" s="83"/>
      <c r="G23" s="84"/>
      <c r="H23" s="121"/>
      <c r="I23" s="122"/>
      <c r="J23" s="123"/>
      <c r="K23" s="123"/>
      <c r="L23" s="123"/>
      <c r="M23" s="123"/>
      <c r="N23" s="123"/>
      <c r="O23" s="123"/>
      <c r="BA23" s="11"/>
      <c r="BD23" s="11"/>
    </row>
    <row r="24" spans="1:58" s="15" customFormat="1" ht="15" customHeight="1" x14ac:dyDescent="0.15">
      <c r="A24" s="160" t="s">
        <v>77</v>
      </c>
      <c r="B24" s="162"/>
      <c r="C24" s="77">
        <f t="shared" si="0"/>
        <v>0</v>
      </c>
      <c r="D24" s="81"/>
      <c r="E24" s="82"/>
      <c r="F24" s="83"/>
      <c r="G24" s="84"/>
      <c r="H24" s="121"/>
      <c r="I24" s="122"/>
      <c r="J24" s="123"/>
      <c r="K24" s="123"/>
      <c r="L24" s="123"/>
      <c r="M24" s="123"/>
      <c r="N24" s="123"/>
      <c r="O24" s="123"/>
      <c r="BA24" s="11"/>
      <c r="BD24" s="11"/>
    </row>
    <row r="25" spans="1:58" s="15" customFormat="1" ht="15" customHeight="1" x14ac:dyDescent="0.15">
      <c r="A25" s="160" t="s">
        <v>78</v>
      </c>
      <c r="B25" s="162"/>
      <c r="C25" s="77">
        <f t="shared" si="0"/>
        <v>0</v>
      </c>
      <c r="D25" s="81"/>
      <c r="E25" s="82"/>
      <c r="F25" s="83"/>
      <c r="G25" s="84"/>
      <c r="H25" s="121"/>
      <c r="I25" s="122"/>
      <c r="J25" s="123"/>
      <c r="K25" s="123"/>
      <c r="L25" s="123"/>
      <c r="M25" s="123"/>
      <c r="N25" s="123"/>
      <c r="O25" s="123"/>
      <c r="BA25" s="11"/>
      <c r="BD25" s="11"/>
    </row>
    <row r="26" spans="1:58" s="15" customFormat="1" ht="27" customHeight="1" x14ac:dyDescent="0.15">
      <c r="A26" s="160" t="s">
        <v>72</v>
      </c>
      <c r="B26" s="161"/>
      <c r="C26" s="77">
        <f t="shared" si="0"/>
        <v>0</v>
      </c>
      <c r="D26" s="81"/>
      <c r="E26" s="82"/>
      <c r="F26" s="83"/>
      <c r="G26" s="84"/>
      <c r="H26" s="121"/>
      <c r="I26" s="122"/>
      <c r="J26" s="123"/>
      <c r="K26" s="123"/>
      <c r="L26" s="123"/>
      <c r="M26" s="123"/>
      <c r="N26" s="123"/>
      <c r="O26" s="123"/>
      <c r="BA26" s="11"/>
      <c r="BD26" s="11"/>
    </row>
    <row r="27" spans="1:58" s="15" customFormat="1" ht="15.75" customHeight="1" x14ac:dyDescent="0.15">
      <c r="A27" s="160" t="s">
        <v>73</v>
      </c>
      <c r="B27" s="162"/>
      <c r="C27" s="77">
        <f t="shared" si="0"/>
        <v>0</v>
      </c>
      <c r="D27" s="81"/>
      <c r="E27" s="82"/>
      <c r="F27" s="83"/>
      <c r="G27" s="84"/>
      <c r="H27" s="121"/>
      <c r="I27" s="122"/>
      <c r="J27" s="123"/>
      <c r="K27" s="123"/>
      <c r="L27" s="123"/>
      <c r="M27" s="123"/>
      <c r="N27" s="123"/>
      <c r="O27" s="123"/>
      <c r="BA27" s="11"/>
      <c r="BD27" s="11"/>
    </row>
    <row r="28" spans="1:58" s="15" customFormat="1" ht="15" customHeight="1" x14ac:dyDescent="0.15">
      <c r="A28" s="158" t="s">
        <v>49</v>
      </c>
      <c r="B28" s="163"/>
      <c r="C28" s="77">
        <f t="shared" si="0"/>
        <v>0</v>
      </c>
      <c r="D28" s="81"/>
      <c r="E28" s="82"/>
      <c r="F28" s="83"/>
      <c r="G28" s="84"/>
      <c r="H28" s="121"/>
      <c r="I28" s="122"/>
      <c r="J28" s="123"/>
      <c r="K28" s="123"/>
      <c r="L28" s="123"/>
      <c r="M28" s="123"/>
      <c r="N28" s="123"/>
      <c r="O28" s="123"/>
      <c r="BA28" s="11"/>
      <c r="BD28" s="11"/>
    </row>
    <row r="29" spans="1:58" s="15" customFormat="1" ht="15" customHeight="1" x14ac:dyDescent="0.15">
      <c r="A29" s="160" t="s">
        <v>48</v>
      </c>
      <c r="B29" s="161"/>
      <c r="C29" s="77">
        <f t="shared" si="0"/>
        <v>0</v>
      </c>
      <c r="D29" s="81"/>
      <c r="E29" s="82"/>
      <c r="F29" s="83"/>
      <c r="G29" s="85"/>
      <c r="H29" s="112" t="str">
        <f>$BA29&amp;""&amp;$BB29&amp;""&amp;$BC29</f>
        <v/>
      </c>
      <c r="I29" s="24"/>
      <c r="J29" s="3"/>
      <c r="K29" s="3"/>
      <c r="L29" s="3"/>
      <c r="M29" s="3"/>
      <c r="N29" s="3"/>
      <c r="O29" s="3"/>
      <c r="P29" s="14"/>
      <c r="Q29" s="14"/>
      <c r="R29" s="14"/>
      <c r="S29" s="14"/>
      <c r="T29" s="14"/>
      <c r="BA29" s="27" t="str">
        <f>IF($G29&lt;=$C29,"","Programa de atención Domiciliaria a personas con Dependencia severa debe ser MENOR O IGUAL  al Total")</f>
        <v/>
      </c>
      <c r="BB29" s="18" t="str">
        <f>IF($C29=0,"",IF($G29="",IF($C29="",""," No olvide escribir la columna Programa de atención domiciliaria a personas con dependencia severa."),""))</f>
        <v/>
      </c>
      <c r="BC29" s="27"/>
      <c r="BD29" s="114">
        <f>IF($G29&lt;=$C29,0,1)</f>
        <v>0</v>
      </c>
      <c r="BE29" s="114" t="str">
        <f>IF($C29=0,"",IF($G29="",IF($C29="","",1),0))</f>
        <v/>
      </c>
      <c r="BF29" s="114"/>
    </row>
    <row r="30" spans="1:58" s="15" customFormat="1" ht="15" customHeight="1" x14ac:dyDescent="0.15">
      <c r="A30" s="160" t="s">
        <v>47</v>
      </c>
      <c r="B30" s="161"/>
      <c r="C30" s="86">
        <f t="shared" si="0"/>
        <v>0</v>
      </c>
      <c r="D30" s="87"/>
      <c r="E30" s="68"/>
      <c r="F30" s="69"/>
      <c r="G30" s="88"/>
      <c r="H30" s="112" t="str">
        <f>$BA30&amp;""&amp;$BB30&amp;""&amp;$BC30</f>
        <v/>
      </c>
      <c r="I30" s="24"/>
      <c r="J30" s="3"/>
      <c r="K30" s="3"/>
      <c r="L30" s="3"/>
      <c r="M30" s="3"/>
      <c r="N30" s="3"/>
      <c r="O30" s="3"/>
      <c r="P30" s="14"/>
      <c r="Q30" s="14"/>
      <c r="R30" s="14"/>
      <c r="S30" s="14"/>
      <c r="T30" s="14"/>
      <c r="BA30" s="27" t="str">
        <f>IF($G30&lt;=$C30,"","Programa de atención Domiciliaria a personas con Dependencia severa debe ser MENOR O IGUAL  al Total")</f>
        <v/>
      </c>
      <c r="BB30" s="18" t="str">
        <f>IF($C30=0,"",IF($G30="",IF($C30="",""," No olvide escribir la columna Programa de atención domiciliaria a personas con dependencia severa."),""))</f>
        <v/>
      </c>
      <c r="BC30" s="27"/>
      <c r="BD30" s="114">
        <f>IF($G30&lt;=$C30,0,1)</f>
        <v>0</v>
      </c>
      <c r="BE30" s="114" t="str">
        <f>IF($C30=0,"",IF($G30="",IF($C30="","",1),0))</f>
        <v/>
      </c>
      <c r="BF30" s="114"/>
    </row>
    <row r="31" spans="1:58" s="15" customFormat="1" ht="15" customHeight="1" x14ac:dyDescent="0.15">
      <c r="A31" s="160" t="s">
        <v>46</v>
      </c>
      <c r="B31" s="161"/>
      <c r="C31" s="89">
        <f t="shared" si="0"/>
        <v>0</v>
      </c>
      <c r="D31" s="57"/>
      <c r="E31" s="82"/>
      <c r="F31" s="83"/>
      <c r="G31" s="85"/>
      <c r="H31" s="112" t="str">
        <f>$BA31&amp;""&amp;$BB31&amp;""&amp;$BC31</f>
        <v/>
      </c>
      <c r="I31" s="24"/>
      <c r="J31" s="3"/>
      <c r="K31" s="3"/>
      <c r="L31" s="3"/>
      <c r="M31" s="3"/>
      <c r="N31" s="3"/>
      <c r="O31" s="3"/>
      <c r="P31" s="14"/>
      <c r="Q31" s="14"/>
      <c r="R31" s="14"/>
      <c r="S31" s="14"/>
      <c r="T31" s="14"/>
      <c r="BA31" s="27" t="str">
        <f>IF($G31&lt;=$C31,"","Programa de atención Domiciliaria a personas con Dependencia severa debe ser MENOR O IGUAL  al Total")</f>
        <v/>
      </c>
      <c r="BB31" s="18" t="str">
        <f>IF($C31=0,"",IF($G31="",IF($C31="",""," No olvide escribir la columna Programa de atención domiciliaria a personas con dependencia severa."),""))</f>
        <v/>
      </c>
      <c r="BC31" s="27"/>
      <c r="BD31" s="114">
        <f>IF($G31&lt;=$C31,0,1)</f>
        <v>0</v>
      </c>
      <c r="BE31" s="114" t="str">
        <f>IF($C31=0,"",IF($G31="",IF($C31="","",1),0))</f>
        <v/>
      </c>
      <c r="BF31" s="114"/>
    </row>
    <row r="32" spans="1:58" s="15" customFormat="1" ht="15" customHeight="1" x14ac:dyDescent="0.15">
      <c r="A32" s="158" t="s">
        <v>45</v>
      </c>
      <c r="B32" s="159"/>
      <c r="C32" s="90">
        <f t="shared" si="0"/>
        <v>0</v>
      </c>
      <c r="D32" s="81"/>
      <c r="E32" s="82"/>
      <c r="F32" s="83"/>
      <c r="G32" s="84"/>
      <c r="H32" s="121"/>
      <c r="I32" s="122"/>
      <c r="J32" s="123"/>
      <c r="K32" s="123"/>
      <c r="L32" s="123"/>
      <c r="M32" s="123"/>
      <c r="N32" s="123"/>
      <c r="O32" s="123"/>
      <c r="BA32" s="11"/>
      <c r="BD32" s="11"/>
    </row>
    <row r="33" spans="1:56" s="15" customFormat="1" ht="15" customHeight="1" x14ac:dyDescent="0.15">
      <c r="A33" s="164" t="s">
        <v>44</v>
      </c>
      <c r="B33" s="165"/>
      <c r="C33" s="91">
        <f t="shared" si="0"/>
        <v>0</v>
      </c>
      <c r="D33" s="92"/>
      <c r="E33" s="93"/>
      <c r="F33" s="94"/>
      <c r="G33" s="95"/>
      <c r="H33" s="121"/>
      <c r="I33" s="122"/>
      <c r="J33" s="123"/>
      <c r="K33" s="123"/>
      <c r="L33" s="123"/>
      <c r="M33" s="123"/>
      <c r="N33" s="123"/>
      <c r="O33" s="123"/>
      <c r="BA33" s="11"/>
      <c r="BD33" s="11"/>
    </row>
    <row r="34" spans="1:56" s="15" customFormat="1" ht="30" customHeight="1" x14ac:dyDescent="0.2">
      <c r="A34" s="50" t="s">
        <v>43</v>
      </c>
      <c r="B34" s="39"/>
      <c r="C34" s="39"/>
      <c r="D34" s="40"/>
      <c r="E34" s="41"/>
      <c r="F34" s="41"/>
      <c r="G34" s="42"/>
      <c r="H34" s="125"/>
      <c r="I34" s="24"/>
      <c r="J34" s="3"/>
      <c r="K34" s="3"/>
      <c r="L34" s="3"/>
      <c r="M34" s="3"/>
      <c r="N34" s="3"/>
      <c r="O34" s="3"/>
      <c r="P34" s="14"/>
      <c r="Q34" s="14"/>
      <c r="R34" s="14"/>
      <c r="S34" s="14"/>
      <c r="T34" s="14"/>
    </row>
    <row r="35" spans="1:56" s="15" customFormat="1" ht="48.75" customHeight="1" x14ac:dyDescent="0.15">
      <c r="A35" s="156" t="s">
        <v>27</v>
      </c>
      <c r="B35" s="166"/>
      <c r="C35" s="43" t="s">
        <v>13</v>
      </c>
      <c r="D35" s="43" t="s">
        <v>42</v>
      </c>
      <c r="E35" s="28" t="s">
        <v>41</v>
      </c>
      <c r="F35" s="10" t="s">
        <v>40</v>
      </c>
      <c r="G35" s="154" t="s">
        <v>11</v>
      </c>
      <c r="H35" s="34"/>
      <c r="I35" s="24"/>
      <c r="J35" s="3"/>
      <c r="K35" s="3"/>
      <c r="L35" s="3"/>
      <c r="M35" s="3"/>
      <c r="N35" s="3"/>
      <c r="O35" s="3"/>
      <c r="P35" s="14"/>
      <c r="Q35" s="14"/>
      <c r="R35" s="14"/>
      <c r="S35" s="14"/>
      <c r="T35" s="14"/>
    </row>
    <row r="36" spans="1:56" s="15" customFormat="1" ht="15" customHeight="1" x14ac:dyDescent="0.15">
      <c r="A36" s="167" t="s">
        <v>39</v>
      </c>
      <c r="B36" s="168"/>
      <c r="C36" s="96">
        <f>SUM(D36:F36)</f>
        <v>0</v>
      </c>
      <c r="D36" s="62"/>
      <c r="E36" s="63"/>
      <c r="F36" s="70"/>
      <c r="G36" s="64"/>
      <c r="H36" s="16"/>
      <c r="I36" s="24"/>
      <c r="J36" s="3"/>
      <c r="K36" s="3"/>
      <c r="L36" s="3"/>
      <c r="M36" s="3"/>
      <c r="N36" s="3"/>
      <c r="O36" s="3"/>
      <c r="P36" s="14"/>
      <c r="Q36" s="14"/>
      <c r="R36" s="14"/>
      <c r="S36" s="14"/>
      <c r="T36" s="14"/>
    </row>
    <row r="37" spans="1:56" s="15" customFormat="1" ht="15" customHeight="1" x14ac:dyDescent="0.15">
      <c r="A37" s="160" t="s">
        <v>38</v>
      </c>
      <c r="B37" s="162"/>
      <c r="C37" s="101">
        <f t="shared" ref="C37:C42" si="1">SUM(D37:F37)</f>
        <v>0</v>
      </c>
      <c r="D37" s="57"/>
      <c r="E37" s="58"/>
      <c r="F37" s="59"/>
      <c r="G37" s="71"/>
      <c r="H37" s="16"/>
      <c r="I37" s="24"/>
      <c r="J37" s="3"/>
      <c r="K37" s="3"/>
      <c r="L37" s="3"/>
      <c r="M37" s="3"/>
      <c r="N37" s="3"/>
      <c r="O37" s="3"/>
      <c r="P37" s="14"/>
      <c r="Q37" s="14"/>
      <c r="R37" s="14"/>
      <c r="S37" s="14"/>
      <c r="T37" s="14"/>
    </row>
    <row r="38" spans="1:56" s="15" customFormat="1" ht="15" customHeight="1" x14ac:dyDescent="0.15">
      <c r="A38" s="160" t="s">
        <v>37</v>
      </c>
      <c r="B38" s="162"/>
      <c r="C38" s="77">
        <f t="shared" si="1"/>
        <v>0</v>
      </c>
      <c r="D38" s="57"/>
      <c r="E38" s="58"/>
      <c r="F38" s="59"/>
      <c r="G38" s="71"/>
      <c r="H38" s="16"/>
      <c r="I38" s="24"/>
      <c r="J38" s="3"/>
      <c r="K38" s="3"/>
      <c r="L38" s="3"/>
      <c r="M38" s="3"/>
      <c r="N38" s="3"/>
      <c r="O38" s="3"/>
      <c r="P38" s="14"/>
      <c r="Q38" s="14"/>
      <c r="R38" s="14"/>
      <c r="S38" s="14"/>
      <c r="T38" s="14"/>
    </row>
    <row r="39" spans="1:56" s="15" customFormat="1" ht="15" customHeight="1" x14ac:dyDescent="0.15">
      <c r="A39" s="160" t="s">
        <v>36</v>
      </c>
      <c r="B39" s="162"/>
      <c r="C39" s="77">
        <f t="shared" si="1"/>
        <v>0</v>
      </c>
      <c r="D39" s="57"/>
      <c r="E39" s="68"/>
      <c r="F39" s="59"/>
      <c r="G39" s="66"/>
      <c r="H39" s="16"/>
      <c r="I39" s="24"/>
      <c r="J39" s="3"/>
      <c r="K39" s="3"/>
      <c r="L39" s="3"/>
      <c r="M39" s="3"/>
      <c r="N39" s="3"/>
      <c r="O39" s="3"/>
      <c r="P39" s="14"/>
      <c r="Q39" s="14"/>
      <c r="R39" s="14"/>
      <c r="S39" s="14"/>
      <c r="T39" s="14"/>
    </row>
    <row r="40" spans="1:56" s="15" customFormat="1" ht="15" customHeight="1" x14ac:dyDescent="0.15">
      <c r="A40" s="185" t="s">
        <v>35</v>
      </c>
      <c r="B40" s="44" t="s">
        <v>34</v>
      </c>
      <c r="C40" s="115">
        <f t="shared" si="1"/>
        <v>30</v>
      </c>
      <c r="D40" s="62">
        <v>30</v>
      </c>
      <c r="E40" s="63"/>
      <c r="F40" s="70"/>
      <c r="G40" s="64"/>
      <c r="H40" s="16"/>
      <c r="I40" s="24"/>
      <c r="J40" s="3"/>
      <c r="K40" s="3"/>
      <c r="L40" s="3"/>
      <c r="M40" s="3"/>
      <c r="N40" s="3"/>
      <c r="O40" s="3"/>
      <c r="P40" s="14"/>
      <c r="Q40" s="14"/>
      <c r="R40" s="14"/>
      <c r="S40" s="14"/>
      <c r="T40" s="14"/>
    </row>
    <row r="41" spans="1:56" s="15" customFormat="1" ht="15" customHeight="1" x14ac:dyDescent="0.15">
      <c r="A41" s="185"/>
      <c r="B41" s="20" t="s">
        <v>33</v>
      </c>
      <c r="C41" s="77">
        <f t="shared" si="1"/>
        <v>0</v>
      </c>
      <c r="D41" s="57"/>
      <c r="E41" s="58"/>
      <c r="F41" s="59"/>
      <c r="G41" s="71"/>
      <c r="H41" s="16"/>
      <c r="I41" s="24"/>
      <c r="J41" s="3"/>
      <c r="K41" s="3"/>
      <c r="L41" s="3"/>
      <c r="M41" s="3"/>
      <c r="N41" s="3"/>
      <c r="O41" s="3"/>
      <c r="P41" s="14"/>
      <c r="Q41" s="14"/>
      <c r="R41" s="14"/>
      <c r="S41" s="14"/>
      <c r="T41" s="14"/>
    </row>
    <row r="42" spans="1:56" s="15" customFormat="1" ht="15" customHeight="1" x14ac:dyDescent="0.15">
      <c r="A42" s="185"/>
      <c r="B42" s="19" t="s">
        <v>32</v>
      </c>
      <c r="C42" s="91">
        <f t="shared" si="1"/>
        <v>0</v>
      </c>
      <c r="D42" s="60"/>
      <c r="E42" s="61"/>
      <c r="F42" s="107"/>
      <c r="G42" s="72"/>
      <c r="H42" s="16"/>
      <c r="I42" s="24"/>
      <c r="J42" s="3"/>
      <c r="K42" s="3"/>
      <c r="L42" s="3"/>
      <c r="M42" s="3"/>
      <c r="N42" s="3"/>
      <c r="O42" s="3"/>
      <c r="P42" s="14"/>
      <c r="Q42" s="14"/>
      <c r="R42" s="14"/>
      <c r="S42" s="14"/>
      <c r="T42" s="14"/>
    </row>
    <row r="43" spans="1:56" s="15" customFormat="1" ht="15" customHeight="1" x14ac:dyDescent="0.15">
      <c r="A43" s="158" t="s">
        <v>31</v>
      </c>
      <c r="B43" s="163"/>
      <c r="C43" s="116">
        <f>SUM(G43)</f>
        <v>0</v>
      </c>
      <c r="D43" s="108"/>
      <c r="E43" s="109"/>
      <c r="F43" s="110"/>
      <c r="G43" s="56"/>
      <c r="H43" s="16"/>
      <c r="I43" s="24"/>
      <c r="J43" s="3"/>
      <c r="K43" s="3"/>
      <c r="L43" s="3"/>
      <c r="M43" s="3"/>
      <c r="N43" s="3"/>
      <c r="O43" s="3"/>
      <c r="P43" s="14"/>
      <c r="Q43" s="14"/>
      <c r="R43" s="14"/>
      <c r="S43" s="14"/>
      <c r="T43" s="14"/>
    </row>
    <row r="44" spans="1:56" s="15" customFormat="1" ht="15" customHeight="1" x14ac:dyDescent="0.15">
      <c r="A44" s="183" t="s">
        <v>30</v>
      </c>
      <c r="B44" s="184"/>
      <c r="C44" s="117">
        <f>SUM(D44:G44)</f>
        <v>0</v>
      </c>
      <c r="D44" s="67"/>
      <c r="E44" s="68"/>
      <c r="F44" s="69"/>
      <c r="G44" s="54"/>
      <c r="H44" s="16"/>
      <c r="I44" s="24"/>
      <c r="J44" s="3"/>
      <c r="K44" s="3"/>
      <c r="L44" s="3"/>
      <c r="M44" s="3"/>
      <c r="N44" s="3"/>
      <c r="O44" s="3"/>
      <c r="P44" s="14"/>
      <c r="Q44" s="14"/>
      <c r="R44" s="14"/>
      <c r="S44" s="14"/>
      <c r="T44" s="14"/>
    </row>
    <row r="45" spans="1:56" s="15" customFormat="1" ht="15" customHeight="1" x14ac:dyDescent="0.15">
      <c r="A45" s="186" t="s">
        <v>13</v>
      </c>
      <c r="B45" s="187"/>
      <c r="C45" s="74">
        <f>SUM(D45:G45)</f>
        <v>30</v>
      </c>
      <c r="D45" s="74">
        <f>SUM(D36:D42,D44)</f>
        <v>30</v>
      </c>
      <c r="E45" s="75">
        <f>SUM(E36:E42,E44)</f>
        <v>0</v>
      </c>
      <c r="F45" s="76">
        <f>SUM(F36:F42,F44)</f>
        <v>0</v>
      </c>
      <c r="G45" s="73">
        <f>SUM(G43:G44)</f>
        <v>0</v>
      </c>
      <c r="H45" s="16"/>
      <c r="I45" s="24"/>
      <c r="J45" s="3"/>
      <c r="K45" s="3"/>
      <c r="L45" s="3"/>
      <c r="M45" s="3"/>
      <c r="N45" s="3"/>
      <c r="O45" s="3"/>
      <c r="P45" s="14"/>
      <c r="Q45" s="14"/>
      <c r="R45" s="14"/>
      <c r="S45" s="14"/>
      <c r="T45" s="14"/>
    </row>
    <row r="46" spans="1:56" s="15" customFormat="1" ht="15" customHeight="1" x14ac:dyDescent="0.15">
      <c r="A46" s="51" t="s">
        <v>29</v>
      </c>
      <c r="B46" s="45"/>
      <c r="C46" s="46"/>
      <c r="D46" s="46"/>
      <c r="E46" s="46"/>
      <c r="F46" s="30"/>
      <c r="G46" s="31"/>
      <c r="H46" s="5"/>
      <c r="I46" s="24"/>
      <c r="J46" s="3"/>
      <c r="K46" s="3"/>
      <c r="L46" s="3"/>
      <c r="M46" s="3"/>
      <c r="N46" s="3"/>
      <c r="O46" s="3"/>
      <c r="P46" s="14"/>
      <c r="Q46" s="14"/>
      <c r="R46" s="14"/>
      <c r="S46" s="14"/>
      <c r="T46" s="14"/>
    </row>
    <row r="47" spans="1:56" s="15" customFormat="1" ht="30" customHeight="1" x14ac:dyDescent="0.2">
      <c r="A47" s="47" t="s">
        <v>79</v>
      </c>
      <c r="B47" s="47"/>
      <c r="C47" s="47"/>
      <c r="D47" s="47"/>
      <c r="E47" s="47"/>
      <c r="F47" s="48"/>
      <c r="G47" s="48"/>
      <c r="H47" s="48"/>
      <c r="I47" s="24"/>
      <c r="J47" s="3"/>
      <c r="K47" s="3"/>
      <c r="L47" s="3"/>
      <c r="M47" s="3"/>
      <c r="N47" s="3"/>
      <c r="O47" s="3"/>
      <c r="P47" s="14"/>
      <c r="Q47" s="14"/>
      <c r="R47" s="14"/>
      <c r="S47" s="14"/>
      <c r="T47" s="14"/>
    </row>
    <row r="48" spans="1:56" s="15" customFormat="1" ht="72.75" customHeight="1" x14ac:dyDescent="0.2">
      <c r="A48" s="156" t="s">
        <v>27</v>
      </c>
      <c r="B48" s="166"/>
      <c r="C48" s="154" t="s">
        <v>13</v>
      </c>
      <c r="D48" s="126" t="s">
        <v>26</v>
      </c>
      <c r="E48" s="37" t="s">
        <v>25</v>
      </c>
      <c r="F48" s="38" t="s">
        <v>24</v>
      </c>
      <c r="G48" s="32"/>
      <c r="H48" s="9"/>
      <c r="I48" s="24"/>
      <c r="J48" s="3"/>
      <c r="K48" s="3"/>
      <c r="L48" s="3"/>
      <c r="M48" s="3"/>
      <c r="N48" s="3"/>
      <c r="O48" s="3"/>
      <c r="P48" s="14"/>
      <c r="Q48" s="14"/>
      <c r="R48" s="14"/>
      <c r="S48" s="14"/>
      <c r="T48" s="14"/>
    </row>
    <row r="49" spans="1:58" s="15" customFormat="1" ht="15" customHeight="1" x14ac:dyDescent="0.2">
      <c r="A49" s="188" t="s">
        <v>23</v>
      </c>
      <c r="B49" s="189"/>
      <c r="C49" s="127">
        <f t="shared" ref="C49:C54" si="2">SUM(D49:E49)</f>
        <v>0</v>
      </c>
      <c r="D49" s="128"/>
      <c r="E49" s="129"/>
      <c r="F49" s="130"/>
      <c r="G49" s="5"/>
      <c r="H49" s="8"/>
      <c r="I49" s="24"/>
      <c r="J49" s="3"/>
      <c r="K49" s="3"/>
      <c r="L49" s="3"/>
      <c r="M49" s="3"/>
      <c r="N49" s="3"/>
      <c r="O49" s="3"/>
      <c r="P49" s="14"/>
      <c r="Q49" s="14"/>
      <c r="R49" s="14"/>
      <c r="S49" s="14"/>
      <c r="T49" s="14"/>
      <c r="BA49" s="27"/>
      <c r="BE49" s="114"/>
    </row>
    <row r="50" spans="1:58" s="15" customFormat="1" ht="15" customHeight="1" x14ac:dyDescent="0.2">
      <c r="A50" s="190" t="s">
        <v>22</v>
      </c>
      <c r="B50" s="191"/>
      <c r="C50" s="131">
        <f t="shared" si="2"/>
        <v>0</v>
      </c>
      <c r="D50" s="132"/>
      <c r="E50" s="133"/>
      <c r="F50" s="134"/>
      <c r="G50" s="5"/>
      <c r="H50" s="8"/>
      <c r="I50" s="24"/>
      <c r="J50" s="3"/>
      <c r="K50" s="3"/>
      <c r="L50" s="3"/>
      <c r="M50" s="3"/>
      <c r="N50" s="3"/>
      <c r="O50" s="3"/>
      <c r="P50" s="14"/>
      <c r="Q50" s="14"/>
      <c r="R50" s="14"/>
      <c r="S50" s="14"/>
      <c r="T50" s="14"/>
      <c r="BA50" s="27"/>
      <c r="BE50" s="114"/>
    </row>
    <row r="51" spans="1:58" s="15" customFormat="1" ht="15" customHeight="1" x14ac:dyDescent="0.2">
      <c r="A51" s="192" t="s">
        <v>21</v>
      </c>
      <c r="B51" s="135" t="s">
        <v>20</v>
      </c>
      <c r="C51" s="127">
        <f t="shared" si="2"/>
        <v>0</v>
      </c>
      <c r="D51" s="128"/>
      <c r="E51" s="129"/>
      <c r="F51" s="136"/>
      <c r="G51" s="112" t="str">
        <f>$BA51&amp;""&amp;$BB51&amp;""&amp;$BC51</f>
        <v/>
      </c>
      <c r="H51" s="8"/>
      <c r="I51" s="24"/>
      <c r="J51" s="3"/>
      <c r="K51" s="3"/>
      <c r="L51" s="3"/>
      <c r="M51" s="3"/>
      <c r="N51" s="3"/>
      <c r="O51" s="3"/>
      <c r="P51" s="14"/>
      <c r="Q51" s="14"/>
      <c r="R51" s="14"/>
      <c r="S51" s="14"/>
      <c r="T51" s="14"/>
      <c r="BA51" s="27" t="str">
        <f>IF($F51&lt;=$C51,"","Programa de atención Domiciliaria a personas con Dependencia severa debe ser MENOR O IGUAL  al Total")</f>
        <v/>
      </c>
      <c r="BB51" s="18" t="str">
        <f>IF($C51=0,"",IF($F51="",IF($C51="",""," No olvide escribir la columna Programa de atención domiciliaria a personas con dependencia severa."),""))</f>
        <v/>
      </c>
      <c r="BC51" s="27" t="str">
        <f>IF(C51&lt;&gt;SUM(D51:E51)," NO ALTERE LAS FÓRMULAS, el Total de Visitas Integrales NO ES IGUAL a la suma de las visitas por profesional. ","")</f>
        <v/>
      </c>
      <c r="BD51" s="114">
        <f>IF($F51&lt;=$C51,0,1)</f>
        <v>0</v>
      </c>
      <c r="BE51" s="114" t="str">
        <f>IF($C51=0,"",IF($F51="",IF($C51="","",1),0))</f>
        <v/>
      </c>
      <c r="BF51" s="114">
        <f>IF(C51&lt;&gt;SUM(D51:E51),1,0)</f>
        <v>0</v>
      </c>
    </row>
    <row r="52" spans="1:58" s="15" customFormat="1" ht="15" customHeight="1" x14ac:dyDescent="0.2">
      <c r="A52" s="193"/>
      <c r="B52" s="153" t="s">
        <v>19</v>
      </c>
      <c r="C52" s="138">
        <f t="shared" si="2"/>
        <v>0</v>
      </c>
      <c r="D52" s="139"/>
      <c r="E52" s="140"/>
      <c r="F52" s="141"/>
      <c r="G52" s="112" t="str">
        <f>$BA52&amp;""&amp;$BB52&amp;""&amp;$BC52</f>
        <v/>
      </c>
      <c r="H52" s="8"/>
      <c r="I52" s="24"/>
      <c r="J52" s="3"/>
      <c r="K52" s="3"/>
      <c r="L52" s="3"/>
      <c r="M52" s="3"/>
      <c r="N52" s="3"/>
      <c r="O52" s="3"/>
      <c r="P52" s="14"/>
      <c r="Q52" s="14"/>
      <c r="R52" s="14"/>
      <c r="S52" s="14"/>
      <c r="T52" s="14"/>
      <c r="BA52" s="27" t="str">
        <f>IF($F52&lt;=$C52,"","Programa de atención Domiciliaria a personas con Dependencia severa debe ser MENOR O IGUAL  al Total")</f>
        <v/>
      </c>
      <c r="BB52" s="18" t="str">
        <f>IF($C52=0,"",IF($F52="",IF($C52="",""," No olvide escribir la columna Programa de atención domiciliaria a personas con dependencia severa."),""))</f>
        <v/>
      </c>
      <c r="BC52" s="27" t="str">
        <f>IF(C52&lt;&gt;SUM(D52:E52)," NO ALTERE LAS FÓRMULAS, el Total de Visitas Integrales NO ES IGUAL a la suma de las visitas por profesional. ","")</f>
        <v/>
      </c>
      <c r="BD52" s="114">
        <f>IF($F52&lt;=$C52,0,1)</f>
        <v>0</v>
      </c>
      <c r="BE52" s="114" t="str">
        <f>IF($C52=0,"",IF($F52="",IF($C52="","",1),0))</f>
        <v/>
      </c>
      <c r="BF52" s="114">
        <f>IF(C52&lt;&gt;SUM(D52:E52),1,0)</f>
        <v>0</v>
      </c>
    </row>
    <row r="53" spans="1:58" s="15" customFormat="1" ht="18.75" customHeight="1" x14ac:dyDescent="0.2">
      <c r="A53" s="167" t="s">
        <v>18</v>
      </c>
      <c r="B53" s="168"/>
      <c r="C53" s="127">
        <f t="shared" si="2"/>
        <v>0</v>
      </c>
      <c r="D53" s="128"/>
      <c r="E53" s="129"/>
      <c r="F53" s="130"/>
      <c r="G53" s="26"/>
      <c r="H53" s="8"/>
      <c r="I53" s="24"/>
      <c r="J53" s="3"/>
      <c r="K53" s="3"/>
      <c r="L53" s="3"/>
      <c r="M53" s="3"/>
      <c r="N53" s="3"/>
      <c r="O53" s="3"/>
      <c r="P53" s="14"/>
      <c r="Q53" s="14"/>
      <c r="R53" s="14"/>
      <c r="S53" s="14"/>
      <c r="T53" s="14"/>
      <c r="BA53" s="27"/>
      <c r="BE53" s="114"/>
    </row>
    <row r="54" spans="1:58" s="15" customFormat="1" ht="18" customHeight="1" x14ac:dyDescent="0.2">
      <c r="A54" s="181" t="s">
        <v>74</v>
      </c>
      <c r="B54" s="182"/>
      <c r="C54" s="131">
        <f t="shared" si="2"/>
        <v>0</v>
      </c>
      <c r="D54" s="132"/>
      <c r="E54" s="133"/>
      <c r="F54" s="142"/>
      <c r="G54" s="112" t="str">
        <f>$BA54&amp;""&amp;$BB54&amp;""&amp;$BC54</f>
        <v/>
      </c>
      <c r="H54" s="8"/>
      <c r="I54" s="24"/>
      <c r="J54" s="3"/>
      <c r="K54" s="3"/>
      <c r="L54" s="3"/>
      <c r="M54" s="3"/>
      <c r="N54" s="3"/>
      <c r="O54" s="3"/>
      <c r="P54" s="14"/>
      <c r="Q54" s="14"/>
      <c r="R54" s="14"/>
      <c r="S54" s="14"/>
      <c r="T54" s="14"/>
      <c r="BA54" s="27" t="str">
        <f>IF($F54&lt;=$C54,"","Programa de atención Domiciliaria a personas con Dependencia severa debe ser MENOR O IGUAL  al Total")</f>
        <v/>
      </c>
      <c r="BB54" s="18" t="str">
        <f>IF($C54=0,"",IF($F54="",IF($C54="",""," No olvide escribir la columna Programa de atención domiciliaria a personas con dependencia severa."),""))</f>
        <v/>
      </c>
      <c r="BC54" s="27" t="str">
        <f>IF(C54&lt;&gt;SUM(D54:E54)," NO ALTERE LAS FÓRMULAS, el Total de Visitas Integrales NO ES IGUAL a la suma de las visitas por profesional. ","")</f>
        <v/>
      </c>
      <c r="BD54" s="114">
        <f>IF($F54&lt;=$C54,0,1)</f>
        <v>0</v>
      </c>
      <c r="BE54" s="114" t="str">
        <f>IF($C54=0,"",IF($F54="",IF($C54="","",1),0))</f>
        <v/>
      </c>
      <c r="BF54" s="114">
        <f>IF(C54&lt;&gt;SUM(D54:E54),1,0)</f>
        <v>0</v>
      </c>
    </row>
    <row r="55" spans="1:58" s="15" customFormat="1" ht="30" customHeight="1" x14ac:dyDescent="0.2">
      <c r="A55" s="47" t="s">
        <v>17</v>
      </c>
      <c r="B55" s="47"/>
      <c r="C55" s="47"/>
      <c r="D55" s="47"/>
      <c r="E55" s="47"/>
      <c r="F55" s="47"/>
      <c r="G55" s="143"/>
      <c r="H55" s="23"/>
      <c r="I55" s="24"/>
      <c r="J55" s="3"/>
      <c r="K55" s="3"/>
      <c r="L55" s="3"/>
      <c r="M55" s="3"/>
      <c r="N55" s="3"/>
      <c r="O55" s="3"/>
      <c r="P55" s="14"/>
      <c r="Q55" s="14"/>
      <c r="R55" s="14"/>
      <c r="S55" s="14"/>
      <c r="T55" s="14"/>
    </row>
    <row r="56" spans="1:58" s="15" customFormat="1" ht="15" customHeight="1" x14ac:dyDescent="0.15">
      <c r="A56" s="169" t="s">
        <v>16</v>
      </c>
      <c r="B56" s="170"/>
      <c r="C56" s="175" t="s">
        <v>15</v>
      </c>
      <c r="D56" s="175"/>
      <c r="E56" s="175"/>
      <c r="F56" s="175"/>
      <c r="G56" s="176"/>
      <c r="H56" s="177" t="s">
        <v>14</v>
      </c>
      <c r="I56" s="178"/>
      <c r="J56" s="3"/>
      <c r="K56" s="3"/>
      <c r="L56" s="3"/>
      <c r="M56" s="3"/>
      <c r="N56" s="3"/>
      <c r="O56" s="3"/>
      <c r="P56" s="14"/>
      <c r="Q56" s="14"/>
      <c r="R56" s="14"/>
      <c r="S56" s="14"/>
      <c r="T56" s="14"/>
    </row>
    <row r="57" spans="1:58" s="15" customFormat="1" ht="15" customHeight="1" x14ac:dyDescent="0.15">
      <c r="A57" s="171"/>
      <c r="B57" s="172"/>
      <c r="C57" s="169" t="s">
        <v>13</v>
      </c>
      <c r="D57" s="156" t="s">
        <v>12</v>
      </c>
      <c r="E57" s="157"/>
      <c r="F57" s="166"/>
      <c r="G57" s="179" t="s">
        <v>7</v>
      </c>
      <c r="H57" s="177"/>
      <c r="I57" s="178"/>
      <c r="J57" s="3"/>
      <c r="K57" s="3"/>
      <c r="L57" s="3"/>
      <c r="M57" s="3"/>
      <c r="N57" s="3"/>
      <c r="O57" s="3"/>
      <c r="P57" s="14"/>
      <c r="Q57" s="14"/>
      <c r="R57" s="14"/>
      <c r="S57" s="14"/>
      <c r="T57" s="14"/>
    </row>
    <row r="58" spans="1:58" s="15" customFormat="1" ht="23.25" customHeight="1" x14ac:dyDescent="0.15">
      <c r="A58" s="173"/>
      <c r="B58" s="174"/>
      <c r="C58" s="173"/>
      <c r="D58" s="154" t="s">
        <v>11</v>
      </c>
      <c r="E58" s="154" t="s">
        <v>10</v>
      </c>
      <c r="F58" s="154" t="s">
        <v>9</v>
      </c>
      <c r="G58" s="180"/>
      <c r="H58" s="33" t="s">
        <v>8</v>
      </c>
      <c r="I58" s="154" t="s">
        <v>7</v>
      </c>
      <c r="J58" s="3"/>
      <c r="K58" s="3"/>
      <c r="L58" s="3"/>
      <c r="M58" s="3"/>
      <c r="N58" s="3"/>
      <c r="O58" s="3"/>
      <c r="P58" s="3"/>
      <c r="Q58" s="14"/>
      <c r="R58" s="14"/>
      <c r="S58" s="14"/>
      <c r="T58" s="14"/>
      <c r="U58" s="14"/>
    </row>
    <row r="59" spans="1:58" s="15" customFormat="1" ht="15.75" customHeight="1" x14ac:dyDescent="0.15">
      <c r="A59" s="196" t="s">
        <v>6</v>
      </c>
      <c r="B59" s="197"/>
      <c r="C59" s="96">
        <f t="shared" ref="C59:C64" si="3">SUM(D59:F59)+H59</f>
        <v>0</v>
      </c>
      <c r="D59" s="52"/>
      <c r="E59" s="52"/>
      <c r="F59" s="52"/>
      <c r="G59" s="98"/>
      <c r="H59" s="99"/>
      <c r="I59" s="100"/>
      <c r="J59" s="123"/>
      <c r="K59" s="123"/>
      <c r="L59" s="123"/>
      <c r="M59" s="123"/>
      <c r="N59" s="123"/>
      <c r="O59" s="123"/>
      <c r="P59" s="123"/>
      <c r="BA59" s="11"/>
      <c r="BD59" s="11"/>
    </row>
    <row r="60" spans="1:58" s="15" customFormat="1" ht="15.75" customHeight="1" x14ac:dyDescent="0.15">
      <c r="A60" s="198" t="s">
        <v>5</v>
      </c>
      <c r="B60" s="199"/>
      <c r="C60" s="101">
        <f t="shared" si="3"/>
        <v>0</v>
      </c>
      <c r="D60" s="53"/>
      <c r="E60" s="53"/>
      <c r="F60" s="53"/>
      <c r="G60" s="102"/>
      <c r="H60" s="65"/>
      <c r="I60" s="103"/>
      <c r="J60" s="123"/>
      <c r="K60" s="123"/>
      <c r="L60" s="123"/>
      <c r="M60" s="123"/>
      <c r="N60" s="123"/>
      <c r="O60" s="123"/>
      <c r="P60" s="123"/>
      <c r="BA60" s="11"/>
      <c r="BD60" s="11"/>
    </row>
    <row r="61" spans="1:58" s="15" customFormat="1" ht="15.75" customHeight="1" x14ac:dyDescent="0.15">
      <c r="A61" s="198" t="s">
        <v>4</v>
      </c>
      <c r="B61" s="199"/>
      <c r="C61" s="101">
        <f t="shared" si="3"/>
        <v>0</v>
      </c>
      <c r="D61" s="53"/>
      <c r="E61" s="53"/>
      <c r="F61" s="53"/>
      <c r="G61" s="102"/>
      <c r="H61" s="65"/>
      <c r="I61" s="103"/>
      <c r="J61" s="123"/>
      <c r="K61" s="123"/>
      <c r="L61" s="123"/>
      <c r="M61" s="123"/>
      <c r="N61" s="123"/>
      <c r="O61" s="123"/>
      <c r="P61" s="123"/>
      <c r="BA61" s="11"/>
      <c r="BD61" s="11"/>
    </row>
    <row r="62" spans="1:58" s="15" customFormat="1" ht="15.75" customHeight="1" x14ac:dyDescent="0.15">
      <c r="A62" s="198" t="s">
        <v>3</v>
      </c>
      <c r="B62" s="199"/>
      <c r="C62" s="101">
        <f t="shared" si="3"/>
        <v>0</v>
      </c>
      <c r="D62" s="53"/>
      <c r="E62" s="53"/>
      <c r="F62" s="53"/>
      <c r="G62" s="102"/>
      <c r="H62" s="65"/>
      <c r="I62" s="103"/>
      <c r="J62" s="123"/>
      <c r="K62" s="123"/>
      <c r="L62" s="123"/>
      <c r="M62" s="123"/>
      <c r="N62" s="123"/>
      <c r="O62" s="123"/>
      <c r="P62" s="123"/>
      <c r="BA62" s="11"/>
      <c r="BD62" s="11"/>
    </row>
    <row r="63" spans="1:58" s="15" customFormat="1" ht="15" customHeight="1" x14ac:dyDescent="0.15">
      <c r="A63" s="198" t="s">
        <v>2</v>
      </c>
      <c r="B63" s="199"/>
      <c r="C63" s="101">
        <f t="shared" si="3"/>
        <v>0</v>
      </c>
      <c r="D63" s="53"/>
      <c r="E63" s="53"/>
      <c r="F63" s="53"/>
      <c r="G63" s="102"/>
      <c r="H63" s="65"/>
      <c r="I63" s="103"/>
      <c r="J63" s="123"/>
      <c r="K63" s="123"/>
      <c r="L63" s="123"/>
      <c r="M63" s="123"/>
      <c r="N63" s="123"/>
      <c r="O63" s="123"/>
      <c r="P63" s="123"/>
      <c r="BA63" s="11"/>
      <c r="BD63" s="11"/>
    </row>
    <row r="64" spans="1:58" s="15" customFormat="1" ht="15" customHeight="1" x14ac:dyDescent="0.15">
      <c r="A64" s="194" t="s">
        <v>1</v>
      </c>
      <c r="B64" s="195"/>
      <c r="C64" s="97">
        <f t="shared" si="3"/>
        <v>0</v>
      </c>
      <c r="D64" s="55"/>
      <c r="E64" s="55"/>
      <c r="F64" s="55"/>
      <c r="G64" s="104"/>
      <c r="H64" s="105"/>
      <c r="I64" s="106"/>
      <c r="J64" s="123"/>
      <c r="K64" s="123"/>
      <c r="L64" s="123"/>
      <c r="M64" s="123"/>
      <c r="N64" s="123"/>
      <c r="O64" s="123"/>
      <c r="P64" s="123"/>
      <c r="BA64" s="11"/>
      <c r="BD64" s="11"/>
    </row>
    <row r="65" spans="1:20" s="15" customFormat="1" ht="20.25" customHeight="1" x14ac:dyDescent="0.15">
      <c r="A65" s="49" t="s">
        <v>0</v>
      </c>
      <c r="B65" s="3"/>
      <c r="C65" s="3"/>
      <c r="D65" s="3"/>
      <c r="E65" s="3"/>
      <c r="F65" s="3"/>
      <c r="G65" s="3"/>
      <c r="H65" s="3"/>
      <c r="I65" s="24"/>
      <c r="J65" s="3"/>
      <c r="K65" s="3"/>
      <c r="L65" s="3"/>
      <c r="M65" s="3"/>
      <c r="N65" s="3"/>
      <c r="O65" s="3"/>
      <c r="P65" s="14"/>
      <c r="Q65" s="14"/>
      <c r="R65" s="14"/>
      <c r="S65" s="14"/>
      <c r="T65" s="14"/>
    </row>
    <row r="66" spans="1:20" ht="15.75" customHeight="1" x14ac:dyDescent="0.15">
      <c r="A66" s="17"/>
      <c r="B66" s="17"/>
      <c r="C66" s="17"/>
      <c r="D66" s="17"/>
      <c r="E66" s="17"/>
      <c r="F66" s="17"/>
      <c r="G66" s="17"/>
      <c r="H66" s="17"/>
    </row>
    <row r="198" spans="1:56" hidden="1" x14ac:dyDescent="0.15"/>
    <row r="199" spans="1:56" hidden="1" x14ac:dyDescent="0.15"/>
    <row r="200" spans="1:56" hidden="1" x14ac:dyDescent="0.15">
      <c r="A200" s="144">
        <f>SUM(C9:I64)</f>
        <v>120</v>
      </c>
      <c r="BD200" s="113">
        <v>0</v>
      </c>
    </row>
    <row r="201" spans="1:56" hidden="1" x14ac:dyDescent="0.15">
      <c r="A201" s="2" t="s">
        <v>75</v>
      </c>
    </row>
    <row r="202" spans="1:56" hidden="1" x14ac:dyDescent="0.15"/>
    <row r="206" spans="1:56" ht="15" customHeight="1" x14ac:dyDescent="0.15"/>
    <row r="207" spans="1:56" ht="15" customHeight="1" x14ac:dyDescent="0.15"/>
    <row r="208" spans="1:56" ht="15" customHeight="1" x14ac:dyDescent="0.15"/>
    <row r="221" ht="11.25" customHeight="1" x14ac:dyDescent="0.15"/>
    <row r="222" ht="11.25" customHeight="1" x14ac:dyDescent="0.15"/>
    <row r="223" ht="11.25" customHeight="1" x14ac:dyDescent="0.15"/>
    <row r="224" ht="11.25" customHeight="1" x14ac:dyDescent="0.15"/>
    <row r="225" ht="11.25" customHeight="1" x14ac:dyDescent="0.15"/>
    <row r="226" ht="11.25" customHeight="1" x14ac:dyDescent="0.15"/>
  </sheetData>
  <mergeCells count="54">
    <mergeCell ref="A64:B64"/>
    <mergeCell ref="A59:B59"/>
    <mergeCell ref="A60:B60"/>
    <mergeCell ref="A61:B61"/>
    <mergeCell ref="A62:B62"/>
    <mergeCell ref="A63:B63"/>
    <mergeCell ref="A43:B43"/>
    <mergeCell ref="A54:B54"/>
    <mergeCell ref="A44:B44"/>
    <mergeCell ref="A40:A42"/>
    <mergeCell ref="A45:B45"/>
    <mergeCell ref="A48:B48"/>
    <mergeCell ref="A49:B49"/>
    <mergeCell ref="A50:B50"/>
    <mergeCell ref="A51:A52"/>
    <mergeCell ref="A56:B58"/>
    <mergeCell ref="A53:B53"/>
    <mergeCell ref="C56:G56"/>
    <mergeCell ref="H56:I57"/>
    <mergeCell ref="C57:C58"/>
    <mergeCell ref="D57:F57"/>
    <mergeCell ref="G57:G58"/>
    <mergeCell ref="A39:B39"/>
    <mergeCell ref="A32:B32"/>
    <mergeCell ref="A33:B33"/>
    <mergeCell ref="A37:B37"/>
    <mergeCell ref="A35:B35"/>
    <mergeCell ref="A36:B36"/>
    <mergeCell ref="A27:B27"/>
    <mergeCell ref="A29:B29"/>
    <mergeCell ref="A30:B30"/>
    <mergeCell ref="A31:B31"/>
    <mergeCell ref="A38:B38"/>
    <mergeCell ref="A28:B28"/>
    <mergeCell ref="A26:B2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6:G6"/>
    <mergeCell ref="A8:B8"/>
    <mergeCell ref="A9:B9"/>
    <mergeCell ref="A10:B10"/>
    <mergeCell ref="A25:B25"/>
  </mergeCells>
  <dataValidations count="2">
    <dataValidation allowBlank="1" showInputMessage="1" showErrorMessage="1" errorTitle="Error" error="Por favor ingrese números enteros" sqref="A47:F47 IW47:JB47 SS47:SX47 ACO47:ACT47 AMK47:AMP47 AWG47:AWL47 BGC47:BGH47 BPY47:BQD47 BZU47:BZZ47 CJQ47:CJV47 CTM47:CTR47 DDI47:DDN47 DNE47:DNJ47 DXA47:DXF47 EGW47:EHB47 EQS47:EQX47 FAO47:FAT47 FKK47:FKP47 FUG47:FUL47 GEC47:GEH47 GNY47:GOD47 GXU47:GXZ47 HHQ47:HHV47 HRM47:HRR47 IBI47:IBN47 ILE47:ILJ47 IVA47:IVF47 JEW47:JFB47 JOS47:JOX47 JYO47:JYT47 KIK47:KIP47 KSG47:KSL47 LCC47:LCH47 LLY47:LMD47 LVU47:LVZ47 MFQ47:MFV47 MPM47:MPR47 MZI47:MZN47 NJE47:NJJ47 NTA47:NTF47 OCW47:ODB47 OMS47:OMX47 OWO47:OWT47 PGK47:PGP47 PQG47:PQL47 QAC47:QAH47 QJY47:QKD47 QTU47:QTZ47 RDQ47:RDV47 RNM47:RNR47 RXI47:RXN47 SHE47:SHJ47 SRA47:SRF47 TAW47:TBB47 TKS47:TKX47 TUO47:TUT47 UEK47:UEP47 UOG47:UOL47 UYC47:UYH47 VHY47:VID47 VRU47:VRZ47 WBQ47:WBV47 WLM47:WLR47 WVI47:WVN47 A65583:F65583 IW65583:JB65583 SS65583:SX65583 ACO65583:ACT65583 AMK65583:AMP65583 AWG65583:AWL65583 BGC65583:BGH65583 BPY65583:BQD65583 BZU65583:BZZ65583 CJQ65583:CJV65583 CTM65583:CTR65583 DDI65583:DDN65583 DNE65583:DNJ65583 DXA65583:DXF65583 EGW65583:EHB65583 EQS65583:EQX65583 FAO65583:FAT65583 FKK65583:FKP65583 FUG65583:FUL65583 GEC65583:GEH65583 GNY65583:GOD65583 GXU65583:GXZ65583 HHQ65583:HHV65583 HRM65583:HRR65583 IBI65583:IBN65583 ILE65583:ILJ65583 IVA65583:IVF65583 JEW65583:JFB65583 JOS65583:JOX65583 JYO65583:JYT65583 KIK65583:KIP65583 KSG65583:KSL65583 LCC65583:LCH65583 LLY65583:LMD65583 LVU65583:LVZ65583 MFQ65583:MFV65583 MPM65583:MPR65583 MZI65583:MZN65583 NJE65583:NJJ65583 NTA65583:NTF65583 OCW65583:ODB65583 OMS65583:OMX65583 OWO65583:OWT65583 PGK65583:PGP65583 PQG65583:PQL65583 QAC65583:QAH65583 QJY65583:QKD65583 QTU65583:QTZ65583 RDQ65583:RDV65583 RNM65583:RNR65583 RXI65583:RXN65583 SHE65583:SHJ65583 SRA65583:SRF65583 TAW65583:TBB65583 TKS65583:TKX65583 TUO65583:TUT65583 UEK65583:UEP65583 UOG65583:UOL65583 UYC65583:UYH65583 VHY65583:VID65583 VRU65583:VRZ65583 WBQ65583:WBV65583 WLM65583:WLR65583 WVI65583:WVN65583 A131119:F131119 IW131119:JB131119 SS131119:SX131119 ACO131119:ACT131119 AMK131119:AMP131119 AWG131119:AWL131119 BGC131119:BGH131119 BPY131119:BQD131119 BZU131119:BZZ131119 CJQ131119:CJV131119 CTM131119:CTR131119 DDI131119:DDN131119 DNE131119:DNJ131119 DXA131119:DXF131119 EGW131119:EHB131119 EQS131119:EQX131119 FAO131119:FAT131119 FKK131119:FKP131119 FUG131119:FUL131119 GEC131119:GEH131119 GNY131119:GOD131119 GXU131119:GXZ131119 HHQ131119:HHV131119 HRM131119:HRR131119 IBI131119:IBN131119 ILE131119:ILJ131119 IVA131119:IVF131119 JEW131119:JFB131119 JOS131119:JOX131119 JYO131119:JYT131119 KIK131119:KIP131119 KSG131119:KSL131119 LCC131119:LCH131119 LLY131119:LMD131119 LVU131119:LVZ131119 MFQ131119:MFV131119 MPM131119:MPR131119 MZI131119:MZN131119 NJE131119:NJJ131119 NTA131119:NTF131119 OCW131119:ODB131119 OMS131119:OMX131119 OWO131119:OWT131119 PGK131119:PGP131119 PQG131119:PQL131119 QAC131119:QAH131119 QJY131119:QKD131119 QTU131119:QTZ131119 RDQ131119:RDV131119 RNM131119:RNR131119 RXI131119:RXN131119 SHE131119:SHJ131119 SRA131119:SRF131119 TAW131119:TBB131119 TKS131119:TKX131119 TUO131119:TUT131119 UEK131119:UEP131119 UOG131119:UOL131119 UYC131119:UYH131119 VHY131119:VID131119 VRU131119:VRZ131119 WBQ131119:WBV131119 WLM131119:WLR131119 WVI131119:WVN131119 A196655:F196655 IW196655:JB196655 SS196655:SX196655 ACO196655:ACT196655 AMK196655:AMP196655 AWG196655:AWL196655 BGC196655:BGH196655 BPY196655:BQD196655 BZU196655:BZZ196655 CJQ196655:CJV196655 CTM196655:CTR196655 DDI196655:DDN196655 DNE196655:DNJ196655 DXA196655:DXF196655 EGW196655:EHB196655 EQS196655:EQX196655 FAO196655:FAT196655 FKK196655:FKP196655 FUG196655:FUL196655 GEC196655:GEH196655 GNY196655:GOD196655 GXU196655:GXZ196655 HHQ196655:HHV196655 HRM196655:HRR196655 IBI196655:IBN196655 ILE196655:ILJ196655 IVA196655:IVF196655 JEW196655:JFB196655 JOS196655:JOX196655 JYO196655:JYT196655 KIK196655:KIP196655 KSG196655:KSL196655 LCC196655:LCH196655 LLY196655:LMD196655 LVU196655:LVZ196655 MFQ196655:MFV196655 MPM196655:MPR196655 MZI196655:MZN196655 NJE196655:NJJ196655 NTA196655:NTF196655 OCW196655:ODB196655 OMS196655:OMX196655 OWO196655:OWT196655 PGK196655:PGP196655 PQG196655:PQL196655 QAC196655:QAH196655 QJY196655:QKD196655 QTU196655:QTZ196655 RDQ196655:RDV196655 RNM196655:RNR196655 RXI196655:RXN196655 SHE196655:SHJ196655 SRA196655:SRF196655 TAW196655:TBB196655 TKS196655:TKX196655 TUO196655:TUT196655 UEK196655:UEP196655 UOG196655:UOL196655 UYC196655:UYH196655 VHY196655:VID196655 VRU196655:VRZ196655 WBQ196655:WBV196655 WLM196655:WLR196655 WVI196655:WVN196655 A262191:F262191 IW262191:JB262191 SS262191:SX262191 ACO262191:ACT262191 AMK262191:AMP262191 AWG262191:AWL262191 BGC262191:BGH262191 BPY262191:BQD262191 BZU262191:BZZ262191 CJQ262191:CJV262191 CTM262191:CTR262191 DDI262191:DDN262191 DNE262191:DNJ262191 DXA262191:DXF262191 EGW262191:EHB262191 EQS262191:EQX262191 FAO262191:FAT262191 FKK262191:FKP262191 FUG262191:FUL262191 GEC262191:GEH262191 GNY262191:GOD262191 GXU262191:GXZ262191 HHQ262191:HHV262191 HRM262191:HRR262191 IBI262191:IBN262191 ILE262191:ILJ262191 IVA262191:IVF262191 JEW262191:JFB262191 JOS262191:JOX262191 JYO262191:JYT262191 KIK262191:KIP262191 KSG262191:KSL262191 LCC262191:LCH262191 LLY262191:LMD262191 LVU262191:LVZ262191 MFQ262191:MFV262191 MPM262191:MPR262191 MZI262191:MZN262191 NJE262191:NJJ262191 NTA262191:NTF262191 OCW262191:ODB262191 OMS262191:OMX262191 OWO262191:OWT262191 PGK262191:PGP262191 PQG262191:PQL262191 QAC262191:QAH262191 QJY262191:QKD262191 QTU262191:QTZ262191 RDQ262191:RDV262191 RNM262191:RNR262191 RXI262191:RXN262191 SHE262191:SHJ262191 SRA262191:SRF262191 TAW262191:TBB262191 TKS262191:TKX262191 TUO262191:TUT262191 UEK262191:UEP262191 UOG262191:UOL262191 UYC262191:UYH262191 VHY262191:VID262191 VRU262191:VRZ262191 WBQ262191:WBV262191 WLM262191:WLR262191 WVI262191:WVN262191 A327727:F327727 IW327727:JB327727 SS327727:SX327727 ACO327727:ACT327727 AMK327727:AMP327727 AWG327727:AWL327727 BGC327727:BGH327727 BPY327727:BQD327727 BZU327727:BZZ327727 CJQ327727:CJV327727 CTM327727:CTR327727 DDI327727:DDN327727 DNE327727:DNJ327727 DXA327727:DXF327727 EGW327727:EHB327727 EQS327727:EQX327727 FAO327727:FAT327727 FKK327727:FKP327727 FUG327727:FUL327727 GEC327727:GEH327727 GNY327727:GOD327727 GXU327727:GXZ327727 HHQ327727:HHV327727 HRM327727:HRR327727 IBI327727:IBN327727 ILE327727:ILJ327727 IVA327727:IVF327727 JEW327727:JFB327727 JOS327727:JOX327727 JYO327727:JYT327727 KIK327727:KIP327727 KSG327727:KSL327727 LCC327727:LCH327727 LLY327727:LMD327727 LVU327727:LVZ327727 MFQ327727:MFV327727 MPM327727:MPR327727 MZI327727:MZN327727 NJE327727:NJJ327727 NTA327727:NTF327727 OCW327727:ODB327727 OMS327727:OMX327727 OWO327727:OWT327727 PGK327727:PGP327727 PQG327727:PQL327727 QAC327727:QAH327727 QJY327727:QKD327727 QTU327727:QTZ327727 RDQ327727:RDV327727 RNM327727:RNR327727 RXI327727:RXN327727 SHE327727:SHJ327727 SRA327727:SRF327727 TAW327727:TBB327727 TKS327727:TKX327727 TUO327727:TUT327727 UEK327727:UEP327727 UOG327727:UOL327727 UYC327727:UYH327727 VHY327727:VID327727 VRU327727:VRZ327727 WBQ327727:WBV327727 WLM327727:WLR327727 WVI327727:WVN327727 A393263:F393263 IW393263:JB393263 SS393263:SX393263 ACO393263:ACT393263 AMK393263:AMP393263 AWG393263:AWL393263 BGC393263:BGH393263 BPY393263:BQD393263 BZU393263:BZZ393263 CJQ393263:CJV393263 CTM393263:CTR393263 DDI393263:DDN393263 DNE393263:DNJ393263 DXA393263:DXF393263 EGW393263:EHB393263 EQS393263:EQX393263 FAO393263:FAT393263 FKK393263:FKP393263 FUG393263:FUL393263 GEC393263:GEH393263 GNY393263:GOD393263 GXU393263:GXZ393263 HHQ393263:HHV393263 HRM393263:HRR393263 IBI393263:IBN393263 ILE393263:ILJ393263 IVA393263:IVF393263 JEW393263:JFB393263 JOS393263:JOX393263 JYO393263:JYT393263 KIK393263:KIP393263 KSG393263:KSL393263 LCC393263:LCH393263 LLY393263:LMD393263 LVU393263:LVZ393263 MFQ393263:MFV393263 MPM393263:MPR393263 MZI393263:MZN393263 NJE393263:NJJ393263 NTA393263:NTF393263 OCW393263:ODB393263 OMS393263:OMX393263 OWO393263:OWT393263 PGK393263:PGP393263 PQG393263:PQL393263 QAC393263:QAH393263 QJY393263:QKD393263 QTU393263:QTZ393263 RDQ393263:RDV393263 RNM393263:RNR393263 RXI393263:RXN393263 SHE393263:SHJ393263 SRA393263:SRF393263 TAW393263:TBB393263 TKS393263:TKX393263 TUO393263:TUT393263 UEK393263:UEP393263 UOG393263:UOL393263 UYC393263:UYH393263 VHY393263:VID393263 VRU393263:VRZ393263 WBQ393263:WBV393263 WLM393263:WLR393263 WVI393263:WVN393263 A458799:F458799 IW458799:JB458799 SS458799:SX458799 ACO458799:ACT458799 AMK458799:AMP458799 AWG458799:AWL458799 BGC458799:BGH458799 BPY458799:BQD458799 BZU458799:BZZ458799 CJQ458799:CJV458799 CTM458799:CTR458799 DDI458799:DDN458799 DNE458799:DNJ458799 DXA458799:DXF458799 EGW458799:EHB458799 EQS458799:EQX458799 FAO458799:FAT458799 FKK458799:FKP458799 FUG458799:FUL458799 GEC458799:GEH458799 GNY458799:GOD458799 GXU458799:GXZ458799 HHQ458799:HHV458799 HRM458799:HRR458799 IBI458799:IBN458799 ILE458799:ILJ458799 IVA458799:IVF458799 JEW458799:JFB458799 JOS458799:JOX458799 JYO458799:JYT458799 KIK458799:KIP458799 KSG458799:KSL458799 LCC458799:LCH458799 LLY458799:LMD458799 LVU458799:LVZ458799 MFQ458799:MFV458799 MPM458799:MPR458799 MZI458799:MZN458799 NJE458799:NJJ458799 NTA458799:NTF458799 OCW458799:ODB458799 OMS458799:OMX458799 OWO458799:OWT458799 PGK458799:PGP458799 PQG458799:PQL458799 QAC458799:QAH458799 QJY458799:QKD458799 QTU458799:QTZ458799 RDQ458799:RDV458799 RNM458799:RNR458799 RXI458799:RXN458799 SHE458799:SHJ458799 SRA458799:SRF458799 TAW458799:TBB458799 TKS458799:TKX458799 TUO458799:TUT458799 UEK458799:UEP458799 UOG458799:UOL458799 UYC458799:UYH458799 VHY458799:VID458799 VRU458799:VRZ458799 WBQ458799:WBV458799 WLM458799:WLR458799 WVI458799:WVN458799 A524335:F524335 IW524335:JB524335 SS524335:SX524335 ACO524335:ACT524335 AMK524335:AMP524335 AWG524335:AWL524335 BGC524335:BGH524335 BPY524335:BQD524335 BZU524335:BZZ524335 CJQ524335:CJV524335 CTM524335:CTR524335 DDI524335:DDN524335 DNE524335:DNJ524335 DXA524335:DXF524335 EGW524335:EHB524335 EQS524335:EQX524335 FAO524335:FAT524335 FKK524335:FKP524335 FUG524335:FUL524335 GEC524335:GEH524335 GNY524335:GOD524335 GXU524335:GXZ524335 HHQ524335:HHV524335 HRM524335:HRR524335 IBI524335:IBN524335 ILE524335:ILJ524335 IVA524335:IVF524335 JEW524335:JFB524335 JOS524335:JOX524335 JYO524335:JYT524335 KIK524335:KIP524335 KSG524335:KSL524335 LCC524335:LCH524335 LLY524335:LMD524335 LVU524335:LVZ524335 MFQ524335:MFV524335 MPM524335:MPR524335 MZI524335:MZN524335 NJE524335:NJJ524335 NTA524335:NTF524335 OCW524335:ODB524335 OMS524335:OMX524335 OWO524335:OWT524335 PGK524335:PGP524335 PQG524335:PQL524335 QAC524335:QAH524335 QJY524335:QKD524335 QTU524335:QTZ524335 RDQ524335:RDV524335 RNM524335:RNR524335 RXI524335:RXN524335 SHE524335:SHJ524335 SRA524335:SRF524335 TAW524335:TBB524335 TKS524335:TKX524335 TUO524335:TUT524335 UEK524335:UEP524335 UOG524335:UOL524335 UYC524335:UYH524335 VHY524335:VID524335 VRU524335:VRZ524335 WBQ524335:WBV524335 WLM524335:WLR524335 WVI524335:WVN524335 A589871:F589871 IW589871:JB589871 SS589871:SX589871 ACO589871:ACT589871 AMK589871:AMP589871 AWG589871:AWL589871 BGC589871:BGH589871 BPY589871:BQD589871 BZU589871:BZZ589871 CJQ589871:CJV589871 CTM589871:CTR589871 DDI589871:DDN589871 DNE589871:DNJ589871 DXA589871:DXF589871 EGW589871:EHB589871 EQS589871:EQX589871 FAO589871:FAT589871 FKK589871:FKP589871 FUG589871:FUL589871 GEC589871:GEH589871 GNY589871:GOD589871 GXU589871:GXZ589871 HHQ589871:HHV589871 HRM589871:HRR589871 IBI589871:IBN589871 ILE589871:ILJ589871 IVA589871:IVF589871 JEW589871:JFB589871 JOS589871:JOX589871 JYO589871:JYT589871 KIK589871:KIP589871 KSG589871:KSL589871 LCC589871:LCH589871 LLY589871:LMD589871 LVU589871:LVZ589871 MFQ589871:MFV589871 MPM589871:MPR589871 MZI589871:MZN589871 NJE589871:NJJ589871 NTA589871:NTF589871 OCW589871:ODB589871 OMS589871:OMX589871 OWO589871:OWT589871 PGK589871:PGP589871 PQG589871:PQL589871 QAC589871:QAH589871 QJY589871:QKD589871 QTU589871:QTZ589871 RDQ589871:RDV589871 RNM589871:RNR589871 RXI589871:RXN589871 SHE589871:SHJ589871 SRA589871:SRF589871 TAW589871:TBB589871 TKS589871:TKX589871 TUO589871:TUT589871 UEK589871:UEP589871 UOG589871:UOL589871 UYC589871:UYH589871 VHY589871:VID589871 VRU589871:VRZ589871 WBQ589871:WBV589871 WLM589871:WLR589871 WVI589871:WVN589871 A655407:F655407 IW655407:JB655407 SS655407:SX655407 ACO655407:ACT655407 AMK655407:AMP655407 AWG655407:AWL655407 BGC655407:BGH655407 BPY655407:BQD655407 BZU655407:BZZ655407 CJQ655407:CJV655407 CTM655407:CTR655407 DDI655407:DDN655407 DNE655407:DNJ655407 DXA655407:DXF655407 EGW655407:EHB655407 EQS655407:EQX655407 FAO655407:FAT655407 FKK655407:FKP655407 FUG655407:FUL655407 GEC655407:GEH655407 GNY655407:GOD655407 GXU655407:GXZ655407 HHQ655407:HHV655407 HRM655407:HRR655407 IBI655407:IBN655407 ILE655407:ILJ655407 IVA655407:IVF655407 JEW655407:JFB655407 JOS655407:JOX655407 JYO655407:JYT655407 KIK655407:KIP655407 KSG655407:KSL655407 LCC655407:LCH655407 LLY655407:LMD655407 LVU655407:LVZ655407 MFQ655407:MFV655407 MPM655407:MPR655407 MZI655407:MZN655407 NJE655407:NJJ655407 NTA655407:NTF655407 OCW655407:ODB655407 OMS655407:OMX655407 OWO655407:OWT655407 PGK655407:PGP655407 PQG655407:PQL655407 QAC655407:QAH655407 QJY655407:QKD655407 QTU655407:QTZ655407 RDQ655407:RDV655407 RNM655407:RNR655407 RXI655407:RXN655407 SHE655407:SHJ655407 SRA655407:SRF655407 TAW655407:TBB655407 TKS655407:TKX655407 TUO655407:TUT655407 UEK655407:UEP655407 UOG655407:UOL655407 UYC655407:UYH655407 VHY655407:VID655407 VRU655407:VRZ655407 WBQ655407:WBV655407 WLM655407:WLR655407 WVI655407:WVN655407 A720943:F720943 IW720943:JB720943 SS720943:SX720943 ACO720943:ACT720943 AMK720943:AMP720943 AWG720943:AWL720943 BGC720943:BGH720943 BPY720943:BQD720943 BZU720943:BZZ720943 CJQ720943:CJV720943 CTM720943:CTR720943 DDI720943:DDN720943 DNE720943:DNJ720943 DXA720943:DXF720943 EGW720943:EHB720943 EQS720943:EQX720943 FAO720943:FAT720943 FKK720943:FKP720943 FUG720943:FUL720943 GEC720943:GEH720943 GNY720943:GOD720943 GXU720943:GXZ720943 HHQ720943:HHV720943 HRM720943:HRR720943 IBI720943:IBN720943 ILE720943:ILJ720943 IVA720943:IVF720943 JEW720943:JFB720943 JOS720943:JOX720943 JYO720943:JYT720943 KIK720943:KIP720943 KSG720943:KSL720943 LCC720943:LCH720943 LLY720943:LMD720943 LVU720943:LVZ720943 MFQ720943:MFV720943 MPM720943:MPR720943 MZI720943:MZN720943 NJE720943:NJJ720943 NTA720943:NTF720943 OCW720943:ODB720943 OMS720943:OMX720943 OWO720943:OWT720943 PGK720943:PGP720943 PQG720943:PQL720943 QAC720943:QAH720943 QJY720943:QKD720943 QTU720943:QTZ720943 RDQ720943:RDV720943 RNM720943:RNR720943 RXI720943:RXN720943 SHE720943:SHJ720943 SRA720943:SRF720943 TAW720943:TBB720943 TKS720943:TKX720943 TUO720943:TUT720943 UEK720943:UEP720943 UOG720943:UOL720943 UYC720943:UYH720943 VHY720943:VID720943 VRU720943:VRZ720943 WBQ720943:WBV720943 WLM720943:WLR720943 WVI720943:WVN720943 A786479:F786479 IW786479:JB786479 SS786479:SX786479 ACO786479:ACT786479 AMK786479:AMP786479 AWG786479:AWL786479 BGC786479:BGH786479 BPY786479:BQD786479 BZU786479:BZZ786479 CJQ786479:CJV786479 CTM786479:CTR786479 DDI786479:DDN786479 DNE786479:DNJ786479 DXA786479:DXF786479 EGW786479:EHB786479 EQS786479:EQX786479 FAO786479:FAT786479 FKK786479:FKP786479 FUG786479:FUL786479 GEC786479:GEH786479 GNY786479:GOD786479 GXU786479:GXZ786479 HHQ786479:HHV786479 HRM786479:HRR786479 IBI786479:IBN786479 ILE786479:ILJ786479 IVA786479:IVF786479 JEW786479:JFB786479 JOS786479:JOX786479 JYO786479:JYT786479 KIK786479:KIP786479 KSG786479:KSL786479 LCC786479:LCH786479 LLY786479:LMD786479 LVU786479:LVZ786479 MFQ786479:MFV786479 MPM786479:MPR786479 MZI786479:MZN786479 NJE786479:NJJ786479 NTA786479:NTF786479 OCW786479:ODB786479 OMS786479:OMX786479 OWO786479:OWT786479 PGK786479:PGP786479 PQG786479:PQL786479 QAC786479:QAH786479 QJY786479:QKD786479 QTU786479:QTZ786479 RDQ786479:RDV786479 RNM786479:RNR786479 RXI786479:RXN786479 SHE786479:SHJ786479 SRA786479:SRF786479 TAW786479:TBB786479 TKS786479:TKX786479 TUO786479:TUT786479 UEK786479:UEP786479 UOG786479:UOL786479 UYC786479:UYH786479 VHY786479:VID786479 VRU786479:VRZ786479 WBQ786479:WBV786479 WLM786479:WLR786479 WVI786479:WVN786479 A852015:F852015 IW852015:JB852015 SS852015:SX852015 ACO852015:ACT852015 AMK852015:AMP852015 AWG852015:AWL852015 BGC852015:BGH852015 BPY852015:BQD852015 BZU852015:BZZ852015 CJQ852015:CJV852015 CTM852015:CTR852015 DDI852015:DDN852015 DNE852015:DNJ852015 DXA852015:DXF852015 EGW852015:EHB852015 EQS852015:EQX852015 FAO852015:FAT852015 FKK852015:FKP852015 FUG852015:FUL852015 GEC852015:GEH852015 GNY852015:GOD852015 GXU852015:GXZ852015 HHQ852015:HHV852015 HRM852015:HRR852015 IBI852015:IBN852015 ILE852015:ILJ852015 IVA852015:IVF852015 JEW852015:JFB852015 JOS852015:JOX852015 JYO852015:JYT852015 KIK852015:KIP852015 KSG852015:KSL852015 LCC852015:LCH852015 LLY852015:LMD852015 LVU852015:LVZ852015 MFQ852015:MFV852015 MPM852015:MPR852015 MZI852015:MZN852015 NJE852015:NJJ852015 NTA852015:NTF852015 OCW852015:ODB852015 OMS852015:OMX852015 OWO852015:OWT852015 PGK852015:PGP852015 PQG852015:PQL852015 QAC852015:QAH852015 QJY852015:QKD852015 QTU852015:QTZ852015 RDQ852015:RDV852015 RNM852015:RNR852015 RXI852015:RXN852015 SHE852015:SHJ852015 SRA852015:SRF852015 TAW852015:TBB852015 TKS852015:TKX852015 TUO852015:TUT852015 UEK852015:UEP852015 UOG852015:UOL852015 UYC852015:UYH852015 VHY852015:VID852015 VRU852015:VRZ852015 WBQ852015:WBV852015 WLM852015:WLR852015 WVI852015:WVN852015 A917551:F917551 IW917551:JB917551 SS917551:SX917551 ACO917551:ACT917551 AMK917551:AMP917551 AWG917551:AWL917551 BGC917551:BGH917551 BPY917551:BQD917551 BZU917551:BZZ917551 CJQ917551:CJV917551 CTM917551:CTR917551 DDI917551:DDN917551 DNE917551:DNJ917551 DXA917551:DXF917551 EGW917551:EHB917551 EQS917551:EQX917551 FAO917551:FAT917551 FKK917551:FKP917551 FUG917551:FUL917551 GEC917551:GEH917551 GNY917551:GOD917551 GXU917551:GXZ917551 HHQ917551:HHV917551 HRM917551:HRR917551 IBI917551:IBN917551 ILE917551:ILJ917551 IVA917551:IVF917551 JEW917551:JFB917551 JOS917551:JOX917551 JYO917551:JYT917551 KIK917551:KIP917551 KSG917551:KSL917551 LCC917551:LCH917551 LLY917551:LMD917551 LVU917551:LVZ917551 MFQ917551:MFV917551 MPM917551:MPR917551 MZI917551:MZN917551 NJE917551:NJJ917551 NTA917551:NTF917551 OCW917551:ODB917551 OMS917551:OMX917551 OWO917551:OWT917551 PGK917551:PGP917551 PQG917551:PQL917551 QAC917551:QAH917551 QJY917551:QKD917551 QTU917551:QTZ917551 RDQ917551:RDV917551 RNM917551:RNR917551 RXI917551:RXN917551 SHE917551:SHJ917551 SRA917551:SRF917551 TAW917551:TBB917551 TKS917551:TKX917551 TUO917551:TUT917551 UEK917551:UEP917551 UOG917551:UOL917551 UYC917551:UYH917551 VHY917551:VID917551 VRU917551:VRZ917551 WBQ917551:WBV917551 WLM917551:WLR917551 WVI917551:WVN917551 A983087:F983087 IW983087:JB983087 SS983087:SX983087 ACO983087:ACT983087 AMK983087:AMP983087 AWG983087:AWL983087 BGC983087:BGH983087 BPY983087:BQD983087 BZU983087:BZZ983087 CJQ983087:CJV983087 CTM983087:CTR983087 DDI983087:DDN983087 DNE983087:DNJ983087 DXA983087:DXF983087 EGW983087:EHB983087 EQS983087:EQX983087 FAO983087:FAT983087 FKK983087:FKP983087 FUG983087:FUL983087 GEC983087:GEH983087 GNY983087:GOD983087 GXU983087:GXZ983087 HHQ983087:HHV983087 HRM983087:HRR983087 IBI983087:IBN983087 ILE983087:ILJ983087 IVA983087:IVF983087 JEW983087:JFB983087 JOS983087:JOX983087 JYO983087:JYT983087 KIK983087:KIP983087 KSG983087:KSL983087 LCC983087:LCH983087 LLY983087:LMD983087 LVU983087:LVZ983087 MFQ983087:MFV983087 MPM983087:MPR983087 MZI983087:MZN983087 NJE983087:NJJ983087 NTA983087:NTF983087 OCW983087:ODB983087 OMS983087:OMX983087 OWO983087:OWT983087 PGK983087:PGP983087 PQG983087:PQL983087 QAC983087:QAH983087 QJY983087:QKD983087 QTU983087:QTZ983087 RDQ983087:RDV983087 RNM983087:RNR983087 RXI983087:RXN983087 SHE983087:SHJ983087 SRA983087:SRF983087 TAW983087:TBB983087 TKS983087:TKX983087 TUO983087:TUT983087 UEK983087:UEP983087 UOG983087:UOL983087 UYC983087:UYH983087 VHY983087:VID983087 VRU983087:VRZ983087 WBQ983087:WBV983087 WLM983087:WLR983087 WVI983087:WVN983087"/>
    <dataValidation type="whole" allowBlank="1" showInputMessage="1" showErrorMessage="1" errorTitle="Error" error="Por favor ingrese números enteros" sqref="G1:IV1048576 JC1:SR1048576 SY1:ACN1048576 ACU1:AMJ1048576 AMQ1:AWF1048576 AWM1:BGB1048576 BGI1:BPX1048576 BQE1:BZT1048576 CAA1:CJP1048576 CJW1:CTL1048576 CTS1:DDH1048576 DDO1:DND1048576 DNK1:DWZ1048576 DXG1:EGV1048576 EHC1:EQR1048576 EQY1:FAN1048576 FAU1:FKJ1048576 FKQ1:FUF1048576 FUM1:GEB1048576 GEI1:GNX1048576 GOE1:GXT1048576 GYA1:HHP1048576 HHW1:HRL1048576 HRS1:IBH1048576 IBO1:ILD1048576 ILK1:IUZ1048576 IVG1:JEV1048576 JFC1:JOR1048576 JOY1:JYN1048576 JYU1:KIJ1048576 KIQ1:KSF1048576 KSM1:LCB1048576 LCI1:LLX1048576 LME1:LVT1048576 LWA1:MFP1048576 MFW1:MPL1048576 MPS1:MZH1048576 MZO1:NJD1048576 NJK1:NSZ1048576 NTG1:OCV1048576 ODC1:OMR1048576 OMY1:OWN1048576 OWU1:PGJ1048576 PGQ1:PQF1048576 PQM1:QAB1048576 QAI1:QJX1048576 QKE1:QTT1048576 QUA1:RDP1048576 RDW1:RNL1048576 RNS1:RXH1048576 RXO1:SHD1048576 SHK1:SQZ1048576 SRG1:TAV1048576 TBC1:TKR1048576 TKY1:TUN1048576 TUU1:UEJ1048576 UEQ1:UOF1048576 UOM1:UYB1048576 UYI1:VHX1048576 VIE1:VRT1048576 VSA1:WBP1048576 WBW1:WLL1048576 WLS1:WVH1048576 WVO1:XFD1048576 A1:F46 IW1:JB46 SS1:SX46 ACO1:ACT46 AMK1:AMP46 AWG1:AWL46 BGC1:BGH46 BPY1:BQD46 BZU1:BZZ46 CJQ1:CJV46 CTM1:CTR46 DDI1:DDN46 DNE1:DNJ46 DXA1:DXF46 EGW1:EHB46 EQS1:EQX46 FAO1:FAT46 FKK1:FKP46 FUG1:FUL46 GEC1:GEH46 GNY1:GOD46 GXU1:GXZ46 HHQ1:HHV46 HRM1:HRR46 IBI1:IBN46 ILE1:ILJ46 IVA1:IVF46 JEW1:JFB46 JOS1:JOX46 JYO1:JYT46 KIK1:KIP46 KSG1:KSL46 LCC1:LCH46 LLY1:LMD46 LVU1:LVZ46 MFQ1:MFV46 MPM1:MPR46 MZI1:MZN46 NJE1:NJJ46 NTA1:NTF46 OCW1:ODB46 OMS1:OMX46 OWO1:OWT46 PGK1:PGP46 PQG1:PQL46 QAC1:QAH46 QJY1:QKD46 QTU1:QTZ46 RDQ1:RDV46 RNM1:RNR46 RXI1:RXN46 SHE1:SHJ46 SRA1:SRF46 TAW1:TBB46 TKS1:TKX46 TUO1:TUT46 UEK1:UEP46 UOG1:UOL46 UYC1:UYH46 VHY1:VID46 VRU1:VRZ46 WBQ1:WBV46 WLM1:WLR46 WVI1:WVN46 A48:F65582 IW48:JB65582 SS48:SX65582 ACO48:ACT65582 AMK48:AMP65582 AWG48:AWL65582 BGC48:BGH65582 BPY48:BQD65582 BZU48:BZZ65582 CJQ48:CJV65582 CTM48:CTR65582 DDI48:DDN65582 DNE48:DNJ65582 DXA48:DXF65582 EGW48:EHB65582 EQS48:EQX65582 FAO48:FAT65582 FKK48:FKP65582 FUG48:FUL65582 GEC48:GEH65582 GNY48:GOD65582 GXU48:GXZ65582 HHQ48:HHV65582 HRM48:HRR65582 IBI48:IBN65582 ILE48:ILJ65582 IVA48:IVF65582 JEW48:JFB65582 JOS48:JOX65582 JYO48:JYT65582 KIK48:KIP65582 KSG48:KSL65582 LCC48:LCH65582 LLY48:LMD65582 LVU48:LVZ65582 MFQ48:MFV65582 MPM48:MPR65582 MZI48:MZN65582 NJE48:NJJ65582 NTA48:NTF65582 OCW48:ODB65582 OMS48:OMX65582 OWO48:OWT65582 PGK48:PGP65582 PQG48:PQL65582 QAC48:QAH65582 QJY48:QKD65582 QTU48:QTZ65582 RDQ48:RDV65582 RNM48:RNR65582 RXI48:RXN65582 SHE48:SHJ65582 SRA48:SRF65582 TAW48:TBB65582 TKS48:TKX65582 TUO48:TUT65582 UEK48:UEP65582 UOG48:UOL65582 UYC48:UYH65582 VHY48:VID65582 VRU48:VRZ65582 WBQ48:WBV65582 WLM48:WLR65582 WVI48:WVN65582 A65584:F131118 IW65584:JB131118 SS65584:SX131118 ACO65584:ACT131118 AMK65584:AMP131118 AWG65584:AWL131118 BGC65584:BGH131118 BPY65584:BQD131118 BZU65584:BZZ131118 CJQ65584:CJV131118 CTM65584:CTR131118 DDI65584:DDN131118 DNE65584:DNJ131118 DXA65584:DXF131118 EGW65584:EHB131118 EQS65584:EQX131118 FAO65584:FAT131118 FKK65584:FKP131118 FUG65584:FUL131118 GEC65584:GEH131118 GNY65584:GOD131118 GXU65584:GXZ131118 HHQ65584:HHV131118 HRM65584:HRR131118 IBI65584:IBN131118 ILE65584:ILJ131118 IVA65584:IVF131118 JEW65584:JFB131118 JOS65584:JOX131118 JYO65584:JYT131118 KIK65584:KIP131118 KSG65584:KSL131118 LCC65584:LCH131118 LLY65584:LMD131118 LVU65584:LVZ131118 MFQ65584:MFV131118 MPM65584:MPR131118 MZI65584:MZN131118 NJE65584:NJJ131118 NTA65584:NTF131118 OCW65584:ODB131118 OMS65584:OMX131118 OWO65584:OWT131118 PGK65584:PGP131118 PQG65584:PQL131118 QAC65584:QAH131118 QJY65584:QKD131118 QTU65584:QTZ131118 RDQ65584:RDV131118 RNM65584:RNR131118 RXI65584:RXN131118 SHE65584:SHJ131118 SRA65584:SRF131118 TAW65584:TBB131118 TKS65584:TKX131118 TUO65584:TUT131118 UEK65584:UEP131118 UOG65584:UOL131118 UYC65584:UYH131118 VHY65584:VID131118 VRU65584:VRZ131118 WBQ65584:WBV131118 WLM65584:WLR131118 WVI65584:WVN131118 A131120:F196654 IW131120:JB196654 SS131120:SX196654 ACO131120:ACT196654 AMK131120:AMP196654 AWG131120:AWL196654 BGC131120:BGH196654 BPY131120:BQD196654 BZU131120:BZZ196654 CJQ131120:CJV196654 CTM131120:CTR196654 DDI131120:DDN196654 DNE131120:DNJ196654 DXA131120:DXF196654 EGW131120:EHB196654 EQS131120:EQX196654 FAO131120:FAT196654 FKK131120:FKP196654 FUG131120:FUL196654 GEC131120:GEH196654 GNY131120:GOD196654 GXU131120:GXZ196654 HHQ131120:HHV196654 HRM131120:HRR196654 IBI131120:IBN196654 ILE131120:ILJ196654 IVA131120:IVF196654 JEW131120:JFB196654 JOS131120:JOX196654 JYO131120:JYT196654 KIK131120:KIP196654 KSG131120:KSL196654 LCC131120:LCH196654 LLY131120:LMD196654 LVU131120:LVZ196654 MFQ131120:MFV196654 MPM131120:MPR196654 MZI131120:MZN196654 NJE131120:NJJ196654 NTA131120:NTF196654 OCW131120:ODB196654 OMS131120:OMX196654 OWO131120:OWT196654 PGK131120:PGP196654 PQG131120:PQL196654 QAC131120:QAH196654 QJY131120:QKD196654 QTU131120:QTZ196654 RDQ131120:RDV196654 RNM131120:RNR196654 RXI131120:RXN196654 SHE131120:SHJ196654 SRA131120:SRF196654 TAW131120:TBB196654 TKS131120:TKX196654 TUO131120:TUT196654 UEK131120:UEP196654 UOG131120:UOL196654 UYC131120:UYH196654 VHY131120:VID196654 VRU131120:VRZ196654 WBQ131120:WBV196654 WLM131120:WLR196654 WVI131120:WVN196654 A196656:F262190 IW196656:JB262190 SS196656:SX262190 ACO196656:ACT262190 AMK196656:AMP262190 AWG196656:AWL262190 BGC196656:BGH262190 BPY196656:BQD262190 BZU196656:BZZ262190 CJQ196656:CJV262190 CTM196656:CTR262190 DDI196656:DDN262190 DNE196656:DNJ262190 DXA196656:DXF262190 EGW196656:EHB262190 EQS196656:EQX262190 FAO196656:FAT262190 FKK196656:FKP262190 FUG196656:FUL262190 GEC196656:GEH262190 GNY196656:GOD262190 GXU196656:GXZ262190 HHQ196656:HHV262190 HRM196656:HRR262190 IBI196656:IBN262190 ILE196656:ILJ262190 IVA196656:IVF262190 JEW196656:JFB262190 JOS196656:JOX262190 JYO196656:JYT262190 KIK196656:KIP262190 KSG196656:KSL262190 LCC196656:LCH262190 LLY196656:LMD262190 LVU196656:LVZ262190 MFQ196656:MFV262190 MPM196656:MPR262190 MZI196656:MZN262190 NJE196656:NJJ262190 NTA196656:NTF262190 OCW196656:ODB262190 OMS196656:OMX262190 OWO196656:OWT262190 PGK196656:PGP262190 PQG196656:PQL262190 QAC196656:QAH262190 QJY196656:QKD262190 QTU196656:QTZ262190 RDQ196656:RDV262190 RNM196656:RNR262190 RXI196656:RXN262190 SHE196656:SHJ262190 SRA196656:SRF262190 TAW196656:TBB262190 TKS196656:TKX262190 TUO196656:TUT262190 UEK196656:UEP262190 UOG196656:UOL262190 UYC196656:UYH262190 VHY196656:VID262190 VRU196656:VRZ262190 WBQ196656:WBV262190 WLM196656:WLR262190 WVI196656:WVN262190 A262192:F327726 IW262192:JB327726 SS262192:SX327726 ACO262192:ACT327726 AMK262192:AMP327726 AWG262192:AWL327726 BGC262192:BGH327726 BPY262192:BQD327726 BZU262192:BZZ327726 CJQ262192:CJV327726 CTM262192:CTR327726 DDI262192:DDN327726 DNE262192:DNJ327726 DXA262192:DXF327726 EGW262192:EHB327726 EQS262192:EQX327726 FAO262192:FAT327726 FKK262192:FKP327726 FUG262192:FUL327726 GEC262192:GEH327726 GNY262192:GOD327726 GXU262192:GXZ327726 HHQ262192:HHV327726 HRM262192:HRR327726 IBI262192:IBN327726 ILE262192:ILJ327726 IVA262192:IVF327726 JEW262192:JFB327726 JOS262192:JOX327726 JYO262192:JYT327726 KIK262192:KIP327726 KSG262192:KSL327726 LCC262192:LCH327726 LLY262192:LMD327726 LVU262192:LVZ327726 MFQ262192:MFV327726 MPM262192:MPR327726 MZI262192:MZN327726 NJE262192:NJJ327726 NTA262192:NTF327726 OCW262192:ODB327726 OMS262192:OMX327726 OWO262192:OWT327726 PGK262192:PGP327726 PQG262192:PQL327726 QAC262192:QAH327726 QJY262192:QKD327726 QTU262192:QTZ327726 RDQ262192:RDV327726 RNM262192:RNR327726 RXI262192:RXN327726 SHE262192:SHJ327726 SRA262192:SRF327726 TAW262192:TBB327726 TKS262192:TKX327726 TUO262192:TUT327726 UEK262192:UEP327726 UOG262192:UOL327726 UYC262192:UYH327726 VHY262192:VID327726 VRU262192:VRZ327726 WBQ262192:WBV327726 WLM262192:WLR327726 WVI262192:WVN327726 A327728:F393262 IW327728:JB393262 SS327728:SX393262 ACO327728:ACT393262 AMK327728:AMP393262 AWG327728:AWL393262 BGC327728:BGH393262 BPY327728:BQD393262 BZU327728:BZZ393262 CJQ327728:CJV393262 CTM327728:CTR393262 DDI327728:DDN393262 DNE327728:DNJ393262 DXA327728:DXF393262 EGW327728:EHB393262 EQS327728:EQX393262 FAO327728:FAT393262 FKK327728:FKP393262 FUG327728:FUL393262 GEC327728:GEH393262 GNY327728:GOD393262 GXU327728:GXZ393262 HHQ327728:HHV393262 HRM327728:HRR393262 IBI327728:IBN393262 ILE327728:ILJ393262 IVA327728:IVF393262 JEW327728:JFB393262 JOS327728:JOX393262 JYO327728:JYT393262 KIK327728:KIP393262 KSG327728:KSL393262 LCC327728:LCH393262 LLY327728:LMD393262 LVU327728:LVZ393262 MFQ327728:MFV393262 MPM327728:MPR393262 MZI327728:MZN393262 NJE327728:NJJ393262 NTA327728:NTF393262 OCW327728:ODB393262 OMS327728:OMX393262 OWO327728:OWT393262 PGK327728:PGP393262 PQG327728:PQL393262 QAC327728:QAH393262 QJY327728:QKD393262 QTU327728:QTZ393262 RDQ327728:RDV393262 RNM327728:RNR393262 RXI327728:RXN393262 SHE327728:SHJ393262 SRA327728:SRF393262 TAW327728:TBB393262 TKS327728:TKX393262 TUO327728:TUT393262 UEK327728:UEP393262 UOG327728:UOL393262 UYC327728:UYH393262 VHY327728:VID393262 VRU327728:VRZ393262 WBQ327728:WBV393262 WLM327728:WLR393262 WVI327728:WVN393262 A393264:F458798 IW393264:JB458798 SS393264:SX458798 ACO393264:ACT458798 AMK393264:AMP458798 AWG393264:AWL458798 BGC393264:BGH458798 BPY393264:BQD458798 BZU393264:BZZ458798 CJQ393264:CJV458798 CTM393264:CTR458798 DDI393264:DDN458798 DNE393264:DNJ458798 DXA393264:DXF458798 EGW393264:EHB458798 EQS393264:EQX458798 FAO393264:FAT458798 FKK393264:FKP458798 FUG393264:FUL458798 GEC393264:GEH458798 GNY393264:GOD458798 GXU393264:GXZ458798 HHQ393264:HHV458798 HRM393264:HRR458798 IBI393264:IBN458798 ILE393264:ILJ458798 IVA393264:IVF458798 JEW393264:JFB458798 JOS393264:JOX458798 JYO393264:JYT458798 KIK393264:KIP458798 KSG393264:KSL458798 LCC393264:LCH458798 LLY393264:LMD458798 LVU393264:LVZ458798 MFQ393264:MFV458798 MPM393264:MPR458798 MZI393264:MZN458798 NJE393264:NJJ458798 NTA393264:NTF458798 OCW393264:ODB458798 OMS393264:OMX458798 OWO393264:OWT458798 PGK393264:PGP458798 PQG393264:PQL458798 QAC393264:QAH458798 QJY393264:QKD458798 QTU393264:QTZ458798 RDQ393264:RDV458798 RNM393264:RNR458798 RXI393264:RXN458798 SHE393264:SHJ458798 SRA393264:SRF458798 TAW393264:TBB458798 TKS393264:TKX458798 TUO393264:TUT458798 UEK393264:UEP458798 UOG393264:UOL458798 UYC393264:UYH458798 VHY393264:VID458798 VRU393264:VRZ458798 WBQ393264:WBV458798 WLM393264:WLR458798 WVI393264:WVN458798 A458800:F524334 IW458800:JB524334 SS458800:SX524334 ACO458800:ACT524334 AMK458800:AMP524334 AWG458800:AWL524334 BGC458800:BGH524334 BPY458800:BQD524334 BZU458800:BZZ524334 CJQ458800:CJV524334 CTM458800:CTR524334 DDI458800:DDN524334 DNE458800:DNJ524334 DXA458800:DXF524334 EGW458800:EHB524334 EQS458800:EQX524334 FAO458800:FAT524334 FKK458800:FKP524334 FUG458800:FUL524334 GEC458800:GEH524334 GNY458800:GOD524334 GXU458800:GXZ524334 HHQ458800:HHV524334 HRM458800:HRR524334 IBI458800:IBN524334 ILE458800:ILJ524334 IVA458800:IVF524334 JEW458800:JFB524334 JOS458800:JOX524334 JYO458800:JYT524334 KIK458800:KIP524334 KSG458800:KSL524334 LCC458800:LCH524334 LLY458800:LMD524334 LVU458800:LVZ524334 MFQ458800:MFV524334 MPM458800:MPR524334 MZI458800:MZN524334 NJE458800:NJJ524334 NTA458800:NTF524334 OCW458800:ODB524334 OMS458800:OMX524334 OWO458800:OWT524334 PGK458800:PGP524334 PQG458800:PQL524334 QAC458800:QAH524334 QJY458800:QKD524334 QTU458800:QTZ524334 RDQ458800:RDV524334 RNM458800:RNR524334 RXI458800:RXN524334 SHE458800:SHJ524334 SRA458800:SRF524334 TAW458800:TBB524334 TKS458800:TKX524334 TUO458800:TUT524334 UEK458800:UEP524334 UOG458800:UOL524334 UYC458800:UYH524334 VHY458800:VID524334 VRU458800:VRZ524334 WBQ458800:WBV524334 WLM458800:WLR524334 WVI458800:WVN524334 A524336:F589870 IW524336:JB589870 SS524336:SX589870 ACO524336:ACT589870 AMK524336:AMP589870 AWG524336:AWL589870 BGC524336:BGH589870 BPY524336:BQD589870 BZU524336:BZZ589870 CJQ524336:CJV589870 CTM524336:CTR589870 DDI524336:DDN589870 DNE524336:DNJ589870 DXA524336:DXF589870 EGW524336:EHB589870 EQS524336:EQX589870 FAO524336:FAT589870 FKK524336:FKP589870 FUG524336:FUL589870 GEC524336:GEH589870 GNY524336:GOD589870 GXU524336:GXZ589870 HHQ524336:HHV589870 HRM524336:HRR589870 IBI524336:IBN589870 ILE524336:ILJ589870 IVA524336:IVF589870 JEW524336:JFB589870 JOS524336:JOX589870 JYO524336:JYT589870 KIK524336:KIP589870 KSG524336:KSL589870 LCC524336:LCH589870 LLY524336:LMD589870 LVU524336:LVZ589870 MFQ524336:MFV589870 MPM524336:MPR589870 MZI524336:MZN589870 NJE524336:NJJ589870 NTA524336:NTF589870 OCW524336:ODB589870 OMS524336:OMX589870 OWO524336:OWT589870 PGK524336:PGP589870 PQG524336:PQL589870 QAC524336:QAH589870 QJY524336:QKD589870 QTU524336:QTZ589870 RDQ524336:RDV589870 RNM524336:RNR589870 RXI524336:RXN589870 SHE524336:SHJ589870 SRA524336:SRF589870 TAW524336:TBB589870 TKS524336:TKX589870 TUO524336:TUT589870 UEK524336:UEP589870 UOG524336:UOL589870 UYC524336:UYH589870 VHY524336:VID589870 VRU524336:VRZ589870 WBQ524336:WBV589870 WLM524336:WLR589870 WVI524336:WVN589870 A589872:F655406 IW589872:JB655406 SS589872:SX655406 ACO589872:ACT655406 AMK589872:AMP655406 AWG589872:AWL655406 BGC589872:BGH655406 BPY589872:BQD655406 BZU589872:BZZ655406 CJQ589872:CJV655406 CTM589872:CTR655406 DDI589872:DDN655406 DNE589872:DNJ655406 DXA589872:DXF655406 EGW589872:EHB655406 EQS589872:EQX655406 FAO589872:FAT655406 FKK589872:FKP655406 FUG589872:FUL655406 GEC589872:GEH655406 GNY589872:GOD655406 GXU589872:GXZ655406 HHQ589872:HHV655406 HRM589872:HRR655406 IBI589872:IBN655406 ILE589872:ILJ655406 IVA589872:IVF655406 JEW589872:JFB655406 JOS589872:JOX655406 JYO589872:JYT655406 KIK589872:KIP655406 KSG589872:KSL655406 LCC589872:LCH655406 LLY589872:LMD655406 LVU589872:LVZ655406 MFQ589872:MFV655406 MPM589872:MPR655406 MZI589872:MZN655406 NJE589872:NJJ655406 NTA589872:NTF655406 OCW589872:ODB655406 OMS589872:OMX655406 OWO589872:OWT655406 PGK589872:PGP655406 PQG589872:PQL655406 QAC589872:QAH655406 QJY589872:QKD655406 QTU589872:QTZ655406 RDQ589872:RDV655406 RNM589872:RNR655406 RXI589872:RXN655406 SHE589872:SHJ655406 SRA589872:SRF655406 TAW589872:TBB655406 TKS589872:TKX655406 TUO589872:TUT655406 UEK589872:UEP655406 UOG589872:UOL655406 UYC589872:UYH655406 VHY589872:VID655406 VRU589872:VRZ655406 WBQ589872:WBV655406 WLM589872:WLR655406 WVI589872:WVN655406 A655408:F720942 IW655408:JB720942 SS655408:SX720942 ACO655408:ACT720942 AMK655408:AMP720942 AWG655408:AWL720942 BGC655408:BGH720942 BPY655408:BQD720942 BZU655408:BZZ720942 CJQ655408:CJV720942 CTM655408:CTR720942 DDI655408:DDN720942 DNE655408:DNJ720942 DXA655408:DXF720942 EGW655408:EHB720942 EQS655408:EQX720942 FAO655408:FAT720942 FKK655408:FKP720942 FUG655408:FUL720942 GEC655408:GEH720942 GNY655408:GOD720942 GXU655408:GXZ720942 HHQ655408:HHV720942 HRM655408:HRR720942 IBI655408:IBN720942 ILE655408:ILJ720942 IVA655408:IVF720942 JEW655408:JFB720942 JOS655408:JOX720942 JYO655408:JYT720942 KIK655408:KIP720942 KSG655408:KSL720942 LCC655408:LCH720942 LLY655408:LMD720942 LVU655408:LVZ720942 MFQ655408:MFV720942 MPM655408:MPR720942 MZI655408:MZN720942 NJE655408:NJJ720942 NTA655408:NTF720942 OCW655408:ODB720942 OMS655408:OMX720942 OWO655408:OWT720942 PGK655408:PGP720942 PQG655408:PQL720942 QAC655408:QAH720942 QJY655408:QKD720942 QTU655408:QTZ720942 RDQ655408:RDV720942 RNM655408:RNR720942 RXI655408:RXN720942 SHE655408:SHJ720942 SRA655408:SRF720942 TAW655408:TBB720942 TKS655408:TKX720942 TUO655408:TUT720942 UEK655408:UEP720942 UOG655408:UOL720942 UYC655408:UYH720942 VHY655408:VID720942 VRU655408:VRZ720942 WBQ655408:WBV720942 WLM655408:WLR720942 WVI655408:WVN720942 A720944:F786478 IW720944:JB786478 SS720944:SX786478 ACO720944:ACT786478 AMK720944:AMP786478 AWG720944:AWL786478 BGC720944:BGH786478 BPY720944:BQD786478 BZU720944:BZZ786478 CJQ720944:CJV786478 CTM720944:CTR786478 DDI720944:DDN786478 DNE720944:DNJ786478 DXA720944:DXF786478 EGW720944:EHB786478 EQS720944:EQX786478 FAO720944:FAT786478 FKK720944:FKP786478 FUG720944:FUL786478 GEC720944:GEH786478 GNY720944:GOD786478 GXU720944:GXZ786478 HHQ720944:HHV786478 HRM720944:HRR786478 IBI720944:IBN786478 ILE720944:ILJ786478 IVA720944:IVF786478 JEW720944:JFB786478 JOS720944:JOX786478 JYO720944:JYT786478 KIK720944:KIP786478 KSG720944:KSL786478 LCC720944:LCH786478 LLY720944:LMD786478 LVU720944:LVZ786478 MFQ720944:MFV786478 MPM720944:MPR786478 MZI720944:MZN786478 NJE720944:NJJ786478 NTA720944:NTF786478 OCW720944:ODB786478 OMS720944:OMX786478 OWO720944:OWT786478 PGK720944:PGP786478 PQG720944:PQL786478 QAC720944:QAH786478 QJY720944:QKD786478 QTU720944:QTZ786478 RDQ720944:RDV786478 RNM720944:RNR786478 RXI720944:RXN786478 SHE720944:SHJ786478 SRA720944:SRF786478 TAW720944:TBB786478 TKS720944:TKX786478 TUO720944:TUT786478 UEK720944:UEP786478 UOG720944:UOL786478 UYC720944:UYH786478 VHY720944:VID786478 VRU720944:VRZ786478 WBQ720944:WBV786478 WLM720944:WLR786478 WVI720944:WVN786478 A786480:F852014 IW786480:JB852014 SS786480:SX852014 ACO786480:ACT852014 AMK786480:AMP852014 AWG786480:AWL852014 BGC786480:BGH852014 BPY786480:BQD852014 BZU786480:BZZ852014 CJQ786480:CJV852014 CTM786480:CTR852014 DDI786480:DDN852014 DNE786480:DNJ852014 DXA786480:DXF852014 EGW786480:EHB852014 EQS786480:EQX852014 FAO786480:FAT852014 FKK786480:FKP852014 FUG786480:FUL852014 GEC786480:GEH852014 GNY786480:GOD852014 GXU786480:GXZ852014 HHQ786480:HHV852014 HRM786480:HRR852014 IBI786480:IBN852014 ILE786480:ILJ852014 IVA786480:IVF852014 JEW786480:JFB852014 JOS786480:JOX852014 JYO786480:JYT852014 KIK786480:KIP852014 KSG786480:KSL852014 LCC786480:LCH852014 LLY786480:LMD852014 LVU786480:LVZ852014 MFQ786480:MFV852014 MPM786480:MPR852014 MZI786480:MZN852014 NJE786480:NJJ852014 NTA786480:NTF852014 OCW786480:ODB852014 OMS786480:OMX852014 OWO786480:OWT852014 PGK786480:PGP852014 PQG786480:PQL852014 QAC786480:QAH852014 QJY786480:QKD852014 QTU786480:QTZ852014 RDQ786480:RDV852014 RNM786480:RNR852014 RXI786480:RXN852014 SHE786480:SHJ852014 SRA786480:SRF852014 TAW786480:TBB852014 TKS786480:TKX852014 TUO786480:TUT852014 UEK786480:UEP852014 UOG786480:UOL852014 UYC786480:UYH852014 VHY786480:VID852014 VRU786480:VRZ852014 WBQ786480:WBV852014 WLM786480:WLR852014 WVI786480:WVN852014 A852016:F917550 IW852016:JB917550 SS852016:SX917550 ACO852016:ACT917550 AMK852016:AMP917550 AWG852016:AWL917550 BGC852016:BGH917550 BPY852016:BQD917550 BZU852016:BZZ917550 CJQ852016:CJV917550 CTM852016:CTR917550 DDI852016:DDN917550 DNE852016:DNJ917550 DXA852016:DXF917550 EGW852016:EHB917550 EQS852016:EQX917550 FAO852016:FAT917550 FKK852016:FKP917550 FUG852016:FUL917550 GEC852016:GEH917550 GNY852016:GOD917550 GXU852016:GXZ917550 HHQ852016:HHV917550 HRM852016:HRR917550 IBI852016:IBN917550 ILE852016:ILJ917550 IVA852016:IVF917550 JEW852016:JFB917550 JOS852016:JOX917550 JYO852016:JYT917550 KIK852016:KIP917550 KSG852016:KSL917550 LCC852016:LCH917550 LLY852016:LMD917550 LVU852016:LVZ917550 MFQ852016:MFV917550 MPM852016:MPR917550 MZI852016:MZN917550 NJE852016:NJJ917550 NTA852016:NTF917550 OCW852016:ODB917550 OMS852016:OMX917550 OWO852016:OWT917550 PGK852016:PGP917550 PQG852016:PQL917550 QAC852016:QAH917550 QJY852016:QKD917550 QTU852016:QTZ917550 RDQ852016:RDV917550 RNM852016:RNR917550 RXI852016:RXN917550 SHE852016:SHJ917550 SRA852016:SRF917550 TAW852016:TBB917550 TKS852016:TKX917550 TUO852016:TUT917550 UEK852016:UEP917550 UOG852016:UOL917550 UYC852016:UYH917550 VHY852016:VID917550 VRU852016:VRZ917550 WBQ852016:WBV917550 WLM852016:WLR917550 WVI852016:WVN917550 A917552:F983086 IW917552:JB983086 SS917552:SX983086 ACO917552:ACT983086 AMK917552:AMP983086 AWG917552:AWL983086 BGC917552:BGH983086 BPY917552:BQD983086 BZU917552:BZZ983086 CJQ917552:CJV983086 CTM917552:CTR983086 DDI917552:DDN983086 DNE917552:DNJ983086 DXA917552:DXF983086 EGW917552:EHB983086 EQS917552:EQX983086 FAO917552:FAT983086 FKK917552:FKP983086 FUG917552:FUL983086 GEC917552:GEH983086 GNY917552:GOD983086 GXU917552:GXZ983086 HHQ917552:HHV983086 HRM917552:HRR983086 IBI917552:IBN983086 ILE917552:ILJ983086 IVA917552:IVF983086 JEW917552:JFB983086 JOS917552:JOX983086 JYO917552:JYT983086 KIK917552:KIP983086 KSG917552:KSL983086 LCC917552:LCH983086 LLY917552:LMD983086 LVU917552:LVZ983086 MFQ917552:MFV983086 MPM917552:MPR983086 MZI917552:MZN983086 NJE917552:NJJ983086 NTA917552:NTF983086 OCW917552:ODB983086 OMS917552:OMX983086 OWO917552:OWT983086 PGK917552:PGP983086 PQG917552:PQL983086 QAC917552:QAH983086 QJY917552:QKD983086 QTU917552:QTZ983086 RDQ917552:RDV983086 RNM917552:RNR983086 RXI917552:RXN983086 SHE917552:SHJ983086 SRA917552:SRF983086 TAW917552:TBB983086 TKS917552:TKX983086 TUO917552:TUT983086 UEK917552:UEP983086 UOG917552:UOL983086 UYC917552:UYH983086 VHY917552:VID983086 VRU917552:VRZ983086 WBQ917552:WBV983086 WLM917552:WLR983086 WVI917552:WVN983086 A983088:F1048576 IW983088:JB1048576 SS983088:SX1048576 ACO983088:ACT1048576 AMK983088:AMP1048576 AWG983088:AWL1048576 BGC983088:BGH1048576 BPY983088:BQD1048576 BZU983088:BZZ1048576 CJQ983088:CJV1048576 CTM983088:CTR1048576 DDI983088:DDN1048576 DNE983088:DNJ1048576 DXA983088:DXF1048576 EGW983088:EHB1048576 EQS983088:EQX1048576 FAO983088:FAT1048576 FKK983088:FKP1048576 FUG983088:FUL1048576 GEC983088:GEH1048576 GNY983088:GOD1048576 GXU983088:GXZ1048576 HHQ983088:HHV1048576 HRM983088:HRR1048576 IBI983088:IBN1048576 ILE983088:ILJ1048576 IVA983088:IVF1048576 JEW983088:JFB1048576 JOS983088:JOX1048576 JYO983088:JYT1048576 KIK983088:KIP1048576 KSG983088:KSL1048576 LCC983088:LCH1048576 LLY983088:LMD1048576 LVU983088:LVZ1048576 MFQ983088:MFV1048576 MPM983088:MPR1048576 MZI983088:MZN1048576 NJE983088:NJJ1048576 NTA983088:NTF1048576 OCW983088:ODB1048576 OMS983088:OMX1048576 OWO983088:OWT1048576 PGK983088:PGP1048576 PQG983088:PQL1048576 QAC983088:QAH1048576 QJY983088:QKD1048576 QTU983088:QTZ1048576 RDQ983088:RDV1048576 RNM983088:RNR1048576 RXI983088:RXN1048576 SHE983088:SHJ1048576 SRA983088:SRF1048576 TAW983088:TBB1048576 TKS983088:TKX1048576 TUO983088:TUT1048576 UEK983088:UEP1048576 UOG983088:UOL1048576 UYC983088:UYH1048576 VHY983088:VID1048576 VRU983088:VRZ1048576 WBQ983088:WBV1048576 WLM983088:WLR1048576 WVI983088:WVN1048576">
      <formula1>0</formula1>
      <formula2>10000000000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6"/>
  <sheetViews>
    <sheetView workbookViewId="0">
      <selection sqref="A1:XFD1048576"/>
    </sheetView>
  </sheetViews>
  <sheetFormatPr baseColWidth="10" defaultRowHeight="11.25" x14ac:dyDescent="0.15"/>
  <cols>
    <col min="1" max="1" width="22.42578125" style="2" customWidth="1"/>
    <col min="2" max="2" width="30.42578125" style="2" customWidth="1"/>
    <col min="3" max="3" width="15.42578125" style="2" customWidth="1"/>
    <col min="4" max="5" width="15.7109375" style="2" customWidth="1"/>
    <col min="6" max="6" width="18.140625" style="2" customWidth="1"/>
    <col min="7" max="7" width="15.7109375" style="2" customWidth="1"/>
    <col min="8" max="8" width="16.7109375" style="2" customWidth="1"/>
    <col min="9" max="9" width="17.28515625" style="2" customWidth="1"/>
    <col min="10" max="15" width="9.7109375" style="17" customWidth="1"/>
    <col min="16" max="43" width="9.7109375" style="1" customWidth="1"/>
    <col min="44" max="46" width="10.85546875" style="1" customWidth="1"/>
    <col min="47" max="90" width="12" style="1" hidden="1" customWidth="1"/>
    <col min="91" max="91" width="10.85546875" style="1" customWidth="1"/>
    <col min="92" max="256" width="11.42578125" style="1"/>
    <col min="257" max="257" width="22.42578125" style="1" customWidth="1"/>
    <col min="258" max="258" width="30.42578125" style="1" customWidth="1"/>
    <col min="259" max="259" width="15.42578125" style="1" customWidth="1"/>
    <col min="260" max="261" width="15.7109375" style="1" customWidth="1"/>
    <col min="262" max="262" width="18.140625" style="1" customWidth="1"/>
    <col min="263" max="263" width="15.7109375" style="1" customWidth="1"/>
    <col min="264" max="264" width="16.7109375" style="1" customWidth="1"/>
    <col min="265" max="265" width="17.28515625" style="1" customWidth="1"/>
    <col min="266" max="299" width="9.7109375" style="1" customWidth="1"/>
    <col min="300" max="302" width="10.85546875" style="1" customWidth="1"/>
    <col min="303" max="346" width="0" style="1" hidden="1" customWidth="1"/>
    <col min="347" max="347" width="10.85546875" style="1" customWidth="1"/>
    <col min="348" max="512" width="11.42578125" style="1"/>
    <col min="513" max="513" width="22.42578125" style="1" customWidth="1"/>
    <col min="514" max="514" width="30.42578125" style="1" customWidth="1"/>
    <col min="515" max="515" width="15.42578125" style="1" customWidth="1"/>
    <col min="516" max="517" width="15.7109375" style="1" customWidth="1"/>
    <col min="518" max="518" width="18.140625" style="1" customWidth="1"/>
    <col min="519" max="519" width="15.7109375" style="1" customWidth="1"/>
    <col min="520" max="520" width="16.7109375" style="1" customWidth="1"/>
    <col min="521" max="521" width="17.28515625" style="1" customWidth="1"/>
    <col min="522" max="555" width="9.7109375" style="1" customWidth="1"/>
    <col min="556" max="558" width="10.85546875" style="1" customWidth="1"/>
    <col min="559" max="602" width="0" style="1" hidden="1" customWidth="1"/>
    <col min="603" max="603" width="10.85546875" style="1" customWidth="1"/>
    <col min="604" max="768" width="11.42578125" style="1"/>
    <col min="769" max="769" width="22.42578125" style="1" customWidth="1"/>
    <col min="770" max="770" width="30.42578125" style="1" customWidth="1"/>
    <col min="771" max="771" width="15.42578125" style="1" customWidth="1"/>
    <col min="772" max="773" width="15.7109375" style="1" customWidth="1"/>
    <col min="774" max="774" width="18.140625" style="1" customWidth="1"/>
    <col min="775" max="775" width="15.7109375" style="1" customWidth="1"/>
    <col min="776" max="776" width="16.7109375" style="1" customWidth="1"/>
    <col min="777" max="777" width="17.28515625" style="1" customWidth="1"/>
    <col min="778" max="811" width="9.7109375" style="1" customWidth="1"/>
    <col min="812" max="814" width="10.85546875" style="1" customWidth="1"/>
    <col min="815" max="858" width="0" style="1" hidden="1" customWidth="1"/>
    <col min="859" max="859" width="10.85546875" style="1" customWidth="1"/>
    <col min="860" max="1024" width="11.42578125" style="1"/>
    <col min="1025" max="1025" width="22.42578125" style="1" customWidth="1"/>
    <col min="1026" max="1026" width="30.42578125" style="1" customWidth="1"/>
    <col min="1027" max="1027" width="15.42578125" style="1" customWidth="1"/>
    <col min="1028" max="1029" width="15.7109375" style="1" customWidth="1"/>
    <col min="1030" max="1030" width="18.140625" style="1" customWidth="1"/>
    <col min="1031" max="1031" width="15.7109375" style="1" customWidth="1"/>
    <col min="1032" max="1032" width="16.7109375" style="1" customWidth="1"/>
    <col min="1033" max="1033" width="17.28515625" style="1" customWidth="1"/>
    <col min="1034" max="1067" width="9.7109375" style="1" customWidth="1"/>
    <col min="1068" max="1070" width="10.85546875" style="1" customWidth="1"/>
    <col min="1071" max="1114" width="0" style="1" hidden="1" customWidth="1"/>
    <col min="1115" max="1115" width="10.85546875" style="1" customWidth="1"/>
    <col min="1116" max="1280" width="11.42578125" style="1"/>
    <col min="1281" max="1281" width="22.42578125" style="1" customWidth="1"/>
    <col min="1282" max="1282" width="30.42578125" style="1" customWidth="1"/>
    <col min="1283" max="1283" width="15.42578125" style="1" customWidth="1"/>
    <col min="1284" max="1285" width="15.7109375" style="1" customWidth="1"/>
    <col min="1286" max="1286" width="18.140625" style="1" customWidth="1"/>
    <col min="1287" max="1287" width="15.7109375" style="1" customWidth="1"/>
    <col min="1288" max="1288" width="16.7109375" style="1" customWidth="1"/>
    <col min="1289" max="1289" width="17.28515625" style="1" customWidth="1"/>
    <col min="1290" max="1323" width="9.7109375" style="1" customWidth="1"/>
    <col min="1324" max="1326" width="10.85546875" style="1" customWidth="1"/>
    <col min="1327" max="1370" width="0" style="1" hidden="1" customWidth="1"/>
    <col min="1371" max="1371" width="10.85546875" style="1" customWidth="1"/>
    <col min="1372" max="1536" width="11.42578125" style="1"/>
    <col min="1537" max="1537" width="22.42578125" style="1" customWidth="1"/>
    <col min="1538" max="1538" width="30.42578125" style="1" customWidth="1"/>
    <col min="1539" max="1539" width="15.42578125" style="1" customWidth="1"/>
    <col min="1540" max="1541" width="15.7109375" style="1" customWidth="1"/>
    <col min="1542" max="1542" width="18.140625" style="1" customWidth="1"/>
    <col min="1543" max="1543" width="15.7109375" style="1" customWidth="1"/>
    <col min="1544" max="1544" width="16.7109375" style="1" customWidth="1"/>
    <col min="1545" max="1545" width="17.28515625" style="1" customWidth="1"/>
    <col min="1546" max="1579" width="9.7109375" style="1" customWidth="1"/>
    <col min="1580" max="1582" width="10.85546875" style="1" customWidth="1"/>
    <col min="1583" max="1626" width="0" style="1" hidden="1" customWidth="1"/>
    <col min="1627" max="1627" width="10.85546875" style="1" customWidth="1"/>
    <col min="1628" max="1792" width="11.42578125" style="1"/>
    <col min="1793" max="1793" width="22.42578125" style="1" customWidth="1"/>
    <col min="1794" max="1794" width="30.42578125" style="1" customWidth="1"/>
    <col min="1795" max="1795" width="15.42578125" style="1" customWidth="1"/>
    <col min="1796" max="1797" width="15.7109375" style="1" customWidth="1"/>
    <col min="1798" max="1798" width="18.140625" style="1" customWidth="1"/>
    <col min="1799" max="1799" width="15.7109375" style="1" customWidth="1"/>
    <col min="1800" max="1800" width="16.7109375" style="1" customWidth="1"/>
    <col min="1801" max="1801" width="17.28515625" style="1" customWidth="1"/>
    <col min="1802" max="1835" width="9.7109375" style="1" customWidth="1"/>
    <col min="1836" max="1838" width="10.85546875" style="1" customWidth="1"/>
    <col min="1839" max="1882" width="0" style="1" hidden="1" customWidth="1"/>
    <col min="1883" max="1883" width="10.85546875" style="1" customWidth="1"/>
    <col min="1884" max="2048" width="11.42578125" style="1"/>
    <col min="2049" max="2049" width="22.42578125" style="1" customWidth="1"/>
    <col min="2050" max="2050" width="30.42578125" style="1" customWidth="1"/>
    <col min="2051" max="2051" width="15.42578125" style="1" customWidth="1"/>
    <col min="2052" max="2053" width="15.7109375" style="1" customWidth="1"/>
    <col min="2054" max="2054" width="18.140625" style="1" customWidth="1"/>
    <col min="2055" max="2055" width="15.7109375" style="1" customWidth="1"/>
    <col min="2056" max="2056" width="16.7109375" style="1" customWidth="1"/>
    <col min="2057" max="2057" width="17.28515625" style="1" customWidth="1"/>
    <col min="2058" max="2091" width="9.7109375" style="1" customWidth="1"/>
    <col min="2092" max="2094" width="10.85546875" style="1" customWidth="1"/>
    <col min="2095" max="2138" width="0" style="1" hidden="1" customWidth="1"/>
    <col min="2139" max="2139" width="10.85546875" style="1" customWidth="1"/>
    <col min="2140" max="2304" width="11.42578125" style="1"/>
    <col min="2305" max="2305" width="22.42578125" style="1" customWidth="1"/>
    <col min="2306" max="2306" width="30.42578125" style="1" customWidth="1"/>
    <col min="2307" max="2307" width="15.42578125" style="1" customWidth="1"/>
    <col min="2308" max="2309" width="15.7109375" style="1" customWidth="1"/>
    <col min="2310" max="2310" width="18.140625" style="1" customWidth="1"/>
    <col min="2311" max="2311" width="15.7109375" style="1" customWidth="1"/>
    <col min="2312" max="2312" width="16.7109375" style="1" customWidth="1"/>
    <col min="2313" max="2313" width="17.28515625" style="1" customWidth="1"/>
    <col min="2314" max="2347" width="9.7109375" style="1" customWidth="1"/>
    <col min="2348" max="2350" width="10.85546875" style="1" customWidth="1"/>
    <col min="2351" max="2394" width="0" style="1" hidden="1" customWidth="1"/>
    <col min="2395" max="2395" width="10.85546875" style="1" customWidth="1"/>
    <col min="2396" max="2560" width="11.42578125" style="1"/>
    <col min="2561" max="2561" width="22.42578125" style="1" customWidth="1"/>
    <col min="2562" max="2562" width="30.42578125" style="1" customWidth="1"/>
    <col min="2563" max="2563" width="15.42578125" style="1" customWidth="1"/>
    <col min="2564" max="2565" width="15.7109375" style="1" customWidth="1"/>
    <col min="2566" max="2566" width="18.140625" style="1" customWidth="1"/>
    <col min="2567" max="2567" width="15.7109375" style="1" customWidth="1"/>
    <col min="2568" max="2568" width="16.7109375" style="1" customWidth="1"/>
    <col min="2569" max="2569" width="17.28515625" style="1" customWidth="1"/>
    <col min="2570" max="2603" width="9.7109375" style="1" customWidth="1"/>
    <col min="2604" max="2606" width="10.85546875" style="1" customWidth="1"/>
    <col min="2607" max="2650" width="0" style="1" hidden="1" customWidth="1"/>
    <col min="2651" max="2651" width="10.85546875" style="1" customWidth="1"/>
    <col min="2652" max="2816" width="11.42578125" style="1"/>
    <col min="2817" max="2817" width="22.42578125" style="1" customWidth="1"/>
    <col min="2818" max="2818" width="30.42578125" style="1" customWidth="1"/>
    <col min="2819" max="2819" width="15.42578125" style="1" customWidth="1"/>
    <col min="2820" max="2821" width="15.7109375" style="1" customWidth="1"/>
    <col min="2822" max="2822" width="18.140625" style="1" customWidth="1"/>
    <col min="2823" max="2823" width="15.7109375" style="1" customWidth="1"/>
    <col min="2824" max="2824" width="16.7109375" style="1" customWidth="1"/>
    <col min="2825" max="2825" width="17.28515625" style="1" customWidth="1"/>
    <col min="2826" max="2859" width="9.7109375" style="1" customWidth="1"/>
    <col min="2860" max="2862" width="10.85546875" style="1" customWidth="1"/>
    <col min="2863" max="2906" width="0" style="1" hidden="1" customWidth="1"/>
    <col min="2907" max="2907" width="10.85546875" style="1" customWidth="1"/>
    <col min="2908" max="3072" width="11.42578125" style="1"/>
    <col min="3073" max="3073" width="22.42578125" style="1" customWidth="1"/>
    <col min="3074" max="3074" width="30.42578125" style="1" customWidth="1"/>
    <col min="3075" max="3075" width="15.42578125" style="1" customWidth="1"/>
    <col min="3076" max="3077" width="15.7109375" style="1" customWidth="1"/>
    <col min="3078" max="3078" width="18.140625" style="1" customWidth="1"/>
    <col min="3079" max="3079" width="15.7109375" style="1" customWidth="1"/>
    <col min="3080" max="3080" width="16.7109375" style="1" customWidth="1"/>
    <col min="3081" max="3081" width="17.28515625" style="1" customWidth="1"/>
    <col min="3082" max="3115" width="9.7109375" style="1" customWidth="1"/>
    <col min="3116" max="3118" width="10.85546875" style="1" customWidth="1"/>
    <col min="3119" max="3162" width="0" style="1" hidden="1" customWidth="1"/>
    <col min="3163" max="3163" width="10.85546875" style="1" customWidth="1"/>
    <col min="3164" max="3328" width="11.42578125" style="1"/>
    <col min="3329" max="3329" width="22.42578125" style="1" customWidth="1"/>
    <col min="3330" max="3330" width="30.42578125" style="1" customWidth="1"/>
    <col min="3331" max="3331" width="15.42578125" style="1" customWidth="1"/>
    <col min="3332" max="3333" width="15.7109375" style="1" customWidth="1"/>
    <col min="3334" max="3334" width="18.140625" style="1" customWidth="1"/>
    <col min="3335" max="3335" width="15.7109375" style="1" customWidth="1"/>
    <col min="3336" max="3336" width="16.7109375" style="1" customWidth="1"/>
    <col min="3337" max="3337" width="17.28515625" style="1" customWidth="1"/>
    <col min="3338" max="3371" width="9.7109375" style="1" customWidth="1"/>
    <col min="3372" max="3374" width="10.85546875" style="1" customWidth="1"/>
    <col min="3375" max="3418" width="0" style="1" hidden="1" customWidth="1"/>
    <col min="3419" max="3419" width="10.85546875" style="1" customWidth="1"/>
    <col min="3420" max="3584" width="11.42578125" style="1"/>
    <col min="3585" max="3585" width="22.42578125" style="1" customWidth="1"/>
    <col min="3586" max="3586" width="30.42578125" style="1" customWidth="1"/>
    <col min="3587" max="3587" width="15.42578125" style="1" customWidth="1"/>
    <col min="3588" max="3589" width="15.7109375" style="1" customWidth="1"/>
    <col min="3590" max="3590" width="18.140625" style="1" customWidth="1"/>
    <col min="3591" max="3591" width="15.7109375" style="1" customWidth="1"/>
    <col min="3592" max="3592" width="16.7109375" style="1" customWidth="1"/>
    <col min="3593" max="3593" width="17.28515625" style="1" customWidth="1"/>
    <col min="3594" max="3627" width="9.7109375" style="1" customWidth="1"/>
    <col min="3628" max="3630" width="10.85546875" style="1" customWidth="1"/>
    <col min="3631" max="3674" width="0" style="1" hidden="1" customWidth="1"/>
    <col min="3675" max="3675" width="10.85546875" style="1" customWidth="1"/>
    <col min="3676" max="3840" width="11.42578125" style="1"/>
    <col min="3841" max="3841" width="22.42578125" style="1" customWidth="1"/>
    <col min="3842" max="3842" width="30.42578125" style="1" customWidth="1"/>
    <col min="3843" max="3843" width="15.42578125" style="1" customWidth="1"/>
    <col min="3844" max="3845" width="15.7109375" style="1" customWidth="1"/>
    <col min="3846" max="3846" width="18.140625" style="1" customWidth="1"/>
    <col min="3847" max="3847" width="15.7109375" style="1" customWidth="1"/>
    <col min="3848" max="3848" width="16.7109375" style="1" customWidth="1"/>
    <col min="3849" max="3849" width="17.28515625" style="1" customWidth="1"/>
    <col min="3850" max="3883" width="9.7109375" style="1" customWidth="1"/>
    <col min="3884" max="3886" width="10.85546875" style="1" customWidth="1"/>
    <col min="3887" max="3930" width="0" style="1" hidden="1" customWidth="1"/>
    <col min="3931" max="3931" width="10.85546875" style="1" customWidth="1"/>
    <col min="3932" max="4096" width="11.42578125" style="1"/>
    <col min="4097" max="4097" width="22.42578125" style="1" customWidth="1"/>
    <col min="4098" max="4098" width="30.42578125" style="1" customWidth="1"/>
    <col min="4099" max="4099" width="15.42578125" style="1" customWidth="1"/>
    <col min="4100" max="4101" width="15.7109375" style="1" customWidth="1"/>
    <col min="4102" max="4102" width="18.140625" style="1" customWidth="1"/>
    <col min="4103" max="4103" width="15.7109375" style="1" customWidth="1"/>
    <col min="4104" max="4104" width="16.7109375" style="1" customWidth="1"/>
    <col min="4105" max="4105" width="17.28515625" style="1" customWidth="1"/>
    <col min="4106" max="4139" width="9.7109375" style="1" customWidth="1"/>
    <col min="4140" max="4142" width="10.85546875" style="1" customWidth="1"/>
    <col min="4143" max="4186" width="0" style="1" hidden="1" customWidth="1"/>
    <col min="4187" max="4187" width="10.85546875" style="1" customWidth="1"/>
    <col min="4188" max="4352" width="11.42578125" style="1"/>
    <col min="4353" max="4353" width="22.42578125" style="1" customWidth="1"/>
    <col min="4354" max="4354" width="30.42578125" style="1" customWidth="1"/>
    <col min="4355" max="4355" width="15.42578125" style="1" customWidth="1"/>
    <col min="4356" max="4357" width="15.7109375" style="1" customWidth="1"/>
    <col min="4358" max="4358" width="18.140625" style="1" customWidth="1"/>
    <col min="4359" max="4359" width="15.7109375" style="1" customWidth="1"/>
    <col min="4360" max="4360" width="16.7109375" style="1" customWidth="1"/>
    <col min="4361" max="4361" width="17.28515625" style="1" customWidth="1"/>
    <col min="4362" max="4395" width="9.7109375" style="1" customWidth="1"/>
    <col min="4396" max="4398" width="10.85546875" style="1" customWidth="1"/>
    <col min="4399" max="4442" width="0" style="1" hidden="1" customWidth="1"/>
    <col min="4443" max="4443" width="10.85546875" style="1" customWidth="1"/>
    <col min="4444" max="4608" width="11.42578125" style="1"/>
    <col min="4609" max="4609" width="22.42578125" style="1" customWidth="1"/>
    <col min="4610" max="4610" width="30.42578125" style="1" customWidth="1"/>
    <col min="4611" max="4611" width="15.42578125" style="1" customWidth="1"/>
    <col min="4612" max="4613" width="15.7109375" style="1" customWidth="1"/>
    <col min="4614" max="4614" width="18.140625" style="1" customWidth="1"/>
    <col min="4615" max="4615" width="15.7109375" style="1" customWidth="1"/>
    <col min="4616" max="4616" width="16.7109375" style="1" customWidth="1"/>
    <col min="4617" max="4617" width="17.28515625" style="1" customWidth="1"/>
    <col min="4618" max="4651" width="9.7109375" style="1" customWidth="1"/>
    <col min="4652" max="4654" width="10.85546875" style="1" customWidth="1"/>
    <col min="4655" max="4698" width="0" style="1" hidden="1" customWidth="1"/>
    <col min="4699" max="4699" width="10.85546875" style="1" customWidth="1"/>
    <col min="4700" max="4864" width="11.42578125" style="1"/>
    <col min="4865" max="4865" width="22.42578125" style="1" customWidth="1"/>
    <col min="4866" max="4866" width="30.42578125" style="1" customWidth="1"/>
    <col min="4867" max="4867" width="15.42578125" style="1" customWidth="1"/>
    <col min="4868" max="4869" width="15.7109375" style="1" customWidth="1"/>
    <col min="4870" max="4870" width="18.140625" style="1" customWidth="1"/>
    <col min="4871" max="4871" width="15.7109375" style="1" customWidth="1"/>
    <col min="4872" max="4872" width="16.7109375" style="1" customWidth="1"/>
    <col min="4873" max="4873" width="17.28515625" style="1" customWidth="1"/>
    <col min="4874" max="4907" width="9.7109375" style="1" customWidth="1"/>
    <col min="4908" max="4910" width="10.85546875" style="1" customWidth="1"/>
    <col min="4911" max="4954" width="0" style="1" hidden="1" customWidth="1"/>
    <col min="4955" max="4955" width="10.85546875" style="1" customWidth="1"/>
    <col min="4956" max="5120" width="11.42578125" style="1"/>
    <col min="5121" max="5121" width="22.42578125" style="1" customWidth="1"/>
    <col min="5122" max="5122" width="30.42578125" style="1" customWidth="1"/>
    <col min="5123" max="5123" width="15.42578125" style="1" customWidth="1"/>
    <col min="5124" max="5125" width="15.7109375" style="1" customWidth="1"/>
    <col min="5126" max="5126" width="18.140625" style="1" customWidth="1"/>
    <col min="5127" max="5127" width="15.7109375" style="1" customWidth="1"/>
    <col min="5128" max="5128" width="16.7109375" style="1" customWidth="1"/>
    <col min="5129" max="5129" width="17.28515625" style="1" customWidth="1"/>
    <col min="5130" max="5163" width="9.7109375" style="1" customWidth="1"/>
    <col min="5164" max="5166" width="10.85546875" style="1" customWidth="1"/>
    <col min="5167" max="5210" width="0" style="1" hidden="1" customWidth="1"/>
    <col min="5211" max="5211" width="10.85546875" style="1" customWidth="1"/>
    <col min="5212" max="5376" width="11.42578125" style="1"/>
    <col min="5377" max="5377" width="22.42578125" style="1" customWidth="1"/>
    <col min="5378" max="5378" width="30.42578125" style="1" customWidth="1"/>
    <col min="5379" max="5379" width="15.42578125" style="1" customWidth="1"/>
    <col min="5380" max="5381" width="15.7109375" style="1" customWidth="1"/>
    <col min="5382" max="5382" width="18.140625" style="1" customWidth="1"/>
    <col min="5383" max="5383" width="15.7109375" style="1" customWidth="1"/>
    <col min="5384" max="5384" width="16.7109375" style="1" customWidth="1"/>
    <col min="5385" max="5385" width="17.28515625" style="1" customWidth="1"/>
    <col min="5386" max="5419" width="9.7109375" style="1" customWidth="1"/>
    <col min="5420" max="5422" width="10.85546875" style="1" customWidth="1"/>
    <col min="5423" max="5466" width="0" style="1" hidden="1" customWidth="1"/>
    <col min="5467" max="5467" width="10.85546875" style="1" customWidth="1"/>
    <col min="5468" max="5632" width="11.42578125" style="1"/>
    <col min="5633" max="5633" width="22.42578125" style="1" customWidth="1"/>
    <col min="5634" max="5634" width="30.42578125" style="1" customWidth="1"/>
    <col min="5635" max="5635" width="15.42578125" style="1" customWidth="1"/>
    <col min="5636" max="5637" width="15.7109375" style="1" customWidth="1"/>
    <col min="5638" max="5638" width="18.140625" style="1" customWidth="1"/>
    <col min="5639" max="5639" width="15.7109375" style="1" customWidth="1"/>
    <col min="5640" max="5640" width="16.7109375" style="1" customWidth="1"/>
    <col min="5641" max="5641" width="17.28515625" style="1" customWidth="1"/>
    <col min="5642" max="5675" width="9.7109375" style="1" customWidth="1"/>
    <col min="5676" max="5678" width="10.85546875" style="1" customWidth="1"/>
    <col min="5679" max="5722" width="0" style="1" hidden="1" customWidth="1"/>
    <col min="5723" max="5723" width="10.85546875" style="1" customWidth="1"/>
    <col min="5724" max="5888" width="11.42578125" style="1"/>
    <col min="5889" max="5889" width="22.42578125" style="1" customWidth="1"/>
    <col min="5890" max="5890" width="30.42578125" style="1" customWidth="1"/>
    <col min="5891" max="5891" width="15.42578125" style="1" customWidth="1"/>
    <col min="5892" max="5893" width="15.7109375" style="1" customWidth="1"/>
    <col min="5894" max="5894" width="18.140625" style="1" customWidth="1"/>
    <col min="5895" max="5895" width="15.7109375" style="1" customWidth="1"/>
    <col min="5896" max="5896" width="16.7109375" style="1" customWidth="1"/>
    <col min="5897" max="5897" width="17.28515625" style="1" customWidth="1"/>
    <col min="5898" max="5931" width="9.7109375" style="1" customWidth="1"/>
    <col min="5932" max="5934" width="10.85546875" style="1" customWidth="1"/>
    <col min="5935" max="5978" width="0" style="1" hidden="1" customWidth="1"/>
    <col min="5979" max="5979" width="10.85546875" style="1" customWidth="1"/>
    <col min="5980" max="6144" width="11.42578125" style="1"/>
    <col min="6145" max="6145" width="22.42578125" style="1" customWidth="1"/>
    <col min="6146" max="6146" width="30.42578125" style="1" customWidth="1"/>
    <col min="6147" max="6147" width="15.42578125" style="1" customWidth="1"/>
    <col min="6148" max="6149" width="15.7109375" style="1" customWidth="1"/>
    <col min="6150" max="6150" width="18.140625" style="1" customWidth="1"/>
    <col min="6151" max="6151" width="15.7109375" style="1" customWidth="1"/>
    <col min="6152" max="6152" width="16.7109375" style="1" customWidth="1"/>
    <col min="6153" max="6153" width="17.28515625" style="1" customWidth="1"/>
    <col min="6154" max="6187" width="9.7109375" style="1" customWidth="1"/>
    <col min="6188" max="6190" width="10.85546875" style="1" customWidth="1"/>
    <col min="6191" max="6234" width="0" style="1" hidden="1" customWidth="1"/>
    <col min="6235" max="6235" width="10.85546875" style="1" customWidth="1"/>
    <col min="6236" max="6400" width="11.42578125" style="1"/>
    <col min="6401" max="6401" width="22.42578125" style="1" customWidth="1"/>
    <col min="6402" max="6402" width="30.42578125" style="1" customWidth="1"/>
    <col min="6403" max="6403" width="15.42578125" style="1" customWidth="1"/>
    <col min="6404" max="6405" width="15.7109375" style="1" customWidth="1"/>
    <col min="6406" max="6406" width="18.140625" style="1" customWidth="1"/>
    <col min="6407" max="6407" width="15.7109375" style="1" customWidth="1"/>
    <col min="6408" max="6408" width="16.7109375" style="1" customWidth="1"/>
    <col min="6409" max="6409" width="17.28515625" style="1" customWidth="1"/>
    <col min="6410" max="6443" width="9.7109375" style="1" customWidth="1"/>
    <col min="6444" max="6446" width="10.85546875" style="1" customWidth="1"/>
    <col min="6447" max="6490" width="0" style="1" hidden="1" customWidth="1"/>
    <col min="6491" max="6491" width="10.85546875" style="1" customWidth="1"/>
    <col min="6492" max="6656" width="11.42578125" style="1"/>
    <col min="6657" max="6657" width="22.42578125" style="1" customWidth="1"/>
    <col min="6658" max="6658" width="30.42578125" style="1" customWidth="1"/>
    <col min="6659" max="6659" width="15.42578125" style="1" customWidth="1"/>
    <col min="6660" max="6661" width="15.7109375" style="1" customWidth="1"/>
    <col min="6662" max="6662" width="18.140625" style="1" customWidth="1"/>
    <col min="6663" max="6663" width="15.7109375" style="1" customWidth="1"/>
    <col min="6664" max="6664" width="16.7109375" style="1" customWidth="1"/>
    <col min="6665" max="6665" width="17.28515625" style="1" customWidth="1"/>
    <col min="6666" max="6699" width="9.7109375" style="1" customWidth="1"/>
    <col min="6700" max="6702" width="10.85546875" style="1" customWidth="1"/>
    <col min="6703" max="6746" width="0" style="1" hidden="1" customWidth="1"/>
    <col min="6747" max="6747" width="10.85546875" style="1" customWidth="1"/>
    <col min="6748" max="6912" width="11.42578125" style="1"/>
    <col min="6913" max="6913" width="22.42578125" style="1" customWidth="1"/>
    <col min="6914" max="6914" width="30.42578125" style="1" customWidth="1"/>
    <col min="6915" max="6915" width="15.42578125" style="1" customWidth="1"/>
    <col min="6916" max="6917" width="15.7109375" style="1" customWidth="1"/>
    <col min="6918" max="6918" width="18.140625" style="1" customWidth="1"/>
    <col min="6919" max="6919" width="15.7109375" style="1" customWidth="1"/>
    <col min="6920" max="6920" width="16.7109375" style="1" customWidth="1"/>
    <col min="6921" max="6921" width="17.28515625" style="1" customWidth="1"/>
    <col min="6922" max="6955" width="9.7109375" style="1" customWidth="1"/>
    <col min="6956" max="6958" width="10.85546875" style="1" customWidth="1"/>
    <col min="6959" max="7002" width="0" style="1" hidden="1" customWidth="1"/>
    <col min="7003" max="7003" width="10.85546875" style="1" customWidth="1"/>
    <col min="7004" max="7168" width="11.42578125" style="1"/>
    <col min="7169" max="7169" width="22.42578125" style="1" customWidth="1"/>
    <col min="7170" max="7170" width="30.42578125" style="1" customWidth="1"/>
    <col min="7171" max="7171" width="15.42578125" style="1" customWidth="1"/>
    <col min="7172" max="7173" width="15.7109375" style="1" customWidth="1"/>
    <col min="7174" max="7174" width="18.140625" style="1" customWidth="1"/>
    <col min="7175" max="7175" width="15.7109375" style="1" customWidth="1"/>
    <col min="7176" max="7176" width="16.7109375" style="1" customWidth="1"/>
    <col min="7177" max="7177" width="17.28515625" style="1" customWidth="1"/>
    <col min="7178" max="7211" width="9.7109375" style="1" customWidth="1"/>
    <col min="7212" max="7214" width="10.85546875" style="1" customWidth="1"/>
    <col min="7215" max="7258" width="0" style="1" hidden="1" customWidth="1"/>
    <col min="7259" max="7259" width="10.85546875" style="1" customWidth="1"/>
    <col min="7260" max="7424" width="11.42578125" style="1"/>
    <col min="7425" max="7425" width="22.42578125" style="1" customWidth="1"/>
    <col min="7426" max="7426" width="30.42578125" style="1" customWidth="1"/>
    <col min="7427" max="7427" width="15.42578125" style="1" customWidth="1"/>
    <col min="7428" max="7429" width="15.7109375" style="1" customWidth="1"/>
    <col min="7430" max="7430" width="18.140625" style="1" customWidth="1"/>
    <col min="7431" max="7431" width="15.7109375" style="1" customWidth="1"/>
    <col min="7432" max="7432" width="16.7109375" style="1" customWidth="1"/>
    <col min="7433" max="7433" width="17.28515625" style="1" customWidth="1"/>
    <col min="7434" max="7467" width="9.7109375" style="1" customWidth="1"/>
    <col min="7468" max="7470" width="10.85546875" style="1" customWidth="1"/>
    <col min="7471" max="7514" width="0" style="1" hidden="1" customWidth="1"/>
    <col min="7515" max="7515" width="10.85546875" style="1" customWidth="1"/>
    <col min="7516" max="7680" width="11.42578125" style="1"/>
    <col min="7681" max="7681" width="22.42578125" style="1" customWidth="1"/>
    <col min="7682" max="7682" width="30.42578125" style="1" customWidth="1"/>
    <col min="7683" max="7683" width="15.42578125" style="1" customWidth="1"/>
    <col min="7684" max="7685" width="15.7109375" style="1" customWidth="1"/>
    <col min="7686" max="7686" width="18.140625" style="1" customWidth="1"/>
    <col min="7687" max="7687" width="15.7109375" style="1" customWidth="1"/>
    <col min="7688" max="7688" width="16.7109375" style="1" customWidth="1"/>
    <col min="7689" max="7689" width="17.28515625" style="1" customWidth="1"/>
    <col min="7690" max="7723" width="9.7109375" style="1" customWidth="1"/>
    <col min="7724" max="7726" width="10.85546875" style="1" customWidth="1"/>
    <col min="7727" max="7770" width="0" style="1" hidden="1" customWidth="1"/>
    <col min="7771" max="7771" width="10.85546875" style="1" customWidth="1"/>
    <col min="7772" max="7936" width="11.42578125" style="1"/>
    <col min="7937" max="7937" width="22.42578125" style="1" customWidth="1"/>
    <col min="7938" max="7938" width="30.42578125" style="1" customWidth="1"/>
    <col min="7939" max="7939" width="15.42578125" style="1" customWidth="1"/>
    <col min="7940" max="7941" width="15.7109375" style="1" customWidth="1"/>
    <col min="7942" max="7942" width="18.140625" style="1" customWidth="1"/>
    <col min="7943" max="7943" width="15.7109375" style="1" customWidth="1"/>
    <col min="7944" max="7944" width="16.7109375" style="1" customWidth="1"/>
    <col min="7945" max="7945" width="17.28515625" style="1" customWidth="1"/>
    <col min="7946" max="7979" width="9.7109375" style="1" customWidth="1"/>
    <col min="7980" max="7982" width="10.85546875" style="1" customWidth="1"/>
    <col min="7983" max="8026" width="0" style="1" hidden="1" customWidth="1"/>
    <col min="8027" max="8027" width="10.85546875" style="1" customWidth="1"/>
    <col min="8028" max="8192" width="11.42578125" style="1"/>
    <col min="8193" max="8193" width="22.42578125" style="1" customWidth="1"/>
    <col min="8194" max="8194" width="30.42578125" style="1" customWidth="1"/>
    <col min="8195" max="8195" width="15.42578125" style="1" customWidth="1"/>
    <col min="8196" max="8197" width="15.7109375" style="1" customWidth="1"/>
    <col min="8198" max="8198" width="18.140625" style="1" customWidth="1"/>
    <col min="8199" max="8199" width="15.7109375" style="1" customWidth="1"/>
    <col min="8200" max="8200" width="16.7109375" style="1" customWidth="1"/>
    <col min="8201" max="8201" width="17.28515625" style="1" customWidth="1"/>
    <col min="8202" max="8235" width="9.7109375" style="1" customWidth="1"/>
    <col min="8236" max="8238" width="10.85546875" style="1" customWidth="1"/>
    <col min="8239" max="8282" width="0" style="1" hidden="1" customWidth="1"/>
    <col min="8283" max="8283" width="10.85546875" style="1" customWidth="1"/>
    <col min="8284" max="8448" width="11.42578125" style="1"/>
    <col min="8449" max="8449" width="22.42578125" style="1" customWidth="1"/>
    <col min="8450" max="8450" width="30.42578125" style="1" customWidth="1"/>
    <col min="8451" max="8451" width="15.42578125" style="1" customWidth="1"/>
    <col min="8452" max="8453" width="15.7109375" style="1" customWidth="1"/>
    <col min="8454" max="8454" width="18.140625" style="1" customWidth="1"/>
    <col min="8455" max="8455" width="15.7109375" style="1" customWidth="1"/>
    <col min="8456" max="8456" width="16.7109375" style="1" customWidth="1"/>
    <col min="8457" max="8457" width="17.28515625" style="1" customWidth="1"/>
    <col min="8458" max="8491" width="9.7109375" style="1" customWidth="1"/>
    <col min="8492" max="8494" width="10.85546875" style="1" customWidth="1"/>
    <col min="8495" max="8538" width="0" style="1" hidden="1" customWidth="1"/>
    <col min="8539" max="8539" width="10.85546875" style="1" customWidth="1"/>
    <col min="8540" max="8704" width="11.42578125" style="1"/>
    <col min="8705" max="8705" width="22.42578125" style="1" customWidth="1"/>
    <col min="8706" max="8706" width="30.42578125" style="1" customWidth="1"/>
    <col min="8707" max="8707" width="15.42578125" style="1" customWidth="1"/>
    <col min="8708" max="8709" width="15.7109375" style="1" customWidth="1"/>
    <col min="8710" max="8710" width="18.140625" style="1" customWidth="1"/>
    <col min="8711" max="8711" width="15.7109375" style="1" customWidth="1"/>
    <col min="8712" max="8712" width="16.7109375" style="1" customWidth="1"/>
    <col min="8713" max="8713" width="17.28515625" style="1" customWidth="1"/>
    <col min="8714" max="8747" width="9.7109375" style="1" customWidth="1"/>
    <col min="8748" max="8750" width="10.85546875" style="1" customWidth="1"/>
    <col min="8751" max="8794" width="0" style="1" hidden="1" customWidth="1"/>
    <col min="8795" max="8795" width="10.85546875" style="1" customWidth="1"/>
    <col min="8796" max="8960" width="11.42578125" style="1"/>
    <col min="8961" max="8961" width="22.42578125" style="1" customWidth="1"/>
    <col min="8962" max="8962" width="30.42578125" style="1" customWidth="1"/>
    <col min="8963" max="8963" width="15.42578125" style="1" customWidth="1"/>
    <col min="8964" max="8965" width="15.7109375" style="1" customWidth="1"/>
    <col min="8966" max="8966" width="18.140625" style="1" customWidth="1"/>
    <col min="8967" max="8967" width="15.7109375" style="1" customWidth="1"/>
    <col min="8968" max="8968" width="16.7109375" style="1" customWidth="1"/>
    <col min="8969" max="8969" width="17.28515625" style="1" customWidth="1"/>
    <col min="8970" max="9003" width="9.7109375" style="1" customWidth="1"/>
    <col min="9004" max="9006" width="10.85546875" style="1" customWidth="1"/>
    <col min="9007" max="9050" width="0" style="1" hidden="1" customWidth="1"/>
    <col min="9051" max="9051" width="10.85546875" style="1" customWidth="1"/>
    <col min="9052" max="9216" width="11.42578125" style="1"/>
    <col min="9217" max="9217" width="22.42578125" style="1" customWidth="1"/>
    <col min="9218" max="9218" width="30.42578125" style="1" customWidth="1"/>
    <col min="9219" max="9219" width="15.42578125" style="1" customWidth="1"/>
    <col min="9220" max="9221" width="15.7109375" style="1" customWidth="1"/>
    <col min="9222" max="9222" width="18.140625" style="1" customWidth="1"/>
    <col min="9223" max="9223" width="15.7109375" style="1" customWidth="1"/>
    <col min="9224" max="9224" width="16.7109375" style="1" customWidth="1"/>
    <col min="9225" max="9225" width="17.28515625" style="1" customWidth="1"/>
    <col min="9226" max="9259" width="9.7109375" style="1" customWidth="1"/>
    <col min="9260" max="9262" width="10.85546875" style="1" customWidth="1"/>
    <col min="9263" max="9306" width="0" style="1" hidden="1" customWidth="1"/>
    <col min="9307" max="9307" width="10.85546875" style="1" customWidth="1"/>
    <col min="9308" max="9472" width="11.42578125" style="1"/>
    <col min="9473" max="9473" width="22.42578125" style="1" customWidth="1"/>
    <col min="9474" max="9474" width="30.42578125" style="1" customWidth="1"/>
    <col min="9475" max="9475" width="15.42578125" style="1" customWidth="1"/>
    <col min="9476" max="9477" width="15.7109375" style="1" customWidth="1"/>
    <col min="9478" max="9478" width="18.140625" style="1" customWidth="1"/>
    <col min="9479" max="9479" width="15.7109375" style="1" customWidth="1"/>
    <col min="9480" max="9480" width="16.7109375" style="1" customWidth="1"/>
    <col min="9481" max="9481" width="17.28515625" style="1" customWidth="1"/>
    <col min="9482" max="9515" width="9.7109375" style="1" customWidth="1"/>
    <col min="9516" max="9518" width="10.85546875" style="1" customWidth="1"/>
    <col min="9519" max="9562" width="0" style="1" hidden="1" customWidth="1"/>
    <col min="9563" max="9563" width="10.85546875" style="1" customWidth="1"/>
    <col min="9564" max="9728" width="11.42578125" style="1"/>
    <col min="9729" max="9729" width="22.42578125" style="1" customWidth="1"/>
    <col min="9730" max="9730" width="30.42578125" style="1" customWidth="1"/>
    <col min="9731" max="9731" width="15.42578125" style="1" customWidth="1"/>
    <col min="9732" max="9733" width="15.7109375" style="1" customWidth="1"/>
    <col min="9734" max="9734" width="18.140625" style="1" customWidth="1"/>
    <col min="9735" max="9735" width="15.7109375" style="1" customWidth="1"/>
    <col min="9736" max="9736" width="16.7109375" style="1" customWidth="1"/>
    <col min="9737" max="9737" width="17.28515625" style="1" customWidth="1"/>
    <col min="9738" max="9771" width="9.7109375" style="1" customWidth="1"/>
    <col min="9772" max="9774" width="10.85546875" style="1" customWidth="1"/>
    <col min="9775" max="9818" width="0" style="1" hidden="1" customWidth="1"/>
    <col min="9819" max="9819" width="10.85546875" style="1" customWidth="1"/>
    <col min="9820" max="9984" width="11.42578125" style="1"/>
    <col min="9985" max="9985" width="22.42578125" style="1" customWidth="1"/>
    <col min="9986" max="9986" width="30.42578125" style="1" customWidth="1"/>
    <col min="9987" max="9987" width="15.42578125" style="1" customWidth="1"/>
    <col min="9988" max="9989" width="15.7109375" style="1" customWidth="1"/>
    <col min="9990" max="9990" width="18.140625" style="1" customWidth="1"/>
    <col min="9991" max="9991" width="15.7109375" style="1" customWidth="1"/>
    <col min="9992" max="9992" width="16.7109375" style="1" customWidth="1"/>
    <col min="9993" max="9993" width="17.28515625" style="1" customWidth="1"/>
    <col min="9994" max="10027" width="9.7109375" style="1" customWidth="1"/>
    <col min="10028" max="10030" width="10.85546875" style="1" customWidth="1"/>
    <col min="10031" max="10074" width="0" style="1" hidden="1" customWidth="1"/>
    <col min="10075" max="10075" width="10.85546875" style="1" customWidth="1"/>
    <col min="10076" max="10240" width="11.42578125" style="1"/>
    <col min="10241" max="10241" width="22.42578125" style="1" customWidth="1"/>
    <col min="10242" max="10242" width="30.42578125" style="1" customWidth="1"/>
    <col min="10243" max="10243" width="15.42578125" style="1" customWidth="1"/>
    <col min="10244" max="10245" width="15.7109375" style="1" customWidth="1"/>
    <col min="10246" max="10246" width="18.140625" style="1" customWidth="1"/>
    <col min="10247" max="10247" width="15.7109375" style="1" customWidth="1"/>
    <col min="10248" max="10248" width="16.7109375" style="1" customWidth="1"/>
    <col min="10249" max="10249" width="17.28515625" style="1" customWidth="1"/>
    <col min="10250" max="10283" width="9.7109375" style="1" customWidth="1"/>
    <col min="10284" max="10286" width="10.85546875" style="1" customWidth="1"/>
    <col min="10287" max="10330" width="0" style="1" hidden="1" customWidth="1"/>
    <col min="10331" max="10331" width="10.85546875" style="1" customWidth="1"/>
    <col min="10332" max="10496" width="11.42578125" style="1"/>
    <col min="10497" max="10497" width="22.42578125" style="1" customWidth="1"/>
    <col min="10498" max="10498" width="30.42578125" style="1" customWidth="1"/>
    <col min="10499" max="10499" width="15.42578125" style="1" customWidth="1"/>
    <col min="10500" max="10501" width="15.7109375" style="1" customWidth="1"/>
    <col min="10502" max="10502" width="18.140625" style="1" customWidth="1"/>
    <col min="10503" max="10503" width="15.7109375" style="1" customWidth="1"/>
    <col min="10504" max="10504" width="16.7109375" style="1" customWidth="1"/>
    <col min="10505" max="10505" width="17.28515625" style="1" customWidth="1"/>
    <col min="10506" max="10539" width="9.7109375" style="1" customWidth="1"/>
    <col min="10540" max="10542" width="10.85546875" style="1" customWidth="1"/>
    <col min="10543" max="10586" width="0" style="1" hidden="1" customWidth="1"/>
    <col min="10587" max="10587" width="10.85546875" style="1" customWidth="1"/>
    <col min="10588" max="10752" width="11.42578125" style="1"/>
    <col min="10753" max="10753" width="22.42578125" style="1" customWidth="1"/>
    <col min="10754" max="10754" width="30.42578125" style="1" customWidth="1"/>
    <col min="10755" max="10755" width="15.42578125" style="1" customWidth="1"/>
    <col min="10756" max="10757" width="15.7109375" style="1" customWidth="1"/>
    <col min="10758" max="10758" width="18.140625" style="1" customWidth="1"/>
    <col min="10759" max="10759" width="15.7109375" style="1" customWidth="1"/>
    <col min="10760" max="10760" width="16.7109375" style="1" customWidth="1"/>
    <col min="10761" max="10761" width="17.28515625" style="1" customWidth="1"/>
    <col min="10762" max="10795" width="9.7109375" style="1" customWidth="1"/>
    <col min="10796" max="10798" width="10.85546875" style="1" customWidth="1"/>
    <col min="10799" max="10842" width="0" style="1" hidden="1" customWidth="1"/>
    <col min="10843" max="10843" width="10.85546875" style="1" customWidth="1"/>
    <col min="10844" max="11008" width="11.42578125" style="1"/>
    <col min="11009" max="11009" width="22.42578125" style="1" customWidth="1"/>
    <col min="11010" max="11010" width="30.42578125" style="1" customWidth="1"/>
    <col min="11011" max="11011" width="15.42578125" style="1" customWidth="1"/>
    <col min="11012" max="11013" width="15.7109375" style="1" customWidth="1"/>
    <col min="11014" max="11014" width="18.140625" style="1" customWidth="1"/>
    <col min="11015" max="11015" width="15.7109375" style="1" customWidth="1"/>
    <col min="11016" max="11016" width="16.7109375" style="1" customWidth="1"/>
    <col min="11017" max="11017" width="17.28515625" style="1" customWidth="1"/>
    <col min="11018" max="11051" width="9.7109375" style="1" customWidth="1"/>
    <col min="11052" max="11054" width="10.85546875" style="1" customWidth="1"/>
    <col min="11055" max="11098" width="0" style="1" hidden="1" customWidth="1"/>
    <col min="11099" max="11099" width="10.85546875" style="1" customWidth="1"/>
    <col min="11100" max="11264" width="11.42578125" style="1"/>
    <col min="11265" max="11265" width="22.42578125" style="1" customWidth="1"/>
    <col min="11266" max="11266" width="30.42578125" style="1" customWidth="1"/>
    <col min="11267" max="11267" width="15.42578125" style="1" customWidth="1"/>
    <col min="11268" max="11269" width="15.7109375" style="1" customWidth="1"/>
    <col min="11270" max="11270" width="18.140625" style="1" customWidth="1"/>
    <col min="11271" max="11271" width="15.7109375" style="1" customWidth="1"/>
    <col min="11272" max="11272" width="16.7109375" style="1" customWidth="1"/>
    <col min="11273" max="11273" width="17.28515625" style="1" customWidth="1"/>
    <col min="11274" max="11307" width="9.7109375" style="1" customWidth="1"/>
    <col min="11308" max="11310" width="10.85546875" style="1" customWidth="1"/>
    <col min="11311" max="11354" width="0" style="1" hidden="1" customWidth="1"/>
    <col min="11355" max="11355" width="10.85546875" style="1" customWidth="1"/>
    <col min="11356" max="11520" width="11.42578125" style="1"/>
    <col min="11521" max="11521" width="22.42578125" style="1" customWidth="1"/>
    <col min="11522" max="11522" width="30.42578125" style="1" customWidth="1"/>
    <col min="11523" max="11523" width="15.42578125" style="1" customWidth="1"/>
    <col min="11524" max="11525" width="15.7109375" style="1" customWidth="1"/>
    <col min="11526" max="11526" width="18.140625" style="1" customWidth="1"/>
    <col min="11527" max="11527" width="15.7109375" style="1" customWidth="1"/>
    <col min="11528" max="11528" width="16.7109375" style="1" customWidth="1"/>
    <col min="11529" max="11529" width="17.28515625" style="1" customWidth="1"/>
    <col min="11530" max="11563" width="9.7109375" style="1" customWidth="1"/>
    <col min="11564" max="11566" width="10.85546875" style="1" customWidth="1"/>
    <col min="11567" max="11610" width="0" style="1" hidden="1" customWidth="1"/>
    <col min="11611" max="11611" width="10.85546875" style="1" customWidth="1"/>
    <col min="11612" max="11776" width="11.42578125" style="1"/>
    <col min="11777" max="11777" width="22.42578125" style="1" customWidth="1"/>
    <col min="11778" max="11778" width="30.42578125" style="1" customWidth="1"/>
    <col min="11779" max="11779" width="15.42578125" style="1" customWidth="1"/>
    <col min="11780" max="11781" width="15.7109375" style="1" customWidth="1"/>
    <col min="11782" max="11782" width="18.140625" style="1" customWidth="1"/>
    <col min="11783" max="11783" width="15.7109375" style="1" customWidth="1"/>
    <col min="11784" max="11784" width="16.7109375" style="1" customWidth="1"/>
    <col min="11785" max="11785" width="17.28515625" style="1" customWidth="1"/>
    <col min="11786" max="11819" width="9.7109375" style="1" customWidth="1"/>
    <col min="11820" max="11822" width="10.85546875" style="1" customWidth="1"/>
    <col min="11823" max="11866" width="0" style="1" hidden="1" customWidth="1"/>
    <col min="11867" max="11867" width="10.85546875" style="1" customWidth="1"/>
    <col min="11868" max="12032" width="11.42578125" style="1"/>
    <col min="12033" max="12033" width="22.42578125" style="1" customWidth="1"/>
    <col min="12034" max="12034" width="30.42578125" style="1" customWidth="1"/>
    <col min="12035" max="12035" width="15.42578125" style="1" customWidth="1"/>
    <col min="12036" max="12037" width="15.7109375" style="1" customWidth="1"/>
    <col min="12038" max="12038" width="18.140625" style="1" customWidth="1"/>
    <col min="12039" max="12039" width="15.7109375" style="1" customWidth="1"/>
    <col min="12040" max="12040" width="16.7109375" style="1" customWidth="1"/>
    <col min="12041" max="12041" width="17.28515625" style="1" customWidth="1"/>
    <col min="12042" max="12075" width="9.7109375" style="1" customWidth="1"/>
    <col min="12076" max="12078" width="10.85546875" style="1" customWidth="1"/>
    <col min="12079" max="12122" width="0" style="1" hidden="1" customWidth="1"/>
    <col min="12123" max="12123" width="10.85546875" style="1" customWidth="1"/>
    <col min="12124" max="12288" width="11.42578125" style="1"/>
    <col min="12289" max="12289" width="22.42578125" style="1" customWidth="1"/>
    <col min="12290" max="12290" width="30.42578125" style="1" customWidth="1"/>
    <col min="12291" max="12291" width="15.42578125" style="1" customWidth="1"/>
    <col min="12292" max="12293" width="15.7109375" style="1" customWidth="1"/>
    <col min="12294" max="12294" width="18.140625" style="1" customWidth="1"/>
    <col min="12295" max="12295" width="15.7109375" style="1" customWidth="1"/>
    <col min="12296" max="12296" width="16.7109375" style="1" customWidth="1"/>
    <col min="12297" max="12297" width="17.28515625" style="1" customWidth="1"/>
    <col min="12298" max="12331" width="9.7109375" style="1" customWidth="1"/>
    <col min="12332" max="12334" width="10.85546875" style="1" customWidth="1"/>
    <col min="12335" max="12378" width="0" style="1" hidden="1" customWidth="1"/>
    <col min="12379" max="12379" width="10.85546875" style="1" customWidth="1"/>
    <col min="12380" max="12544" width="11.42578125" style="1"/>
    <col min="12545" max="12545" width="22.42578125" style="1" customWidth="1"/>
    <col min="12546" max="12546" width="30.42578125" style="1" customWidth="1"/>
    <col min="12547" max="12547" width="15.42578125" style="1" customWidth="1"/>
    <col min="12548" max="12549" width="15.7109375" style="1" customWidth="1"/>
    <col min="12550" max="12550" width="18.140625" style="1" customWidth="1"/>
    <col min="12551" max="12551" width="15.7109375" style="1" customWidth="1"/>
    <col min="12552" max="12552" width="16.7109375" style="1" customWidth="1"/>
    <col min="12553" max="12553" width="17.28515625" style="1" customWidth="1"/>
    <col min="12554" max="12587" width="9.7109375" style="1" customWidth="1"/>
    <col min="12588" max="12590" width="10.85546875" style="1" customWidth="1"/>
    <col min="12591" max="12634" width="0" style="1" hidden="1" customWidth="1"/>
    <col min="12635" max="12635" width="10.85546875" style="1" customWidth="1"/>
    <col min="12636" max="12800" width="11.42578125" style="1"/>
    <col min="12801" max="12801" width="22.42578125" style="1" customWidth="1"/>
    <col min="12802" max="12802" width="30.42578125" style="1" customWidth="1"/>
    <col min="12803" max="12803" width="15.42578125" style="1" customWidth="1"/>
    <col min="12804" max="12805" width="15.7109375" style="1" customWidth="1"/>
    <col min="12806" max="12806" width="18.140625" style="1" customWidth="1"/>
    <col min="12807" max="12807" width="15.7109375" style="1" customWidth="1"/>
    <col min="12808" max="12808" width="16.7109375" style="1" customWidth="1"/>
    <col min="12809" max="12809" width="17.28515625" style="1" customWidth="1"/>
    <col min="12810" max="12843" width="9.7109375" style="1" customWidth="1"/>
    <col min="12844" max="12846" width="10.85546875" style="1" customWidth="1"/>
    <col min="12847" max="12890" width="0" style="1" hidden="1" customWidth="1"/>
    <col min="12891" max="12891" width="10.85546875" style="1" customWidth="1"/>
    <col min="12892" max="13056" width="11.42578125" style="1"/>
    <col min="13057" max="13057" width="22.42578125" style="1" customWidth="1"/>
    <col min="13058" max="13058" width="30.42578125" style="1" customWidth="1"/>
    <col min="13059" max="13059" width="15.42578125" style="1" customWidth="1"/>
    <col min="13060" max="13061" width="15.7109375" style="1" customWidth="1"/>
    <col min="13062" max="13062" width="18.140625" style="1" customWidth="1"/>
    <col min="13063" max="13063" width="15.7109375" style="1" customWidth="1"/>
    <col min="13064" max="13064" width="16.7109375" style="1" customWidth="1"/>
    <col min="13065" max="13065" width="17.28515625" style="1" customWidth="1"/>
    <col min="13066" max="13099" width="9.7109375" style="1" customWidth="1"/>
    <col min="13100" max="13102" width="10.85546875" style="1" customWidth="1"/>
    <col min="13103" max="13146" width="0" style="1" hidden="1" customWidth="1"/>
    <col min="13147" max="13147" width="10.85546875" style="1" customWidth="1"/>
    <col min="13148" max="13312" width="11.42578125" style="1"/>
    <col min="13313" max="13313" width="22.42578125" style="1" customWidth="1"/>
    <col min="13314" max="13314" width="30.42578125" style="1" customWidth="1"/>
    <col min="13315" max="13315" width="15.42578125" style="1" customWidth="1"/>
    <col min="13316" max="13317" width="15.7109375" style="1" customWidth="1"/>
    <col min="13318" max="13318" width="18.140625" style="1" customWidth="1"/>
    <col min="13319" max="13319" width="15.7109375" style="1" customWidth="1"/>
    <col min="13320" max="13320" width="16.7109375" style="1" customWidth="1"/>
    <col min="13321" max="13321" width="17.28515625" style="1" customWidth="1"/>
    <col min="13322" max="13355" width="9.7109375" style="1" customWidth="1"/>
    <col min="13356" max="13358" width="10.85546875" style="1" customWidth="1"/>
    <col min="13359" max="13402" width="0" style="1" hidden="1" customWidth="1"/>
    <col min="13403" max="13403" width="10.85546875" style="1" customWidth="1"/>
    <col min="13404" max="13568" width="11.42578125" style="1"/>
    <col min="13569" max="13569" width="22.42578125" style="1" customWidth="1"/>
    <col min="13570" max="13570" width="30.42578125" style="1" customWidth="1"/>
    <col min="13571" max="13571" width="15.42578125" style="1" customWidth="1"/>
    <col min="13572" max="13573" width="15.7109375" style="1" customWidth="1"/>
    <col min="13574" max="13574" width="18.140625" style="1" customWidth="1"/>
    <col min="13575" max="13575" width="15.7109375" style="1" customWidth="1"/>
    <col min="13576" max="13576" width="16.7109375" style="1" customWidth="1"/>
    <col min="13577" max="13577" width="17.28515625" style="1" customWidth="1"/>
    <col min="13578" max="13611" width="9.7109375" style="1" customWidth="1"/>
    <col min="13612" max="13614" width="10.85546875" style="1" customWidth="1"/>
    <col min="13615" max="13658" width="0" style="1" hidden="1" customWidth="1"/>
    <col min="13659" max="13659" width="10.85546875" style="1" customWidth="1"/>
    <col min="13660" max="13824" width="11.42578125" style="1"/>
    <col min="13825" max="13825" width="22.42578125" style="1" customWidth="1"/>
    <col min="13826" max="13826" width="30.42578125" style="1" customWidth="1"/>
    <col min="13827" max="13827" width="15.42578125" style="1" customWidth="1"/>
    <col min="13828" max="13829" width="15.7109375" style="1" customWidth="1"/>
    <col min="13830" max="13830" width="18.140625" style="1" customWidth="1"/>
    <col min="13831" max="13831" width="15.7109375" style="1" customWidth="1"/>
    <col min="13832" max="13832" width="16.7109375" style="1" customWidth="1"/>
    <col min="13833" max="13833" width="17.28515625" style="1" customWidth="1"/>
    <col min="13834" max="13867" width="9.7109375" style="1" customWidth="1"/>
    <col min="13868" max="13870" width="10.85546875" style="1" customWidth="1"/>
    <col min="13871" max="13914" width="0" style="1" hidden="1" customWidth="1"/>
    <col min="13915" max="13915" width="10.85546875" style="1" customWidth="1"/>
    <col min="13916" max="14080" width="11.42578125" style="1"/>
    <col min="14081" max="14081" width="22.42578125" style="1" customWidth="1"/>
    <col min="14082" max="14082" width="30.42578125" style="1" customWidth="1"/>
    <col min="14083" max="14083" width="15.42578125" style="1" customWidth="1"/>
    <col min="14084" max="14085" width="15.7109375" style="1" customWidth="1"/>
    <col min="14086" max="14086" width="18.140625" style="1" customWidth="1"/>
    <col min="14087" max="14087" width="15.7109375" style="1" customWidth="1"/>
    <col min="14088" max="14088" width="16.7109375" style="1" customWidth="1"/>
    <col min="14089" max="14089" width="17.28515625" style="1" customWidth="1"/>
    <col min="14090" max="14123" width="9.7109375" style="1" customWidth="1"/>
    <col min="14124" max="14126" width="10.85546875" style="1" customWidth="1"/>
    <col min="14127" max="14170" width="0" style="1" hidden="1" customWidth="1"/>
    <col min="14171" max="14171" width="10.85546875" style="1" customWidth="1"/>
    <col min="14172" max="14336" width="11.42578125" style="1"/>
    <col min="14337" max="14337" width="22.42578125" style="1" customWidth="1"/>
    <col min="14338" max="14338" width="30.42578125" style="1" customWidth="1"/>
    <col min="14339" max="14339" width="15.42578125" style="1" customWidth="1"/>
    <col min="14340" max="14341" width="15.7109375" style="1" customWidth="1"/>
    <col min="14342" max="14342" width="18.140625" style="1" customWidth="1"/>
    <col min="14343" max="14343" width="15.7109375" style="1" customWidth="1"/>
    <col min="14344" max="14344" width="16.7109375" style="1" customWidth="1"/>
    <col min="14345" max="14345" width="17.28515625" style="1" customWidth="1"/>
    <col min="14346" max="14379" width="9.7109375" style="1" customWidth="1"/>
    <col min="14380" max="14382" width="10.85546875" style="1" customWidth="1"/>
    <col min="14383" max="14426" width="0" style="1" hidden="1" customWidth="1"/>
    <col min="14427" max="14427" width="10.85546875" style="1" customWidth="1"/>
    <col min="14428" max="14592" width="11.42578125" style="1"/>
    <col min="14593" max="14593" width="22.42578125" style="1" customWidth="1"/>
    <col min="14594" max="14594" width="30.42578125" style="1" customWidth="1"/>
    <col min="14595" max="14595" width="15.42578125" style="1" customWidth="1"/>
    <col min="14596" max="14597" width="15.7109375" style="1" customWidth="1"/>
    <col min="14598" max="14598" width="18.140625" style="1" customWidth="1"/>
    <col min="14599" max="14599" width="15.7109375" style="1" customWidth="1"/>
    <col min="14600" max="14600" width="16.7109375" style="1" customWidth="1"/>
    <col min="14601" max="14601" width="17.28515625" style="1" customWidth="1"/>
    <col min="14602" max="14635" width="9.7109375" style="1" customWidth="1"/>
    <col min="14636" max="14638" width="10.85546875" style="1" customWidth="1"/>
    <col min="14639" max="14682" width="0" style="1" hidden="1" customWidth="1"/>
    <col min="14683" max="14683" width="10.85546875" style="1" customWidth="1"/>
    <col min="14684" max="14848" width="11.42578125" style="1"/>
    <col min="14849" max="14849" width="22.42578125" style="1" customWidth="1"/>
    <col min="14850" max="14850" width="30.42578125" style="1" customWidth="1"/>
    <col min="14851" max="14851" width="15.42578125" style="1" customWidth="1"/>
    <col min="14852" max="14853" width="15.7109375" style="1" customWidth="1"/>
    <col min="14854" max="14854" width="18.140625" style="1" customWidth="1"/>
    <col min="14855" max="14855" width="15.7109375" style="1" customWidth="1"/>
    <col min="14856" max="14856" width="16.7109375" style="1" customWidth="1"/>
    <col min="14857" max="14857" width="17.28515625" style="1" customWidth="1"/>
    <col min="14858" max="14891" width="9.7109375" style="1" customWidth="1"/>
    <col min="14892" max="14894" width="10.85546875" style="1" customWidth="1"/>
    <col min="14895" max="14938" width="0" style="1" hidden="1" customWidth="1"/>
    <col min="14939" max="14939" width="10.85546875" style="1" customWidth="1"/>
    <col min="14940" max="15104" width="11.42578125" style="1"/>
    <col min="15105" max="15105" width="22.42578125" style="1" customWidth="1"/>
    <col min="15106" max="15106" width="30.42578125" style="1" customWidth="1"/>
    <col min="15107" max="15107" width="15.42578125" style="1" customWidth="1"/>
    <col min="15108" max="15109" width="15.7109375" style="1" customWidth="1"/>
    <col min="15110" max="15110" width="18.140625" style="1" customWidth="1"/>
    <col min="15111" max="15111" width="15.7109375" style="1" customWidth="1"/>
    <col min="15112" max="15112" width="16.7109375" style="1" customWidth="1"/>
    <col min="15113" max="15113" width="17.28515625" style="1" customWidth="1"/>
    <col min="15114" max="15147" width="9.7109375" style="1" customWidth="1"/>
    <col min="15148" max="15150" width="10.85546875" style="1" customWidth="1"/>
    <col min="15151" max="15194" width="0" style="1" hidden="1" customWidth="1"/>
    <col min="15195" max="15195" width="10.85546875" style="1" customWidth="1"/>
    <col min="15196" max="15360" width="11.42578125" style="1"/>
    <col min="15361" max="15361" width="22.42578125" style="1" customWidth="1"/>
    <col min="15362" max="15362" width="30.42578125" style="1" customWidth="1"/>
    <col min="15363" max="15363" width="15.42578125" style="1" customWidth="1"/>
    <col min="15364" max="15365" width="15.7109375" style="1" customWidth="1"/>
    <col min="15366" max="15366" width="18.140625" style="1" customWidth="1"/>
    <col min="15367" max="15367" width="15.7109375" style="1" customWidth="1"/>
    <col min="15368" max="15368" width="16.7109375" style="1" customWidth="1"/>
    <col min="15369" max="15369" width="17.28515625" style="1" customWidth="1"/>
    <col min="15370" max="15403" width="9.7109375" style="1" customWidth="1"/>
    <col min="15404" max="15406" width="10.85546875" style="1" customWidth="1"/>
    <col min="15407" max="15450" width="0" style="1" hidden="1" customWidth="1"/>
    <col min="15451" max="15451" width="10.85546875" style="1" customWidth="1"/>
    <col min="15452" max="15616" width="11.42578125" style="1"/>
    <col min="15617" max="15617" width="22.42578125" style="1" customWidth="1"/>
    <col min="15618" max="15618" width="30.42578125" style="1" customWidth="1"/>
    <col min="15619" max="15619" width="15.42578125" style="1" customWidth="1"/>
    <col min="15620" max="15621" width="15.7109375" style="1" customWidth="1"/>
    <col min="15622" max="15622" width="18.140625" style="1" customWidth="1"/>
    <col min="15623" max="15623" width="15.7109375" style="1" customWidth="1"/>
    <col min="15624" max="15624" width="16.7109375" style="1" customWidth="1"/>
    <col min="15625" max="15625" width="17.28515625" style="1" customWidth="1"/>
    <col min="15626" max="15659" width="9.7109375" style="1" customWidth="1"/>
    <col min="15660" max="15662" width="10.85546875" style="1" customWidth="1"/>
    <col min="15663" max="15706" width="0" style="1" hidden="1" customWidth="1"/>
    <col min="15707" max="15707" width="10.85546875" style="1" customWidth="1"/>
    <col min="15708" max="15872" width="11.42578125" style="1"/>
    <col min="15873" max="15873" width="22.42578125" style="1" customWidth="1"/>
    <col min="15874" max="15874" width="30.42578125" style="1" customWidth="1"/>
    <col min="15875" max="15875" width="15.42578125" style="1" customWidth="1"/>
    <col min="15876" max="15877" width="15.7109375" style="1" customWidth="1"/>
    <col min="15878" max="15878" width="18.140625" style="1" customWidth="1"/>
    <col min="15879" max="15879" width="15.7109375" style="1" customWidth="1"/>
    <col min="15880" max="15880" width="16.7109375" style="1" customWidth="1"/>
    <col min="15881" max="15881" width="17.28515625" style="1" customWidth="1"/>
    <col min="15882" max="15915" width="9.7109375" style="1" customWidth="1"/>
    <col min="15916" max="15918" width="10.85546875" style="1" customWidth="1"/>
    <col min="15919" max="15962" width="0" style="1" hidden="1" customWidth="1"/>
    <col min="15963" max="15963" width="10.85546875" style="1" customWidth="1"/>
    <col min="15964" max="16128" width="11.42578125" style="1"/>
    <col min="16129" max="16129" width="22.42578125" style="1" customWidth="1"/>
    <col min="16130" max="16130" width="30.42578125" style="1" customWidth="1"/>
    <col min="16131" max="16131" width="15.42578125" style="1" customWidth="1"/>
    <col min="16132" max="16133" width="15.7109375" style="1" customWidth="1"/>
    <col min="16134" max="16134" width="18.140625" style="1" customWidth="1"/>
    <col min="16135" max="16135" width="15.7109375" style="1" customWidth="1"/>
    <col min="16136" max="16136" width="16.7109375" style="1" customWidth="1"/>
    <col min="16137" max="16137" width="17.28515625" style="1" customWidth="1"/>
    <col min="16138" max="16171" width="9.7109375" style="1" customWidth="1"/>
    <col min="16172" max="16174" width="10.85546875" style="1" customWidth="1"/>
    <col min="16175" max="16218" width="0" style="1" hidden="1" customWidth="1"/>
    <col min="16219" max="16219" width="10.85546875" style="1" customWidth="1"/>
    <col min="16220" max="16384" width="11.42578125" style="1"/>
  </cols>
  <sheetData>
    <row r="1" spans="1:56" s="6" customFormat="1" ht="12.75" customHeight="1" x14ac:dyDescent="0.15">
      <c r="A1" s="111" t="s">
        <v>66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56" s="6" customFormat="1" ht="12.75" customHeight="1" x14ac:dyDescent="0.15">
      <c r="A2" s="111" t="str">
        <f>CONCATENATE("COMUNA: ",[1]NOMBRE!B2," - ","( ",[1]NOMBRE!C2,[1]NOMBRE!D2,[1]NOMBRE!E2,[1]NOMBRE!F2,[1]NOMBRE!G2," )")</f>
        <v>COMUNA:  - (  )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56" s="6" customFormat="1" ht="12.75" customHeight="1" x14ac:dyDescent="0.2">
      <c r="A3" s="111" t="str">
        <f>CONCATENATE("ESTABLECIMIENTO/ESTRATEGIA: ",[1]NOMBRE!B3," - ","( ",[1]NOMBRE!C3,[1]NOMBRE!D3,[1]NOMBRE!E3,[1]NOMBRE!F3,[1]NOMBRE!G3,[1]NOMBRE!H3," )")</f>
        <v>ESTABLECIMIENTO/ESTRATEGIA:  - (  )</v>
      </c>
      <c r="B3" s="5"/>
      <c r="C3" s="5"/>
      <c r="D3" s="7"/>
      <c r="E3" s="5"/>
      <c r="F3" s="5"/>
      <c r="G3" s="5"/>
      <c r="H3" s="5"/>
      <c r="I3" s="5"/>
      <c r="J3" s="5"/>
      <c r="K3" s="5"/>
    </row>
    <row r="4" spans="1:56" s="6" customFormat="1" ht="12.75" customHeight="1" x14ac:dyDescent="0.15">
      <c r="A4" s="111" t="str">
        <f>CONCATENATE("MES: ",[1]NOMBRE!B6," - ","( ",[1]NOMBRE!C6,[1]NOMBRE!D6," )")</f>
        <v>MES:  - (  )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56" s="6" customFormat="1" ht="12.75" customHeight="1" x14ac:dyDescent="0.15">
      <c r="A5" s="4" t="str">
        <f>CONCATENATE("AÑO: ",[1]NOMBRE!B7)</f>
        <v>AÑO: 2014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56" s="14" customFormat="1" ht="39.75" customHeight="1" x14ac:dyDescent="0.2">
      <c r="A6" s="155" t="s">
        <v>65</v>
      </c>
      <c r="B6" s="155"/>
      <c r="C6" s="155"/>
      <c r="D6" s="155"/>
      <c r="E6" s="155"/>
      <c r="F6" s="155"/>
      <c r="G6" s="155"/>
      <c r="H6" s="35"/>
      <c r="I6" s="12"/>
      <c r="J6" s="3"/>
      <c r="K6" s="3"/>
      <c r="L6" s="3"/>
      <c r="M6" s="3"/>
      <c r="N6" s="3"/>
      <c r="O6" s="3"/>
    </row>
    <row r="7" spans="1:56" s="14" customFormat="1" ht="30" customHeight="1" x14ac:dyDescent="0.2">
      <c r="A7" s="29" t="s">
        <v>64</v>
      </c>
      <c r="B7" s="36"/>
      <c r="C7" s="25"/>
      <c r="D7" s="36"/>
      <c r="E7" s="21"/>
      <c r="F7" s="21"/>
      <c r="G7" s="22"/>
      <c r="H7" s="21"/>
      <c r="I7" s="24"/>
      <c r="J7" s="3"/>
      <c r="K7" s="3"/>
      <c r="L7" s="3"/>
      <c r="M7" s="3"/>
      <c r="N7" s="3"/>
      <c r="O7" s="3"/>
    </row>
    <row r="8" spans="1:56" s="15" customFormat="1" ht="73.5" customHeight="1" x14ac:dyDescent="0.15">
      <c r="A8" s="156" t="s">
        <v>27</v>
      </c>
      <c r="B8" s="157"/>
      <c r="C8" s="119" t="s">
        <v>13</v>
      </c>
      <c r="D8" s="13" t="s">
        <v>42</v>
      </c>
      <c r="E8" s="10" t="s">
        <v>63</v>
      </c>
      <c r="F8" s="37" t="s">
        <v>62</v>
      </c>
      <c r="G8" s="38" t="s">
        <v>24</v>
      </c>
      <c r="H8" s="120"/>
      <c r="I8" s="24"/>
      <c r="J8" s="3"/>
      <c r="K8" s="3"/>
      <c r="L8" s="3"/>
      <c r="M8" s="3"/>
      <c r="N8" s="3"/>
      <c r="O8" s="14"/>
      <c r="P8" s="14"/>
      <c r="Q8" s="14"/>
      <c r="R8" s="14"/>
      <c r="S8" s="14"/>
      <c r="T8" s="14"/>
    </row>
    <row r="9" spans="1:56" s="15" customFormat="1" ht="15" customHeight="1" x14ac:dyDescent="0.15">
      <c r="A9" s="158" t="s">
        <v>61</v>
      </c>
      <c r="B9" s="159"/>
      <c r="C9" s="77">
        <f>SUM(D9:F9)</f>
        <v>0</v>
      </c>
      <c r="D9" s="118"/>
      <c r="E9" s="78"/>
      <c r="F9" s="79"/>
      <c r="G9" s="80"/>
      <c r="H9" s="121"/>
      <c r="I9" s="122"/>
      <c r="J9" s="123"/>
      <c r="K9" s="123"/>
      <c r="L9" s="123"/>
      <c r="M9" s="123"/>
      <c r="N9" s="123"/>
      <c r="O9" s="123"/>
      <c r="BA9" s="11"/>
      <c r="BD9" s="11"/>
    </row>
    <row r="10" spans="1:56" s="15" customFormat="1" ht="15" customHeight="1" x14ac:dyDescent="0.15">
      <c r="A10" s="160" t="s">
        <v>60</v>
      </c>
      <c r="B10" s="161"/>
      <c r="C10" s="77">
        <f t="shared" ref="C10:C33" si="0">SUM(D10:F10)</f>
        <v>0</v>
      </c>
      <c r="D10" s="81"/>
      <c r="E10" s="82"/>
      <c r="F10" s="83"/>
      <c r="G10" s="84"/>
      <c r="H10" s="121"/>
      <c r="I10" s="122"/>
      <c r="J10" s="123"/>
      <c r="K10" s="123"/>
      <c r="L10" s="123"/>
      <c r="M10" s="123"/>
      <c r="N10" s="123"/>
      <c r="O10" s="123"/>
      <c r="BA10" s="11"/>
      <c r="BD10" s="11"/>
    </row>
    <row r="11" spans="1:56" s="15" customFormat="1" ht="15" customHeight="1" x14ac:dyDescent="0.15">
      <c r="A11" s="160" t="s">
        <v>59</v>
      </c>
      <c r="B11" s="161"/>
      <c r="C11" s="77">
        <f t="shared" si="0"/>
        <v>0</v>
      </c>
      <c r="D11" s="81"/>
      <c r="E11" s="82"/>
      <c r="F11" s="83"/>
      <c r="G11" s="84"/>
      <c r="H11" s="121"/>
      <c r="I11" s="122"/>
      <c r="J11" s="123"/>
      <c r="K11" s="123"/>
      <c r="L11" s="123"/>
      <c r="M11" s="123"/>
      <c r="N11" s="123"/>
      <c r="O11" s="123"/>
      <c r="BA11" s="11"/>
      <c r="BD11" s="11"/>
    </row>
    <row r="12" spans="1:56" s="15" customFormat="1" ht="15" customHeight="1" x14ac:dyDescent="0.15">
      <c r="A12" s="160" t="s">
        <v>58</v>
      </c>
      <c r="B12" s="161"/>
      <c r="C12" s="77">
        <f t="shared" si="0"/>
        <v>0</v>
      </c>
      <c r="D12" s="81"/>
      <c r="E12" s="82"/>
      <c r="F12" s="83"/>
      <c r="G12" s="84"/>
      <c r="H12" s="121"/>
      <c r="I12" s="122"/>
      <c r="J12" s="123"/>
      <c r="K12" s="123"/>
      <c r="L12" s="123"/>
      <c r="M12" s="123"/>
      <c r="N12" s="123"/>
      <c r="O12" s="123"/>
      <c r="BA12" s="11"/>
      <c r="BD12" s="11"/>
    </row>
    <row r="13" spans="1:56" s="15" customFormat="1" ht="24.75" customHeight="1" x14ac:dyDescent="0.15">
      <c r="A13" s="160" t="s">
        <v>67</v>
      </c>
      <c r="B13" s="161"/>
      <c r="C13" s="77">
        <f t="shared" si="0"/>
        <v>0</v>
      </c>
      <c r="D13" s="81"/>
      <c r="E13" s="82"/>
      <c r="F13" s="83"/>
      <c r="G13" s="84"/>
      <c r="H13" s="121"/>
      <c r="I13" s="122"/>
      <c r="J13" s="123"/>
      <c r="K13" s="123"/>
      <c r="L13" s="123"/>
      <c r="M13" s="123"/>
      <c r="N13" s="123"/>
      <c r="O13" s="123"/>
      <c r="BA13" s="11"/>
      <c r="BD13" s="11"/>
    </row>
    <row r="14" spans="1:56" s="15" customFormat="1" ht="26.25" customHeight="1" x14ac:dyDescent="0.15">
      <c r="A14" s="160" t="s">
        <v>68</v>
      </c>
      <c r="B14" s="161"/>
      <c r="C14" s="77">
        <f t="shared" si="0"/>
        <v>0</v>
      </c>
      <c r="D14" s="81"/>
      <c r="E14" s="82"/>
      <c r="F14" s="83"/>
      <c r="G14" s="84"/>
      <c r="H14" s="121"/>
      <c r="I14" s="122"/>
      <c r="J14" s="123"/>
      <c r="K14" s="123"/>
      <c r="L14" s="123"/>
      <c r="M14" s="123"/>
      <c r="N14" s="123"/>
      <c r="O14" s="123"/>
      <c r="BA14" s="11"/>
      <c r="BD14" s="11"/>
    </row>
    <row r="15" spans="1:56" s="15" customFormat="1" ht="18.75" customHeight="1" x14ac:dyDescent="0.15">
      <c r="A15" s="160" t="s">
        <v>69</v>
      </c>
      <c r="B15" s="161"/>
      <c r="C15" s="77">
        <f t="shared" si="0"/>
        <v>0</v>
      </c>
      <c r="D15" s="81"/>
      <c r="E15" s="82"/>
      <c r="F15" s="83"/>
      <c r="G15" s="84"/>
      <c r="H15" s="121"/>
      <c r="I15" s="122"/>
      <c r="J15" s="123"/>
      <c r="K15" s="123"/>
      <c r="L15" s="123"/>
      <c r="M15" s="123"/>
      <c r="N15" s="123"/>
      <c r="O15" s="123"/>
      <c r="BA15" s="11"/>
      <c r="BD15" s="11"/>
    </row>
    <row r="16" spans="1:56" s="15" customFormat="1" ht="15" customHeight="1" x14ac:dyDescent="0.15">
      <c r="A16" s="160" t="s">
        <v>57</v>
      </c>
      <c r="B16" s="161"/>
      <c r="C16" s="77">
        <f t="shared" si="0"/>
        <v>0</v>
      </c>
      <c r="D16" s="81"/>
      <c r="E16" s="82"/>
      <c r="F16" s="83"/>
      <c r="G16" s="84"/>
      <c r="H16" s="121"/>
      <c r="I16" s="122"/>
      <c r="J16" s="123"/>
      <c r="K16" s="123"/>
      <c r="L16" s="123"/>
      <c r="M16" s="123"/>
      <c r="N16" s="123"/>
      <c r="O16" s="123"/>
      <c r="BA16" s="11"/>
      <c r="BD16" s="11"/>
    </row>
    <row r="17" spans="1:58" s="15" customFormat="1" ht="23.25" customHeight="1" x14ac:dyDescent="0.15">
      <c r="A17" s="160" t="s">
        <v>56</v>
      </c>
      <c r="B17" s="162"/>
      <c r="C17" s="77">
        <f t="shared" si="0"/>
        <v>0</v>
      </c>
      <c r="D17" s="81"/>
      <c r="E17" s="82"/>
      <c r="F17" s="83"/>
      <c r="G17" s="84"/>
      <c r="H17" s="121"/>
      <c r="I17" s="122"/>
      <c r="J17" s="123"/>
      <c r="K17" s="123"/>
      <c r="L17" s="123"/>
      <c r="M17" s="123"/>
      <c r="N17" s="123"/>
      <c r="O17" s="123"/>
      <c r="BA17" s="11"/>
      <c r="BD17" s="11"/>
    </row>
    <row r="18" spans="1:58" s="15" customFormat="1" ht="15" customHeight="1" x14ac:dyDescent="0.15">
      <c r="A18" s="160" t="s">
        <v>55</v>
      </c>
      <c r="B18" s="161"/>
      <c r="C18" s="77">
        <f t="shared" si="0"/>
        <v>0</v>
      </c>
      <c r="D18" s="81"/>
      <c r="E18" s="82"/>
      <c r="F18" s="83"/>
      <c r="G18" s="84"/>
      <c r="H18" s="121"/>
      <c r="I18" s="122"/>
      <c r="J18" s="123"/>
      <c r="K18" s="123"/>
      <c r="L18" s="123"/>
      <c r="M18" s="123"/>
      <c r="N18" s="123"/>
      <c r="O18" s="123"/>
      <c r="BA18" s="11"/>
      <c r="BD18" s="11"/>
    </row>
    <row r="19" spans="1:58" s="15" customFormat="1" ht="15" customHeight="1" x14ac:dyDescent="0.15">
      <c r="A19" s="160" t="s">
        <v>54</v>
      </c>
      <c r="B19" s="161"/>
      <c r="C19" s="77">
        <f t="shared" si="0"/>
        <v>0</v>
      </c>
      <c r="D19" s="81"/>
      <c r="E19" s="82"/>
      <c r="F19" s="83"/>
      <c r="G19" s="84"/>
      <c r="H19" s="121"/>
      <c r="I19" s="122"/>
      <c r="J19" s="123"/>
      <c r="K19" s="123"/>
      <c r="L19" s="123"/>
      <c r="M19" s="123"/>
      <c r="N19" s="123"/>
      <c r="O19" s="123"/>
      <c r="BA19" s="11"/>
      <c r="BD19" s="11"/>
    </row>
    <row r="20" spans="1:58" s="15" customFormat="1" ht="23.25" customHeight="1" x14ac:dyDescent="0.15">
      <c r="A20" s="160" t="s">
        <v>53</v>
      </c>
      <c r="B20" s="161"/>
      <c r="C20" s="77">
        <f t="shared" si="0"/>
        <v>0</v>
      </c>
      <c r="D20" s="81"/>
      <c r="E20" s="82"/>
      <c r="F20" s="83"/>
      <c r="G20" s="84"/>
      <c r="H20" s="121"/>
      <c r="I20" s="122"/>
      <c r="J20" s="123"/>
      <c r="K20" s="123"/>
      <c r="L20" s="123"/>
      <c r="M20" s="123"/>
      <c r="N20" s="123"/>
      <c r="O20" s="123"/>
      <c r="BA20" s="11"/>
      <c r="BD20" s="11"/>
    </row>
    <row r="21" spans="1:58" s="15" customFormat="1" ht="15" customHeight="1" x14ac:dyDescent="0.15">
      <c r="A21" s="160" t="s">
        <v>52</v>
      </c>
      <c r="B21" s="161"/>
      <c r="C21" s="77">
        <f>SUM(D21:F21)</f>
        <v>0</v>
      </c>
      <c r="D21" s="81"/>
      <c r="E21" s="82"/>
      <c r="F21" s="83"/>
      <c r="G21" s="85"/>
      <c r="H21" s="112" t="str">
        <f>$BA21&amp;""&amp;$BB21&amp;""&amp;$BC21</f>
        <v/>
      </c>
      <c r="I21" s="24"/>
      <c r="J21" s="3"/>
      <c r="K21" s="124"/>
      <c r="L21" s="3"/>
      <c r="M21" s="3"/>
      <c r="N21" s="3"/>
      <c r="O21" s="3"/>
      <c r="P21" s="14"/>
      <c r="Q21" s="14"/>
      <c r="R21" s="14"/>
      <c r="S21" s="14"/>
      <c r="T21" s="14"/>
      <c r="BA21" s="27" t="str">
        <f>IF($G21&lt;=$C21,"","Programa de atención Domiciliaria a personas con Dependencia severa debe ser MENOR O IGUAL  al Total")</f>
        <v/>
      </c>
      <c r="BB21" s="18" t="str">
        <f>IF($C21=0,"",IF($G21="",IF($C21="",""," No olvide escribir la columna Programa de atención domiciliaria a personas con dependencia severa."),""))</f>
        <v/>
      </c>
      <c r="BC21" s="27"/>
      <c r="BD21" s="114">
        <f>IF($G21&lt;=$C21,0,1)</f>
        <v>0</v>
      </c>
      <c r="BE21" s="114" t="str">
        <f>IF($C21=0,"",IF($G21="",IF($C21="","",1),0))</f>
        <v/>
      </c>
      <c r="BF21" s="114"/>
    </row>
    <row r="22" spans="1:58" s="15" customFormat="1" ht="15" customHeight="1" x14ac:dyDescent="0.15">
      <c r="A22" s="160" t="s">
        <v>51</v>
      </c>
      <c r="B22" s="161"/>
      <c r="C22" s="77">
        <f>SUM(D22:F22)</f>
        <v>0</v>
      </c>
      <c r="D22" s="81"/>
      <c r="E22" s="82"/>
      <c r="F22" s="83"/>
      <c r="G22" s="84"/>
      <c r="H22" s="121"/>
      <c r="I22" s="122"/>
      <c r="J22" s="123"/>
      <c r="K22" s="123"/>
      <c r="L22" s="123"/>
      <c r="M22" s="123"/>
      <c r="N22" s="123"/>
      <c r="O22" s="123"/>
      <c r="BA22" s="11"/>
      <c r="BD22" s="11"/>
    </row>
    <row r="23" spans="1:58" s="15" customFormat="1" ht="15" customHeight="1" x14ac:dyDescent="0.15">
      <c r="A23" s="160" t="s">
        <v>50</v>
      </c>
      <c r="B23" s="161"/>
      <c r="C23" s="77">
        <f t="shared" si="0"/>
        <v>0</v>
      </c>
      <c r="D23" s="81"/>
      <c r="E23" s="82"/>
      <c r="F23" s="83"/>
      <c r="G23" s="84"/>
      <c r="H23" s="121"/>
      <c r="I23" s="122"/>
      <c r="J23" s="123"/>
      <c r="K23" s="123"/>
      <c r="L23" s="123"/>
      <c r="M23" s="123"/>
      <c r="N23" s="123"/>
      <c r="O23" s="123"/>
      <c r="BA23" s="11"/>
      <c r="BD23" s="11"/>
    </row>
    <row r="24" spans="1:58" s="15" customFormat="1" ht="15" customHeight="1" x14ac:dyDescent="0.15">
      <c r="A24" s="160" t="s">
        <v>70</v>
      </c>
      <c r="B24" s="162"/>
      <c r="C24" s="77">
        <f t="shared" si="0"/>
        <v>0</v>
      </c>
      <c r="D24" s="81"/>
      <c r="E24" s="82"/>
      <c r="F24" s="83"/>
      <c r="G24" s="84"/>
      <c r="H24" s="121"/>
      <c r="I24" s="122"/>
      <c r="J24" s="123"/>
      <c r="K24" s="123"/>
      <c r="L24" s="123"/>
      <c r="M24" s="123"/>
      <c r="N24" s="123"/>
      <c r="O24" s="123"/>
      <c r="BA24" s="11"/>
      <c r="BD24" s="11"/>
    </row>
    <row r="25" spans="1:58" s="15" customFormat="1" ht="15" customHeight="1" x14ac:dyDescent="0.15">
      <c r="A25" s="160" t="s">
        <v>71</v>
      </c>
      <c r="B25" s="162"/>
      <c r="C25" s="77">
        <f t="shared" si="0"/>
        <v>0</v>
      </c>
      <c r="D25" s="81"/>
      <c r="E25" s="82"/>
      <c r="F25" s="83"/>
      <c r="G25" s="84"/>
      <c r="H25" s="121"/>
      <c r="I25" s="122"/>
      <c r="J25" s="123"/>
      <c r="K25" s="123"/>
      <c r="L25" s="123"/>
      <c r="M25" s="123"/>
      <c r="N25" s="123"/>
      <c r="O25" s="123"/>
      <c r="BA25" s="11"/>
      <c r="BD25" s="11"/>
    </row>
    <row r="26" spans="1:58" s="15" customFormat="1" ht="27" customHeight="1" x14ac:dyDescent="0.15">
      <c r="A26" s="160" t="s">
        <v>72</v>
      </c>
      <c r="B26" s="161"/>
      <c r="C26" s="77">
        <f t="shared" si="0"/>
        <v>0</v>
      </c>
      <c r="D26" s="81"/>
      <c r="E26" s="82"/>
      <c r="F26" s="83"/>
      <c r="G26" s="84"/>
      <c r="H26" s="121"/>
      <c r="I26" s="122"/>
      <c r="J26" s="123"/>
      <c r="K26" s="123"/>
      <c r="L26" s="123"/>
      <c r="M26" s="123"/>
      <c r="N26" s="123"/>
      <c r="O26" s="123"/>
      <c r="BA26" s="11"/>
      <c r="BD26" s="11"/>
    </row>
    <row r="27" spans="1:58" s="15" customFormat="1" ht="15.75" customHeight="1" x14ac:dyDescent="0.15">
      <c r="A27" s="160" t="s">
        <v>73</v>
      </c>
      <c r="B27" s="162"/>
      <c r="C27" s="77">
        <f t="shared" si="0"/>
        <v>0</v>
      </c>
      <c r="D27" s="81"/>
      <c r="E27" s="82"/>
      <c r="F27" s="83"/>
      <c r="G27" s="84"/>
      <c r="H27" s="121"/>
      <c r="I27" s="122"/>
      <c r="J27" s="123"/>
      <c r="K27" s="123"/>
      <c r="L27" s="123"/>
      <c r="M27" s="123"/>
      <c r="N27" s="123"/>
      <c r="O27" s="123"/>
      <c r="BA27" s="11"/>
      <c r="BD27" s="11"/>
    </row>
    <row r="28" spans="1:58" s="15" customFormat="1" ht="15" customHeight="1" x14ac:dyDescent="0.15">
      <c r="A28" s="158" t="s">
        <v>49</v>
      </c>
      <c r="B28" s="163"/>
      <c r="C28" s="77">
        <f t="shared" si="0"/>
        <v>0</v>
      </c>
      <c r="D28" s="81"/>
      <c r="E28" s="82"/>
      <c r="F28" s="83"/>
      <c r="G28" s="84"/>
      <c r="H28" s="121"/>
      <c r="I28" s="122"/>
      <c r="J28" s="123"/>
      <c r="K28" s="123"/>
      <c r="L28" s="123"/>
      <c r="M28" s="123"/>
      <c r="N28" s="123"/>
      <c r="O28" s="123"/>
      <c r="BA28" s="11"/>
      <c r="BD28" s="11"/>
    </row>
    <row r="29" spans="1:58" s="15" customFormat="1" ht="15" customHeight="1" x14ac:dyDescent="0.15">
      <c r="A29" s="160" t="s">
        <v>48</v>
      </c>
      <c r="B29" s="161"/>
      <c r="C29" s="77">
        <f t="shared" si="0"/>
        <v>0</v>
      </c>
      <c r="D29" s="81"/>
      <c r="E29" s="82"/>
      <c r="F29" s="83"/>
      <c r="G29" s="85"/>
      <c r="H29" s="112" t="str">
        <f>$BA29&amp;""&amp;$BB29&amp;""&amp;$BC29</f>
        <v/>
      </c>
      <c r="I29" s="24"/>
      <c r="J29" s="3"/>
      <c r="K29" s="3"/>
      <c r="L29" s="3"/>
      <c r="M29" s="3"/>
      <c r="N29" s="3"/>
      <c r="O29" s="3"/>
      <c r="P29" s="14"/>
      <c r="Q29" s="14"/>
      <c r="R29" s="14"/>
      <c r="S29" s="14"/>
      <c r="T29" s="14"/>
      <c r="BA29" s="27" t="str">
        <f>IF($G29&lt;=$C29,"","Programa de atención Domiciliaria a personas con Dependencia severa debe ser MENOR O IGUAL  al Total")</f>
        <v/>
      </c>
      <c r="BB29" s="18" t="str">
        <f>IF($C29=0,"",IF($G29="",IF($C29="",""," No olvide escribir la columna Programa de atención domiciliaria a personas con dependencia severa."),""))</f>
        <v/>
      </c>
      <c r="BC29" s="27"/>
      <c r="BD29" s="114">
        <f>IF($G29&lt;=$C29,0,1)</f>
        <v>0</v>
      </c>
      <c r="BE29" s="114" t="str">
        <f>IF($C29=0,"",IF($G29="",IF($C29="","",1),0))</f>
        <v/>
      </c>
      <c r="BF29" s="114"/>
    </row>
    <row r="30" spans="1:58" s="15" customFormat="1" ht="15" customHeight="1" x14ac:dyDescent="0.15">
      <c r="A30" s="160" t="s">
        <v>47</v>
      </c>
      <c r="B30" s="161"/>
      <c r="C30" s="86">
        <f t="shared" si="0"/>
        <v>0</v>
      </c>
      <c r="D30" s="87"/>
      <c r="E30" s="68"/>
      <c r="F30" s="69"/>
      <c r="G30" s="88"/>
      <c r="H30" s="112" t="str">
        <f>$BA30&amp;""&amp;$BB30&amp;""&amp;$BC30</f>
        <v/>
      </c>
      <c r="I30" s="24"/>
      <c r="J30" s="3"/>
      <c r="K30" s="3"/>
      <c r="L30" s="3"/>
      <c r="M30" s="3"/>
      <c r="N30" s="3"/>
      <c r="O30" s="3"/>
      <c r="P30" s="14"/>
      <c r="Q30" s="14"/>
      <c r="R30" s="14"/>
      <c r="S30" s="14"/>
      <c r="T30" s="14"/>
      <c r="BA30" s="27" t="str">
        <f>IF($G30&lt;=$C30,"","Programa de atención Domiciliaria a personas con Dependencia severa debe ser MENOR O IGUAL  al Total")</f>
        <v/>
      </c>
      <c r="BB30" s="18" t="str">
        <f>IF($C30=0,"",IF($G30="",IF($C30="",""," No olvide escribir la columna Programa de atención domiciliaria a personas con dependencia severa."),""))</f>
        <v/>
      </c>
      <c r="BC30" s="27"/>
      <c r="BD30" s="114">
        <f>IF($G30&lt;=$C30,0,1)</f>
        <v>0</v>
      </c>
      <c r="BE30" s="114" t="str">
        <f>IF($C30=0,"",IF($G30="",IF($C30="","",1),0))</f>
        <v/>
      </c>
      <c r="BF30" s="114"/>
    </row>
    <row r="31" spans="1:58" s="15" customFormat="1" ht="15" customHeight="1" x14ac:dyDescent="0.15">
      <c r="A31" s="160" t="s">
        <v>46</v>
      </c>
      <c r="B31" s="161"/>
      <c r="C31" s="89">
        <f t="shared" si="0"/>
        <v>0</v>
      </c>
      <c r="D31" s="57"/>
      <c r="E31" s="82"/>
      <c r="F31" s="83"/>
      <c r="G31" s="85"/>
      <c r="H31" s="112" t="str">
        <f>$BA31&amp;""&amp;$BB31&amp;""&amp;$BC31</f>
        <v/>
      </c>
      <c r="I31" s="24"/>
      <c r="J31" s="3"/>
      <c r="K31" s="3"/>
      <c r="L31" s="3"/>
      <c r="M31" s="3"/>
      <c r="N31" s="3"/>
      <c r="O31" s="3"/>
      <c r="P31" s="14"/>
      <c r="Q31" s="14"/>
      <c r="R31" s="14"/>
      <c r="S31" s="14"/>
      <c r="T31" s="14"/>
      <c r="BA31" s="27" t="str">
        <f>IF($G31&lt;=$C31,"","Programa de atención Domiciliaria a personas con Dependencia severa debe ser MENOR O IGUAL  al Total")</f>
        <v/>
      </c>
      <c r="BB31" s="18" t="str">
        <f>IF($C31=0,"",IF($G31="",IF($C31="",""," No olvide escribir la columna Programa de atención domiciliaria a personas con dependencia severa."),""))</f>
        <v/>
      </c>
      <c r="BC31" s="27"/>
      <c r="BD31" s="114">
        <f>IF($G31&lt;=$C31,0,1)</f>
        <v>0</v>
      </c>
      <c r="BE31" s="114" t="str">
        <f>IF($C31=0,"",IF($G31="",IF($C31="","",1),0))</f>
        <v/>
      </c>
      <c r="BF31" s="114"/>
    </row>
    <row r="32" spans="1:58" s="15" customFormat="1" ht="15" customHeight="1" x14ac:dyDescent="0.15">
      <c r="A32" s="158" t="s">
        <v>45</v>
      </c>
      <c r="B32" s="159"/>
      <c r="C32" s="90">
        <f t="shared" si="0"/>
        <v>0</v>
      </c>
      <c r="D32" s="81"/>
      <c r="E32" s="82"/>
      <c r="F32" s="83"/>
      <c r="G32" s="84"/>
      <c r="H32" s="121"/>
      <c r="I32" s="122"/>
      <c r="J32" s="123"/>
      <c r="K32" s="123"/>
      <c r="L32" s="123"/>
      <c r="M32" s="123"/>
      <c r="N32" s="123"/>
      <c r="O32" s="123"/>
      <c r="BA32" s="11"/>
      <c r="BD32" s="11"/>
    </row>
    <row r="33" spans="1:56" s="15" customFormat="1" ht="15" customHeight="1" x14ac:dyDescent="0.15">
      <c r="A33" s="164" t="s">
        <v>44</v>
      </c>
      <c r="B33" s="165"/>
      <c r="C33" s="91">
        <f t="shared" si="0"/>
        <v>0</v>
      </c>
      <c r="D33" s="92"/>
      <c r="E33" s="93"/>
      <c r="F33" s="94"/>
      <c r="G33" s="95"/>
      <c r="H33" s="121"/>
      <c r="I33" s="122"/>
      <c r="J33" s="123"/>
      <c r="K33" s="123"/>
      <c r="L33" s="123"/>
      <c r="M33" s="123"/>
      <c r="N33" s="123"/>
      <c r="O33" s="123"/>
      <c r="BA33" s="11"/>
      <c r="BD33" s="11"/>
    </row>
    <row r="34" spans="1:56" s="15" customFormat="1" ht="30" customHeight="1" x14ac:dyDescent="0.2">
      <c r="A34" s="50" t="s">
        <v>43</v>
      </c>
      <c r="B34" s="39"/>
      <c r="C34" s="39"/>
      <c r="D34" s="40"/>
      <c r="E34" s="41"/>
      <c r="F34" s="41"/>
      <c r="G34" s="42"/>
      <c r="H34" s="125"/>
      <c r="I34" s="24"/>
      <c r="J34" s="3"/>
      <c r="K34" s="3"/>
      <c r="L34" s="3"/>
      <c r="M34" s="3"/>
      <c r="N34" s="3"/>
      <c r="O34" s="3"/>
      <c r="P34" s="14"/>
      <c r="Q34" s="14"/>
      <c r="R34" s="14"/>
      <c r="S34" s="14"/>
      <c r="T34" s="14"/>
    </row>
    <row r="35" spans="1:56" s="15" customFormat="1" ht="48.75" customHeight="1" x14ac:dyDescent="0.15">
      <c r="A35" s="156" t="s">
        <v>27</v>
      </c>
      <c r="B35" s="166"/>
      <c r="C35" s="43" t="s">
        <v>13</v>
      </c>
      <c r="D35" s="43" t="s">
        <v>42</v>
      </c>
      <c r="E35" s="28" t="s">
        <v>41</v>
      </c>
      <c r="F35" s="10" t="s">
        <v>40</v>
      </c>
      <c r="G35" s="119" t="s">
        <v>11</v>
      </c>
      <c r="H35" s="34"/>
      <c r="I35" s="24"/>
      <c r="J35" s="3"/>
      <c r="K35" s="3"/>
      <c r="L35" s="3"/>
      <c r="M35" s="3"/>
      <c r="N35" s="3"/>
      <c r="O35" s="3"/>
      <c r="P35" s="14"/>
      <c r="Q35" s="14"/>
      <c r="R35" s="14"/>
      <c r="S35" s="14"/>
      <c r="T35" s="14"/>
    </row>
    <row r="36" spans="1:56" s="15" customFormat="1" ht="15" customHeight="1" x14ac:dyDescent="0.15">
      <c r="A36" s="167" t="s">
        <v>39</v>
      </c>
      <c r="B36" s="168"/>
      <c r="C36" s="96">
        <f>SUM(D36:F36)</f>
        <v>0</v>
      </c>
      <c r="D36" s="62"/>
      <c r="E36" s="63"/>
      <c r="F36" s="70"/>
      <c r="G36" s="64"/>
      <c r="H36" s="16"/>
      <c r="I36" s="24"/>
      <c r="J36" s="3"/>
      <c r="K36" s="3"/>
      <c r="L36" s="3"/>
      <c r="M36" s="3"/>
      <c r="N36" s="3"/>
      <c r="O36" s="3"/>
      <c r="P36" s="14"/>
      <c r="Q36" s="14"/>
      <c r="R36" s="14"/>
      <c r="S36" s="14"/>
      <c r="T36" s="14"/>
    </row>
    <row r="37" spans="1:56" s="15" customFormat="1" ht="15" customHeight="1" x14ac:dyDescent="0.15">
      <c r="A37" s="160" t="s">
        <v>38</v>
      </c>
      <c r="B37" s="162"/>
      <c r="C37" s="101">
        <f t="shared" ref="C37:C42" si="1">SUM(D37:F37)</f>
        <v>0</v>
      </c>
      <c r="D37" s="57"/>
      <c r="E37" s="58"/>
      <c r="F37" s="59"/>
      <c r="G37" s="71"/>
      <c r="H37" s="16"/>
      <c r="I37" s="24"/>
      <c r="J37" s="3"/>
      <c r="K37" s="3"/>
      <c r="L37" s="3"/>
      <c r="M37" s="3"/>
      <c r="N37" s="3"/>
      <c r="O37" s="3"/>
      <c r="P37" s="14"/>
      <c r="Q37" s="14"/>
      <c r="R37" s="14"/>
      <c r="S37" s="14"/>
      <c r="T37" s="14"/>
    </row>
    <row r="38" spans="1:56" s="15" customFormat="1" ht="15" customHeight="1" x14ac:dyDescent="0.15">
      <c r="A38" s="160" t="s">
        <v>37</v>
      </c>
      <c r="B38" s="162"/>
      <c r="C38" s="77">
        <f t="shared" si="1"/>
        <v>0</v>
      </c>
      <c r="D38" s="57"/>
      <c r="E38" s="58"/>
      <c r="F38" s="59"/>
      <c r="G38" s="71"/>
      <c r="H38" s="16"/>
      <c r="I38" s="24"/>
      <c r="J38" s="3"/>
      <c r="K38" s="3"/>
      <c r="L38" s="3"/>
      <c r="M38" s="3"/>
      <c r="N38" s="3"/>
      <c r="O38" s="3"/>
      <c r="P38" s="14"/>
      <c r="Q38" s="14"/>
      <c r="R38" s="14"/>
      <c r="S38" s="14"/>
      <c r="T38" s="14"/>
    </row>
    <row r="39" spans="1:56" s="15" customFormat="1" ht="15" customHeight="1" x14ac:dyDescent="0.15">
      <c r="A39" s="160" t="s">
        <v>36</v>
      </c>
      <c r="B39" s="162"/>
      <c r="C39" s="77">
        <f t="shared" si="1"/>
        <v>0</v>
      </c>
      <c r="D39" s="57"/>
      <c r="E39" s="68"/>
      <c r="F39" s="59"/>
      <c r="G39" s="66"/>
      <c r="H39" s="16"/>
      <c r="I39" s="24"/>
      <c r="J39" s="3"/>
      <c r="K39" s="3"/>
      <c r="L39" s="3"/>
      <c r="M39" s="3"/>
      <c r="N39" s="3"/>
      <c r="O39" s="3"/>
      <c r="P39" s="14"/>
      <c r="Q39" s="14"/>
      <c r="R39" s="14"/>
      <c r="S39" s="14"/>
      <c r="T39" s="14"/>
    </row>
    <row r="40" spans="1:56" s="15" customFormat="1" ht="15" customHeight="1" x14ac:dyDescent="0.15">
      <c r="A40" s="185" t="s">
        <v>35</v>
      </c>
      <c r="B40" s="44" t="s">
        <v>34</v>
      </c>
      <c r="C40" s="115">
        <f t="shared" si="1"/>
        <v>0</v>
      </c>
      <c r="D40" s="62"/>
      <c r="E40" s="63"/>
      <c r="F40" s="70"/>
      <c r="G40" s="64"/>
      <c r="H40" s="16"/>
      <c r="I40" s="24"/>
      <c r="J40" s="3"/>
      <c r="K40" s="3"/>
      <c r="L40" s="3"/>
      <c r="M40" s="3"/>
      <c r="N40" s="3"/>
      <c r="O40" s="3"/>
      <c r="P40" s="14"/>
      <c r="Q40" s="14"/>
      <c r="R40" s="14"/>
      <c r="S40" s="14"/>
      <c r="T40" s="14"/>
    </row>
    <row r="41" spans="1:56" s="15" customFormat="1" ht="15" customHeight="1" x14ac:dyDescent="0.15">
      <c r="A41" s="185"/>
      <c r="B41" s="20" t="s">
        <v>33</v>
      </c>
      <c r="C41" s="77">
        <f t="shared" si="1"/>
        <v>0</v>
      </c>
      <c r="D41" s="57"/>
      <c r="E41" s="58"/>
      <c r="F41" s="59"/>
      <c r="G41" s="71"/>
      <c r="H41" s="16"/>
      <c r="I41" s="24"/>
      <c r="J41" s="3"/>
      <c r="K41" s="3"/>
      <c r="L41" s="3"/>
      <c r="M41" s="3"/>
      <c r="N41" s="3"/>
      <c r="O41" s="3"/>
      <c r="P41" s="14"/>
      <c r="Q41" s="14"/>
      <c r="R41" s="14"/>
      <c r="S41" s="14"/>
      <c r="T41" s="14"/>
    </row>
    <row r="42" spans="1:56" s="15" customFormat="1" ht="15" customHeight="1" x14ac:dyDescent="0.15">
      <c r="A42" s="185"/>
      <c r="B42" s="19" t="s">
        <v>32</v>
      </c>
      <c r="C42" s="91">
        <f t="shared" si="1"/>
        <v>0</v>
      </c>
      <c r="D42" s="60"/>
      <c r="E42" s="61"/>
      <c r="F42" s="107"/>
      <c r="G42" s="72"/>
      <c r="H42" s="16"/>
      <c r="I42" s="24"/>
      <c r="J42" s="3"/>
      <c r="K42" s="3"/>
      <c r="L42" s="3"/>
      <c r="M42" s="3"/>
      <c r="N42" s="3"/>
      <c r="O42" s="3"/>
      <c r="P42" s="14"/>
      <c r="Q42" s="14"/>
      <c r="R42" s="14"/>
      <c r="S42" s="14"/>
      <c r="T42" s="14"/>
    </row>
    <row r="43" spans="1:56" s="15" customFormat="1" ht="15" customHeight="1" x14ac:dyDescent="0.15">
      <c r="A43" s="158" t="s">
        <v>31</v>
      </c>
      <c r="B43" s="163"/>
      <c r="C43" s="116">
        <f>SUM(G43)</f>
        <v>0</v>
      </c>
      <c r="D43" s="108"/>
      <c r="E43" s="109"/>
      <c r="F43" s="110"/>
      <c r="G43" s="56"/>
      <c r="H43" s="16"/>
      <c r="I43" s="24"/>
      <c r="J43" s="3"/>
      <c r="K43" s="3"/>
      <c r="L43" s="3"/>
      <c r="M43" s="3"/>
      <c r="N43" s="3"/>
      <c r="O43" s="3"/>
      <c r="P43" s="14"/>
      <c r="Q43" s="14"/>
      <c r="R43" s="14"/>
      <c r="S43" s="14"/>
      <c r="T43" s="14"/>
    </row>
    <row r="44" spans="1:56" s="15" customFormat="1" ht="15" customHeight="1" x14ac:dyDescent="0.15">
      <c r="A44" s="183" t="s">
        <v>30</v>
      </c>
      <c r="B44" s="184"/>
      <c r="C44" s="117">
        <f>SUM(D44:G44)</f>
        <v>0</v>
      </c>
      <c r="D44" s="67"/>
      <c r="E44" s="68"/>
      <c r="F44" s="69"/>
      <c r="G44" s="54"/>
      <c r="H44" s="16"/>
      <c r="I44" s="24"/>
      <c r="J44" s="3"/>
      <c r="K44" s="3"/>
      <c r="L44" s="3"/>
      <c r="M44" s="3"/>
      <c r="N44" s="3"/>
      <c r="O44" s="3"/>
      <c r="P44" s="14"/>
      <c r="Q44" s="14"/>
      <c r="R44" s="14"/>
      <c r="S44" s="14"/>
      <c r="T44" s="14"/>
    </row>
    <row r="45" spans="1:56" s="15" customFormat="1" ht="15" customHeight="1" x14ac:dyDescent="0.15">
      <c r="A45" s="186" t="s">
        <v>13</v>
      </c>
      <c r="B45" s="187"/>
      <c r="C45" s="74">
        <f>SUM(D45:G45)</f>
        <v>0</v>
      </c>
      <c r="D45" s="74">
        <f>SUM(D36:D42,D44)</f>
        <v>0</v>
      </c>
      <c r="E45" s="75">
        <f>SUM(E36:E42,E44)</f>
        <v>0</v>
      </c>
      <c r="F45" s="76">
        <f>SUM(F36:F42,F44)</f>
        <v>0</v>
      </c>
      <c r="G45" s="73">
        <f>SUM(G43:G44)</f>
        <v>0</v>
      </c>
      <c r="H45" s="16"/>
      <c r="I45" s="24"/>
      <c r="J45" s="3"/>
      <c r="K45" s="3"/>
      <c r="L45" s="3"/>
      <c r="M45" s="3"/>
      <c r="N45" s="3"/>
      <c r="O45" s="3"/>
      <c r="P45" s="14"/>
      <c r="Q45" s="14"/>
      <c r="R45" s="14"/>
      <c r="S45" s="14"/>
      <c r="T45" s="14"/>
    </row>
    <row r="46" spans="1:56" s="15" customFormat="1" ht="15" customHeight="1" x14ac:dyDescent="0.15">
      <c r="A46" s="51" t="s">
        <v>29</v>
      </c>
      <c r="B46" s="45"/>
      <c r="C46" s="46"/>
      <c r="D46" s="46"/>
      <c r="E46" s="46"/>
      <c r="F46" s="30"/>
      <c r="G46" s="31"/>
      <c r="H46" s="5"/>
      <c r="I46" s="24"/>
      <c r="J46" s="3"/>
      <c r="K46" s="3"/>
      <c r="L46" s="3"/>
      <c r="M46" s="3"/>
      <c r="N46" s="3"/>
      <c r="O46" s="3"/>
      <c r="P46" s="14"/>
      <c r="Q46" s="14"/>
      <c r="R46" s="14"/>
      <c r="S46" s="14"/>
      <c r="T46" s="14"/>
    </row>
    <row r="47" spans="1:56" s="15" customFormat="1" ht="30" customHeight="1" x14ac:dyDescent="0.2">
      <c r="A47" s="47" t="s">
        <v>28</v>
      </c>
      <c r="B47" s="47"/>
      <c r="C47" s="47"/>
      <c r="D47" s="47"/>
      <c r="E47" s="47"/>
      <c r="F47" s="48"/>
      <c r="G47" s="48"/>
      <c r="H47" s="48"/>
      <c r="I47" s="24"/>
      <c r="J47" s="3"/>
      <c r="K47" s="3"/>
      <c r="L47" s="3"/>
      <c r="M47" s="3"/>
      <c r="N47" s="3"/>
      <c r="O47" s="3"/>
      <c r="P47" s="14"/>
      <c r="Q47" s="14"/>
      <c r="R47" s="14"/>
      <c r="S47" s="14"/>
      <c r="T47" s="14"/>
    </row>
    <row r="48" spans="1:56" s="15" customFormat="1" ht="72.75" customHeight="1" x14ac:dyDescent="0.2">
      <c r="A48" s="156" t="s">
        <v>27</v>
      </c>
      <c r="B48" s="166"/>
      <c r="C48" s="119" t="s">
        <v>13</v>
      </c>
      <c r="D48" s="126" t="s">
        <v>26</v>
      </c>
      <c r="E48" s="37" t="s">
        <v>25</v>
      </c>
      <c r="F48" s="38" t="s">
        <v>24</v>
      </c>
      <c r="G48" s="32"/>
      <c r="H48" s="9"/>
      <c r="I48" s="24"/>
      <c r="J48" s="3"/>
      <c r="K48" s="3"/>
      <c r="L48" s="3"/>
      <c r="M48" s="3"/>
      <c r="N48" s="3"/>
      <c r="O48" s="3"/>
      <c r="P48" s="14"/>
      <c r="Q48" s="14"/>
      <c r="R48" s="14"/>
      <c r="S48" s="14"/>
      <c r="T48" s="14"/>
    </row>
    <row r="49" spans="1:58" s="15" customFormat="1" ht="15" customHeight="1" x14ac:dyDescent="0.2">
      <c r="A49" s="188" t="s">
        <v>23</v>
      </c>
      <c r="B49" s="189"/>
      <c r="C49" s="127">
        <f t="shared" ref="C49:C54" si="2">SUM(D49:E49)</f>
        <v>0</v>
      </c>
      <c r="D49" s="128"/>
      <c r="E49" s="129"/>
      <c r="F49" s="130"/>
      <c r="G49" s="5"/>
      <c r="H49" s="8"/>
      <c r="I49" s="24"/>
      <c r="J49" s="3"/>
      <c r="K49" s="3"/>
      <c r="L49" s="3"/>
      <c r="M49" s="3"/>
      <c r="N49" s="3"/>
      <c r="O49" s="3"/>
      <c r="P49" s="14"/>
      <c r="Q49" s="14"/>
      <c r="R49" s="14"/>
      <c r="S49" s="14"/>
      <c r="T49" s="14"/>
      <c r="BA49" s="27"/>
      <c r="BE49" s="114"/>
    </row>
    <row r="50" spans="1:58" s="15" customFormat="1" ht="15" customHeight="1" x14ac:dyDescent="0.2">
      <c r="A50" s="190" t="s">
        <v>22</v>
      </c>
      <c r="B50" s="191"/>
      <c r="C50" s="131">
        <f t="shared" si="2"/>
        <v>0</v>
      </c>
      <c r="D50" s="132"/>
      <c r="E50" s="133"/>
      <c r="F50" s="134"/>
      <c r="G50" s="5"/>
      <c r="H50" s="8"/>
      <c r="I50" s="24"/>
      <c r="J50" s="3"/>
      <c r="K50" s="3"/>
      <c r="L50" s="3"/>
      <c r="M50" s="3"/>
      <c r="N50" s="3"/>
      <c r="O50" s="3"/>
      <c r="P50" s="14"/>
      <c r="Q50" s="14"/>
      <c r="R50" s="14"/>
      <c r="S50" s="14"/>
      <c r="T50" s="14"/>
      <c r="BA50" s="27"/>
      <c r="BE50" s="114"/>
    </row>
    <row r="51" spans="1:58" s="15" customFormat="1" ht="15" customHeight="1" x14ac:dyDescent="0.2">
      <c r="A51" s="192" t="s">
        <v>21</v>
      </c>
      <c r="B51" s="135" t="s">
        <v>20</v>
      </c>
      <c r="C51" s="127">
        <f t="shared" si="2"/>
        <v>0</v>
      </c>
      <c r="D51" s="128"/>
      <c r="E51" s="129"/>
      <c r="F51" s="136"/>
      <c r="G51" s="112" t="str">
        <f>$BA51&amp;""&amp;$BB51&amp;""&amp;$BC51</f>
        <v/>
      </c>
      <c r="H51" s="8"/>
      <c r="I51" s="24"/>
      <c r="J51" s="3"/>
      <c r="K51" s="3"/>
      <c r="L51" s="3"/>
      <c r="M51" s="3"/>
      <c r="N51" s="3"/>
      <c r="O51" s="3"/>
      <c r="P51" s="14"/>
      <c r="Q51" s="14"/>
      <c r="R51" s="14"/>
      <c r="S51" s="14"/>
      <c r="T51" s="14"/>
      <c r="BA51" s="27" t="str">
        <f>IF($F51&lt;=$C51,"","Programa de atención Domiciliaria a personas con Dependencia severa debe ser MENOR O IGUAL  al Total")</f>
        <v/>
      </c>
      <c r="BB51" s="18" t="str">
        <f>IF($C51=0,"",IF($F51="",IF($C51="",""," No olvide escribir la columna Programa de atención domiciliaria a personas con dependencia severa."),""))</f>
        <v/>
      </c>
      <c r="BC51" s="27" t="str">
        <f>IF(C51&lt;&gt;SUM(D51:E51)," NO ALTERE LAS FÓRMULAS, el Total de Visitas Integrales NO ES IGUAL a la suma de las visitas por profesional. ","")</f>
        <v/>
      </c>
      <c r="BD51" s="114">
        <f>IF($F51&lt;=$C51,0,1)</f>
        <v>0</v>
      </c>
      <c r="BE51" s="114" t="str">
        <f>IF($C51=0,"",IF($F51="",IF($C51="","",1),0))</f>
        <v/>
      </c>
      <c r="BF51" s="114">
        <f>IF(C51&lt;&gt;SUM(D51:E51),1,0)</f>
        <v>0</v>
      </c>
    </row>
    <row r="52" spans="1:58" s="15" customFormat="1" ht="15" customHeight="1" x14ac:dyDescent="0.2">
      <c r="A52" s="193"/>
      <c r="B52" s="137" t="s">
        <v>19</v>
      </c>
      <c r="C52" s="138">
        <f t="shared" si="2"/>
        <v>0</v>
      </c>
      <c r="D52" s="139"/>
      <c r="E52" s="140"/>
      <c r="F52" s="141"/>
      <c r="G52" s="112" t="str">
        <f>$BA52&amp;""&amp;$BB52&amp;""&amp;$BC52</f>
        <v/>
      </c>
      <c r="H52" s="8"/>
      <c r="I52" s="24"/>
      <c r="J52" s="3"/>
      <c r="K52" s="3"/>
      <c r="L52" s="3"/>
      <c r="M52" s="3"/>
      <c r="N52" s="3"/>
      <c r="O52" s="3"/>
      <c r="P52" s="14"/>
      <c r="Q52" s="14"/>
      <c r="R52" s="14"/>
      <c r="S52" s="14"/>
      <c r="T52" s="14"/>
      <c r="BA52" s="27" t="str">
        <f>IF($F52&lt;=$C52,"","Programa de atención Domiciliaria a personas con Dependencia severa debe ser MENOR O IGUAL  al Total")</f>
        <v/>
      </c>
      <c r="BB52" s="18" t="str">
        <f>IF($C52=0,"",IF($F52="",IF($C52="",""," No olvide escribir la columna Programa de atención domiciliaria a personas con dependencia severa."),""))</f>
        <v/>
      </c>
      <c r="BC52" s="27" t="str">
        <f>IF(C52&lt;&gt;SUM(D52:E52)," NO ALTERE LAS FÓRMULAS, el Total de Visitas Integrales NO ES IGUAL a la suma de las visitas por profesional. ","")</f>
        <v/>
      </c>
      <c r="BD52" s="114">
        <f>IF($F52&lt;=$C52,0,1)</f>
        <v>0</v>
      </c>
      <c r="BE52" s="114" t="str">
        <f>IF($C52=0,"",IF($F52="",IF($C52="","",1),0))</f>
        <v/>
      </c>
      <c r="BF52" s="114">
        <f>IF(C52&lt;&gt;SUM(D52:E52),1,0)</f>
        <v>0</v>
      </c>
    </row>
    <row r="53" spans="1:58" s="15" customFormat="1" ht="18.75" customHeight="1" x14ac:dyDescent="0.2">
      <c r="A53" s="167" t="s">
        <v>18</v>
      </c>
      <c r="B53" s="168"/>
      <c r="C53" s="127">
        <f t="shared" si="2"/>
        <v>0</v>
      </c>
      <c r="D53" s="128"/>
      <c r="E53" s="129"/>
      <c r="F53" s="130"/>
      <c r="G53" s="26"/>
      <c r="H53" s="8"/>
      <c r="I53" s="24"/>
      <c r="J53" s="3"/>
      <c r="K53" s="3"/>
      <c r="L53" s="3"/>
      <c r="M53" s="3"/>
      <c r="N53" s="3"/>
      <c r="O53" s="3"/>
      <c r="P53" s="14"/>
      <c r="Q53" s="14"/>
      <c r="R53" s="14"/>
      <c r="S53" s="14"/>
      <c r="T53" s="14"/>
      <c r="BA53" s="27"/>
      <c r="BE53" s="114"/>
    </row>
    <row r="54" spans="1:58" s="15" customFormat="1" ht="18" customHeight="1" x14ac:dyDescent="0.2">
      <c r="A54" s="181" t="s">
        <v>74</v>
      </c>
      <c r="B54" s="182"/>
      <c r="C54" s="131">
        <f t="shared" si="2"/>
        <v>0</v>
      </c>
      <c r="D54" s="132"/>
      <c r="E54" s="133"/>
      <c r="F54" s="142"/>
      <c r="G54" s="112" t="str">
        <f>$BA54&amp;""&amp;$BB54&amp;""&amp;$BC54</f>
        <v/>
      </c>
      <c r="H54" s="8"/>
      <c r="I54" s="24"/>
      <c r="J54" s="3"/>
      <c r="K54" s="3"/>
      <c r="L54" s="3"/>
      <c r="M54" s="3"/>
      <c r="N54" s="3"/>
      <c r="O54" s="3"/>
      <c r="P54" s="14"/>
      <c r="Q54" s="14"/>
      <c r="R54" s="14"/>
      <c r="S54" s="14"/>
      <c r="T54" s="14"/>
      <c r="BA54" s="27" t="str">
        <f>IF($F54&lt;=$C54,"","Programa de atención Domiciliaria a personas con Dependencia severa debe ser MENOR O IGUAL  al Total")</f>
        <v/>
      </c>
      <c r="BB54" s="18" t="str">
        <f>IF($C54=0,"",IF($F54="",IF($C54="",""," No olvide escribir la columna Programa de atención domiciliaria a personas con dependencia severa."),""))</f>
        <v/>
      </c>
      <c r="BC54" s="27" t="str">
        <f>IF(C54&lt;&gt;SUM(D54:E54)," NO ALTERE LAS FÓRMULAS, el Total de Visitas Integrales NO ES IGUAL a la suma de las visitas por profesional. ","")</f>
        <v/>
      </c>
      <c r="BD54" s="114">
        <f>IF($F54&lt;=$C54,0,1)</f>
        <v>0</v>
      </c>
      <c r="BE54" s="114" t="str">
        <f>IF($C54=0,"",IF($F54="",IF($C54="","",1),0))</f>
        <v/>
      </c>
      <c r="BF54" s="114">
        <f>IF(C54&lt;&gt;SUM(D54:E54),1,0)</f>
        <v>0</v>
      </c>
    </row>
    <row r="55" spans="1:58" s="15" customFormat="1" ht="30" customHeight="1" x14ac:dyDescent="0.2">
      <c r="A55" s="47" t="s">
        <v>17</v>
      </c>
      <c r="B55" s="47"/>
      <c r="C55" s="47"/>
      <c r="D55" s="47"/>
      <c r="E55" s="47"/>
      <c r="F55" s="47"/>
      <c r="G55" s="143"/>
      <c r="H55" s="23"/>
      <c r="I55" s="24"/>
      <c r="J55" s="3"/>
      <c r="K55" s="3"/>
      <c r="L55" s="3"/>
      <c r="M55" s="3"/>
      <c r="N55" s="3"/>
      <c r="O55" s="3"/>
      <c r="P55" s="14"/>
      <c r="Q55" s="14"/>
      <c r="R55" s="14"/>
      <c r="S55" s="14"/>
      <c r="T55" s="14"/>
    </row>
    <row r="56" spans="1:58" s="15" customFormat="1" ht="15" customHeight="1" x14ac:dyDescent="0.15">
      <c r="A56" s="169" t="s">
        <v>16</v>
      </c>
      <c r="B56" s="170"/>
      <c r="C56" s="175" t="s">
        <v>15</v>
      </c>
      <c r="D56" s="175"/>
      <c r="E56" s="175"/>
      <c r="F56" s="175"/>
      <c r="G56" s="176"/>
      <c r="H56" s="177" t="s">
        <v>14</v>
      </c>
      <c r="I56" s="178"/>
      <c r="J56" s="3"/>
      <c r="K56" s="3"/>
      <c r="L56" s="3"/>
      <c r="M56" s="3"/>
      <c r="N56" s="3"/>
      <c r="O56" s="3"/>
      <c r="P56" s="14"/>
      <c r="Q56" s="14"/>
      <c r="R56" s="14"/>
      <c r="S56" s="14"/>
      <c r="T56" s="14"/>
    </row>
    <row r="57" spans="1:58" s="15" customFormat="1" ht="15" customHeight="1" x14ac:dyDescent="0.15">
      <c r="A57" s="171"/>
      <c r="B57" s="172"/>
      <c r="C57" s="169" t="s">
        <v>13</v>
      </c>
      <c r="D57" s="156" t="s">
        <v>12</v>
      </c>
      <c r="E57" s="157"/>
      <c r="F57" s="166"/>
      <c r="G57" s="179" t="s">
        <v>7</v>
      </c>
      <c r="H57" s="177"/>
      <c r="I57" s="178"/>
      <c r="J57" s="3"/>
      <c r="K57" s="3"/>
      <c r="L57" s="3"/>
      <c r="M57" s="3"/>
      <c r="N57" s="3"/>
      <c r="O57" s="3"/>
      <c r="P57" s="14"/>
      <c r="Q57" s="14"/>
      <c r="R57" s="14"/>
      <c r="S57" s="14"/>
      <c r="T57" s="14"/>
    </row>
    <row r="58" spans="1:58" s="15" customFormat="1" ht="23.25" customHeight="1" x14ac:dyDescent="0.15">
      <c r="A58" s="173"/>
      <c r="B58" s="174"/>
      <c r="C58" s="173"/>
      <c r="D58" s="119" t="s">
        <v>11</v>
      </c>
      <c r="E58" s="119" t="s">
        <v>10</v>
      </c>
      <c r="F58" s="119" t="s">
        <v>9</v>
      </c>
      <c r="G58" s="180"/>
      <c r="H58" s="33" t="s">
        <v>8</v>
      </c>
      <c r="I58" s="119" t="s">
        <v>7</v>
      </c>
      <c r="J58" s="3"/>
      <c r="K58" s="3"/>
      <c r="L58" s="3"/>
      <c r="M58" s="3"/>
      <c r="N58" s="3"/>
      <c r="O58" s="3"/>
      <c r="P58" s="3"/>
      <c r="Q58" s="14"/>
      <c r="R58" s="14"/>
      <c r="S58" s="14"/>
      <c r="T58" s="14"/>
      <c r="U58" s="14"/>
    </row>
    <row r="59" spans="1:58" s="15" customFormat="1" ht="15.75" customHeight="1" x14ac:dyDescent="0.15">
      <c r="A59" s="196" t="s">
        <v>6</v>
      </c>
      <c r="B59" s="197"/>
      <c r="C59" s="96">
        <f t="shared" ref="C59:C64" si="3">SUM(D59:F59)+H59</f>
        <v>0</v>
      </c>
      <c r="D59" s="52"/>
      <c r="E59" s="52"/>
      <c r="F59" s="52"/>
      <c r="G59" s="98"/>
      <c r="H59" s="99"/>
      <c r="I59" s="100"/>
      <c r="J59" s="123"/>
      <c r="K59" s="123"/>
      <c r="L59" s="123"/>
      <c r="M59" s="123"/>
      <c r="N59" s="123"/>
      <c r="O59" s="123"/>
      <c r="P59" s="123"/>
      <c r="BA59" s="11"/>
      <c r="BD59" s="11"/>
    </row>
    <row r="60" spans="1:58" s="15" customFormat="1" ht="15.75" customHeight="1" x14ac:dyDescent="0.15">
      <c r="A60" s="198" t="s">
        <v>5</v>
      </c>
      <c r="B60" s="199"/>
      <c r="C60" s="101">
        <f t="shared" si="3"/>
        <v>0</v>
      </c>
      <c r="D60" s="53"/>
      <c r="E60" s="53"/>
      <c r="F60" s="53"/>
      <c r="G60" s="102"/>
      <c r="H60" s="65"/>
      <c r="I60" s="103"/>
      <c r="J60" s="123"/>
      <c r="K60" s="123"/>
      <c r="L60" s="123"/>
      <c r="M60" s="123"/>
      <c r="N60" s="123"/>
      <c r="O60" s="123"/>
      <c r="P60" s="123"/>
      <c r="BA60" s="11"/>
      <c r="BD60" s="11"/>
    </row>
    <row r="61" spans="1:58" s="15" customFormat="1" ht="15.75" customHeight="1" x14ac:dyDescent="0.15">
      <c r="A61" s="198" t="s">
        <v>4</v>
      </c>
      <c r="B61" s="199"/>
      <c r="C61" s="101">
        <f t="shared" si="3"/>
        <v>0</v>
      </c>
      <c r="D61" s="53"/>
      <c r="E61" s="53"/>
      <c r="F61" s="53"/>
      <c r="G61" s="102"/>
      <c r="H61" s="65"/>
      <c r="I61" s="103"/>
      <c r="J61" s="123"/>
      <c r="K61" s="123"/>
      <c r="L61" s="123"/>
      <c r="M61" s="123"/>
      <c r="N61" s="123"/>
      <c r="O61" s="123"/>
      <c r="P61" s="123"/>
      <c r="BA61" s="11"/>
      <c r="BD61" s="11"/>
    </row>
    <row r="62" spans="1:58" s="15" customFormat="1" ht="15.75" customHeight="1" x14ac:dyDescent="0.15">
      <c r="A62" s="198" t="s">
        <v>3</v>
      </c>
      <c r="B62" s="199"/>
      <c r="C62" s="101">
        <f t="shared" si="3"/>
        <v>0</v>
      </c>
      <c r="D62" s="53"/>
      <c r="E62" s="53"/>
      <c r="F62" s="53"/>
      <c r="G62" s="102"/>
      <c r="H62" s="65"/>
      <c r="I62" s="103"/>
      <c r="J62" s="123"/>
      <c r="K62" s="123"/>
      <c r="L62" s="123"/>
      <c r="M62" s="123"/>
      <c r="N62" s="123"/>
      <c r="O62" s="123"/>
      <c r="P62" s="123"/>
      <c r="BA62" s="11"/>
      <c r="BD62" s="11"/>
    </row>
    <row r="63" spans="1:58" s="15" customFormat="1" ht="15" customHeight="1" x14ac:dyDescent="0.15">
      <c r="A63" s="198" t="s">
        <v>2</v>
      </c>
      <c r="B63" s="199"/>
      <c r="C63" s="101">
        <f t="shared" si="3"/>
        <v>0</v>
      </c>
      <c r="D63" s="53"/>
      <c r="E63" s="53"/>
      <c r="F63" s="53"/>
      <c r="G63" s="102"/>
      <c r="H63" s="65"/>
      <c r="I63" s="103"/>
      <c r="J63" s="123"/>
      <c r="K63" s="123"/>
      <c r="L63" s="123"/>
      <c r="M63" s="123"/>
      <c r="N63" s="123"/>
      <c r="O63" s="123"/>
      <c r="P63" s="123"/>
      <c r="BA63" s="11"/>
      <c r="BD63" s="11"/>
    </row>
    <row r="64" spans="1:58" s="15" customFormat="1" ht="15" customHeight="1" x14ac:dyDescent="0.15">
      <c r="A64" s="194" t="s">
        <v>1</v>
      </c>
      <c r="B64" s="195"/>
      <c r="C64" s="97">
        <f t="shared" si="3"/>
        <v>0</v>
      </c>
      <c r="D64" s="55"/>
      <c r="E64" s="55"/>
      <c r="F64" s="55"/>
      <c r="G64" s="104"/>
      <c r="H64" s="105"/>
      <c r="I64" s="106"/>
      <c r="J64" s="123"/>
      <c r="K64" s="123"/>
      <c r="L64" s="123"/>
      <c r="M64" s="123"/>
      <c r="N64" s="123"/>
      <c r="O64" s="123"/>
      <c r="P64" s="123"/>
      <c r="BA64" s="11"/>
      <c r="BD64" s="11"/>
    </row>
    <row r="65" spans="1:20" s="15" customFormat="1" ht="20.25" customHeight="1" x14ac:dyDescent="0.15">
      <c r="A65" s="49" t="s">
        <v>0</v>
      </c>
      <c r="B65" s="3"/>
      <c r="C65" s="3"/>
      <c r="D65" s="3"/>
      <c r="E65" s="3"/>
      <c r="F65" s="3"/>
      <c r="G65" s="3"/>
      <c r="H65" s="3"/>
      <c r="I65" s="24"/>
      <c r="J65" s="3"/>
      <c r="K65" s="3"/>
      <c r="L65" s="3"/>
      <c r="M65" s="3"/>
      <c r="N65" s="3"/>
      <c r="O65" s="3"/>
      <c r="P65" s="14"/>
      <c r="Q65" s="14"/>
      <c r="R65" s="14"/>
      <c r="S65" s="14"/>
      <c r="T65" s="14"/>
    </row>
    <row r="66" spans="1:20" ht="15.75" customHeight="1" x14ac:dyDescent="0.15">
      <c r="A66" s="17"/>
      <c r="B66" s="17"/>
      <c r="C66" s="17"/>
      <c r="D66" s="17"/>
      <c r="E66" s="17"/>
      <c r="F66" s="17"/>
      <c r="G66" s="17"/>
      <c r="H66" s="17"/>
    </row>
    <row r="198" spans="1:56" hidden="1" x14ac:dyDescent="0.15"/>
    <row r="199" spans="1:56" hidden="1" x14ac:dyDescent="0.15"/>
    <row r="200" spans="1:56" hidden="1" x14ac:dyDescent="0.15">
      <c r="A200" s="144">
        <f>SUM(C9:I64)</f>
        <v>0</v>
      </c>
      <c r="BD200" s="113">
        <v>0</v>
      </c>
    </row>
    <row r="201" spans="1:56" hidden="1" x14ac:dyDescent="0.15">
      <c r="A201" s="2" t="s">
        <v>75</v>
      </c>
    </row>
    <row r="202" spans="1:56" hidden="1" x14ac:dyDescent="0.15"/>
    <row r="206" spans="1:56" ht="15" customHeight="1" x14ac:dyDescent="0.15"/>
    <row r="207" spans="1:56" ht="15" customHeight="1" x14ac:dyDescent="0.15"/>
    <row r="208" spans="1:56" ht="15" customHeight="1" x14ac:dyDescent="0.15"/>
    <row r="221" ht="11.25" customHeight="1" x14ac:dyDescent="0.15"/>
    <row r="222" ht="11.25" customHeight="1" x14ac:dyDescent="0.15"/>
    <row r="223" ht="11.25" customHeight="1" x14ac:dyDescent="0.15"/>
    <row r="224" ht="11.25" customHeight="1" x14ac:dyDescent="0.15"/>
    <row r="225" ht="11.25" customHeight="1" x14ac:dyDescent="0.15"/>
    <row r="226" ht="11.25" customHeight="1" x14ac:dyDescent="0.15"/>
  </sheetData>
  <mergeCells count="54">
    <mergeCell ref="A64:B64"/>
    <mergeCell ref="A59:B59"/>
    <mergeCell ref="A60:B60"/>
    <mergeCell ref="A61:B61"/>
    <mergeCell ref="A62:B62"/>
    <mergeCell ref="A63:B63"/>
    <mergeCell ref="A43:B43"/>
    <mergeCell ref="A54:B54"/>
    <mergeCell ref="A44:B44"/>
    <mergeCell ref="A40:A42"/>
    <mergeCell ref="A45:B45"/>
    <mergeCell ref="A48:B48"/>
    <mergeCell ref="A49:B49"/>
    <mergeCell ref="A50:B50"/>
    <mergeCell ref="A51:A52"/>
    <mergeCell ref="A56:B58"/>
    <mergeCell ref="A53:B53"/>
    <mergeCell ref="C56:G56"/>
    <mergeCell ref="H56:I57"/>
    <mergeCell ref="C57:C58"/>
    <mergeCell ref="D57:F57"/>
    <mergeCell ref="G57:G58"/>
    <mergeCell ref="A39:B39"/>
    <mergeCell ref="A32:B32"/>
    <mergeCell ref="A33:B33"/>
    <mergeCell ref="A37:B37"/>
    <mergeCell ref="A35:B35"/>
    <mergeCell ref="A36:B36"/>
    <mergeCell ref="A27:B27"/>
    <mergeCell ref="A29:B29"/>
    <mergeCell ref="A30:B30"/>
    <mergeCell ref="A31:B31"/>
    <mergeCell ref="A38:B38"/>
    <mergeCell ref="A28:B28"/>
    <mergeCell ref="A26:B2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6:G6"/>
    <mergeCell ref="A8:B8"/>
    <mergeCell ref="A9:B9"/>
    <mergeCell ref="A10:B10"/>
    <mergeCell ref="A25:B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6"/>
  <sheetViews>
    <sheetView workbookViewId="0">
      <selection sqref="A1:XFD1048576"/>
    </sheetView>
  </sheetViews>
  <sheetFormatPr baseColWidth="10" defaultRowHeight="11.25" x14ac:dyDescent="0.15"/>
  <cols>
    <col min="1" max="1" width="22.42578125" style="2" customWidth="1"/>
    <col min="2" max="2" width="30.42578125" style="2" customWidth="1"/>
    <col min="3" max="3" width="15.42578125" style="2" customWidth="1"/>
    <col min="4" max="5" width="15.7109375" style="2" customWidth="1"/>
    <col min="6" max="6" width="18.140625" style="2" customWidth="1"/>
    <col min="7" max="7" width="15.7109375" style="2" customWidth="1"/>
    <col min="8" max="8" width="16.7109375" style="2" customWidth="1"/>
    <col min="9" max="9" width="17.28515625" style="2" customWidth="1"/>
    <col min="10" max="15" width="9.7109375" style="17" customWidth="1"/>
    <col min="16" max="43" width="9.7109375" style="1" customWidth="1"/>
    <col min="44" max="46" width="10.85546875" style="1" customWidth="1"/>
    <col min="47" max="90" width="12" style="1" hidden="1" customWidth="1"/>
    <col min="91" max="91" width="10.85546875" style="1" customWidth="1"/>
    <col min="92" max="256" width="11.42578125" style="1"/>
    <col min="257" max="257" width="22.42578125" style="1" customWidth="1"/>
    <col min="258" max="258" width="30.42578125" style="1" customWidth="1"/>
    <col min="259" max="259" width="15.42578125" style="1" customWidth="1"/>
    <col min="260" max="261" width="15.7109375" style="1" customWidth="1"/>
    <col min="262" max="262" width="18.140625" style="1" customWidth="1"/>
    <col min="263" max="263" width="15.7109375" style="1" customWidth="1"/>
    <col min="264" max="264" width="16.7109375" style="1" customWidth="1"/>
    <col min="265" max="265" width="17.28515625" style="1" customWidth="1"/>
    <col min="266" max="299" width="9.7109375" style="1" customWidth="1"/>
    <col min="300" max="302" width="10.85546875" style="1" customWidth="1"/>
    <col min="303" max="346" width="0" style="1" hidden="1" customWidth="1"/>
    <col min="347" max="347" width="10.85546875" style="1" customWidth="1"/>
    <col min="348" max="512" width="11.42578125" style="1"/>
    <col min="513" max="513" width="22.42578125" style="1" customWidth="1"/>
    <col min="514" max="514" width="30.42578125" style="1" customWidth="1"/>
    <col min="515" max="515" width="15.42578125" style="1" customWidth="1"/>
    <col min="516" max="517" width="15.7109375" style="1" customWidth="1"/>
    <col min="518" max="518" width="18.140625" style="1" customWidth="1"/>
    <col min="519" max="519" width="15.7109375" style="1" customWidth="1"/>
    <col min="520" max="520" width="16.7109375" style="1" customWidth="1"/>
    <col min="521" max="521" width="17.28515625" style="1" customWidth="1"/>
    <col min="522" max="555" width="9.7109375" style="1" customWidth="1"/>
    <col min="556" max="558" width="10.85546875" style="1" customWidth="1"/>
    <col min="559" max="602" width="0" style="1" hidden="1" customWidth="1"/>
    <col min="603" max="603" width="10.85546875" style="1" customWidth="1"/>
    <col min="604" max="768" width="11.42578125" style="1"/>
    <col min="769" max="769" width="22.42578125" style="1" customWidth="1"/>
    <col min="770" max="770" width="30.42578125" style="1" customWidth="1"/>
    <col min="771" max="771" width="15.42578125" style="1" customWidth="1"/>
    <col min="772" max="773" width="15.7109375" style="1" customWidth="1"/>
    <col min="774" max="774" width="18.140625" style="1" customWidth="1"/>
    <col min="775" max="775" width="15.7109375" style="1" customWidth="1"/>
    <col min="776" max="776" width="16.7109375" style="1" customWidth="1"/>
    <col min="777" max="777" width="17.28515625" style="1" customWidth="1"/>
    <col min="778" max="811" width="9.7109375" style="1" customWidth="1"/>
    <col min="812" max="814" width="10.85546875" style="1" customWidth="1"/>
    <col min="815" max="858" width="0" style="1" hidden="1" customWidth="1"/>
    <col min="859" max="859" width="10.85546875" style="1" customWidth="1"/>
    <col min="860" max="1024" width="11.42578125" style="1"/>
    <col min="1025" max="1025" width="22.42578125" style="1" customWidth="1"/>
    <col min="1026" max="1026" width="30.42578125" style="1" customWidth="1"/>
    <col min="1027" max="1027" width="15.42578125" style="1" customWidth="1"/>
    <col min="1028" max="1029" width="15.7109375" style="1" customWidth="1"/>
    <col min="1030" max="1030" width="18.140625" style="1" customWidth="1"/>
    <col min="1031" max="1031" width="15.7109375" style="1" customWidth="1"/>
    <col min="1032" max="1032" width="16.7109375" style="1" customWidth="1"/>
    <col min="1033" max="1033" width="17.28515625" style="1" customWidth="1"/>
    <col min="1034" max="1067" width="9.7109375" style="1" customWidth="1"/>
    <col min="1068" max="1070" width="10.85546875" style="1" customWidth="1"/>
    <col min="1071" max="1114" width="0" style="1" hidden="1" customWidth="1"/>
    <col min="1115" max="1115" width="10.85546875" style="1" customWidth="1"/>
    <col min="1116" max="1280" width="11.42578125" style="1"/>
    <col min="1281" max="1281" width="22.42578125" style="1" customWidth="1"/>
    <col min="1282" max="1282" width="30.42578125" style="1" customWidth="1"/>
    <col min="1283" max="1283" width="15.42578125" style="1" customWidth="1"/>
    <col min="1284" max="1285" width="15.7109375" style="1" customWidth="1"/>
    <col min="1286" max="1286" width="18.140625" style="1" customWidth="1"/>
    <col min="1287" max="1287" width="15.7109375" style="1" customWidth="1"/>
    <col min="1288" max="1288" width="16.7109375" style="1" customWidth="1"/>
    <col min="1289" max="1289" width="17.28515625" style="1" customWidth="1"/>
    <col min="1290" max="1323" width="9.7109375" style="1" customWidth="1"/>
    <col min="1324" max="1326" width="10.85546875" style="1" customWidth="1"/>
    <col min="1327" max="1370" width="0" style="1" hidden="1" customWidth="1"/>
    <col min="1371" max="1371" width="10.85546875" style="1" customWidth="1"/>
    <col min="1372" max="1536" width="11.42578125" style="1"/>
    <col min="1537" max="1537" width="22.42578125" style="1" customWidth="1"/>
    <col min="1538" max="1538" width="30.42578125" style="1" customWidth="1"/>
    <col min="1539" max="1539" width="15.42578125" style="1" customWidth="1"/>
    <col min="1540" max="1541" width="15.7109375" style="1" customWidth="1"/>
    <col min="1542" max="1542" width="18.140625" style="1" customWidth="1"/>
    <col min="1543" max="1543" width="15.7109375" style="1" customWidth="1"/>
    <col min="1544" max="1544" width="16.7109375" style="1" customWidth="1"/>
    <col min="1545" max="1545" width="17.28515625" style="1" customWidth="1"/>
    <col min="1546" max="1579" width="9.7109375" style="1" customWidth="1"/>
    <col min="1580" max="1582" width="10.85546875" style="1" customWidth="1"/>
    <col min="1583" max="1626" width="0" style="1" hidden="1" customWidth="1"/>
    <col min="1627" max="1627" width="10.85546875" style="1" customWidth="1"/>
    <col min="1628" max="1792" width="11.42578125" style="1"/>
    <col min="1793" max="1793" width="22.42578125" style="1" customWidth="1"/>
    <col min="1794" max="1794" width="30.42578125" style="1" customWidth="1"/>
    <col min="1795" max="1795" width="15.42578125" style="1" customWidth="1"/>
    <col min="1796" max="1797" width="15.7109375" style="1" customWidth="1"/>
    <col min="1798" max="1798" width="18.140625" style="1" customWidth="1"/>
    <col min="1799" max="1799" width="15.7109375" style="1" customWidth="1"/>
    <col min="1800" max="1800" width="16.7109375" style="1" customWidth="1"/>
    <col min="1801" max="1801" width="17.28515625" style="1" customWidth="1"/>
    <col min="1802" max="1835" width="9.7109375" style="1" customWidth="1"/>
    <col min="1836" max="1838" width="10.85546875" style="1" customWidth="1"/>
    <col min="1839" max="1882" width="0" style="1" hidden="1" customWidth="1"/>
    <col min="1883" max="1883" width="10.85546875" style="1" customWidth="1"/>
    <col min="1884" max="2048" width="11.42578125" style="1"/>
    <col min="2049" max="2049" width="22.42578125" style="1" customWidth="1"/>
    <col min="2050" max="2050" width="30.42578125" style="1" customWidth="1"/>
    <col min="2051" max="2051" width="15.42578125" style="1" customWidth="1"/>
    <col min="2052" max="2053" width="15.7109375" style="1" customWidth="1"/>
    <col min="2054" max="2054" width="18.140625" style="1" customWidth="1"/>
    <col min="2055" max="2055" width="15.7109375" style="1" customWidth="1"/>
    <col min="2056" max="2056" width="16.7109375" style="1" customWidth="1"/>
    <col min="2057" max="2057" width="17.28515625" style="1" customWidth="1"/>
    <col min="2058" max="2091" width="9.7109375" style="1" customWidth="1"/>
    <col min="2092" max="2094" width="10.85546875" style="1" customWidth="1"/>
    <col min="2095" max="2138" width="0" style="1" hidden="1" customWidth="1"/>
    <col min="2139" max="2139" width="10.85546875" style="1" customWidth="1"/>
    <col min="2140" max="2304" width="11.42578125" style="1"/>
    <col min="2305" max="2305" width="22.42578125" style="1" customWidth="1"/>
    <col min="2306" max="2306" width="30.42578125" style="1" customWidth="1"/>
    <col min="2307" max="2307" width="15.42578125" style="1" customWidth="1"/>
    <col min="2308" max="2309" width="15.7109375" style="1" customWidth="1"/>
    <col min="2310" max="2310" width="18.140625" style="1" customWidth="1"/>
    <col min="2311" max="2311" width="15.7109375" style="1" customWidth="1"/>
    <col min="2312" max="2312" width="16.7109375" style="1" customWidth="1"/>
    <col min="2313" max="2313" width="17.28515625" style="1" customWidth="1"/>
    <col min="2314" max="2347" width="9.7109375" style="1" customWidth="1"/>
    <col min="2348" max="2350" width="10.85546875" style="1" customWidth="1"/>
    <col min="2351" max="2394" width="0" style="1" hidden="1" customWidth="1"/>
    <col min="2395" max="2395" width="10.85546875" style="1" customWidth="1"/>
    <col min="2396" max="2560" width="11.42578125" style="1"/>
    <col min="2561" max="2561" width="22.42578125" style="1" customWidth="1"/>
    <col min="2562" max="2562" width="30.42578125" style="1" customWidth="1"/>
    <col min="2563" max="2563" width="15.42578125" style="1" customWidth="1"/>
    <col min="2564" max="2565" width="15.7109375" style="1" customWidth="1"/>
    <col min="2566" max="2566" width="18.140625" style="1" customWidth="1"/>
    <col min="2567" max="2567" width="15.7109375" style="1" customWidth="1"/>
    <col min="2568" max="2568" width="16.7109375" style="1" customWidth="1"/>
    <col min="2569" max="2569" width="17.28515625" style="1" customWidth="1"/>
    <col min="2570" max="2603" width="9.7109375" style="1" customWidth="1"/>
    <col min="2604" max="2606" width="10.85546875" style="1" customWidth="1"/>
    <col min="2607" max="2650" width="0" style="1" hidden="1" customWidth="1"/>
    <col min="2651" max="2651" width="10.85546875" style="1" customWidth="1"/>
    <col min="2652" max="2816" width="11.42578125" style="1"/>
    <col min="2817" max="2817" width="22.42578125" style="1" customWidth="1"/>
    <col min="2818" max="2818" width="30.42578125" style="1" customWidth="1"/>
    <col min="2819" max="2819" width="15.42578125" style="1" customWidth="1"/>
    <col min="2820" max="2821" width="15.7109375" style="1" customWidth="1"/>
    <col min="2822" max="2822" width="18.140625" style="1" customWidth="1"/>
    <col min="2823" max="2823" width="15.7109375" style="1" customWidth="1"/>
    <col min="2824" max="2824" width="16.7109375" style="1" customWidth="1"/>
    <col min="2825" max="2825" width="17.28515625" style="1" customWidth="1"/>
    <col min="2826" max="2859" width="9.7109375" style="1" customWidth="1"/>
    <col min="2860" max="2862" width="10.85546875" style="1" customWidth="1"/>
    <col min="2863" max="2906" width="0" style="1" hidden="1" customWidth="1"/>
    <col min="2907" max="2907" width="10.85546875" style="1" customWidth="1"/>
    <col min="2908" max="3072" width="11.42578125" style="1"/>
    <col min="3073" max="3073" width="22.42578125" style="1" customWidth="1"/>
    <col min="3074" max="3074" width="30.42578125" style="1" customWidth="1"/>
    <col min="3075" max="3075" width="15.42578125" style="1" customWidth="1"/>
    <col min="3076" max="3077" width="15.7109375" style="1" customWidth="1"/>
    <col min="3078" max="3078" width="18.140625" style="1" customWidth="1"/>
    <col min="3079" max="3079" width="15.7109375" style="1" customWidth="1"/>
    <col min="3080" max="3080" width="16.7109375" style="1" customWidth="1"/>
    <col min="3081" max="3081" width="17.28515625" style="1" customWidth="1"/>
    <col min="3082" max="3115" width="9.7109375" style="1" customWidth="1"/>
    <col min="3116" max="3118" width="10.85546875" style="1" customWidth="1"/>
    <col min="3119" max="3162" width="0" style="1" hidden="1" customWidth="1"/>
    <col min="3163" max="3163" width="10.85546875" style="1" customWidth="1"/>
    <col min="3164" max="3328" width="11.42578125" style="1"/>
    <col min="3329" max="3329" width="22.42578125" style="1" customWidth="1"/>
    <col min="3330" max="3330" width="30.42578125" style="1" customWidth="1"/>
    <col min="3331" max="3331" width="15.42578125" style="1" customWidth="1"/>
    <col min="3332" max="3333" width="15.7109375" style="1" customWidth="1"/>
    <col min="3334" max="3334" width="18.140625" style="1" customWidth="1"/>
    <col min="3335" max="3335" width="15.7109375" style="1" customWidth="1"/>
    <col min="3336" max="3336" width="16.7109375" style="1" customWidth="1"/>
    <col min="3337" max="3337" width="17.28515625" style="1" customWidth="1"/>
    <col min="3338" max="3371" width="9.7109375" style="1" customWidth="1"/>
    <col min="3372" max="3374" width="10.85546875" style="1" customWidth="1"/>
    <col min="3375" max="3418" width="0" style="1" hidden="1" customWidth="1"/>
    <col min="3419" max="3419" width="10.85546875" style="1" customWidth="1"/>
    <col min="3420" max="3584" width="11.42578125" style="1"/>
    <col min="3585" max="3585" width="22.42578125" style="1" customWidth="1"/>
    <col min="3586" max="3586" width="30.42578125" style="1" customWidth="1"/>
    <col min="3587" max="3587" width="15.42578125" style="1" customWidth="1"/>
    <col min="3588" max="3589" width="15.7109375" style="1" customWidth="1"/>
    <col min="3590" max="3590" width="18.140625" style="1" customWidth="1"/>
    <col min="3591" max="3591" width="15.7109375" style="1" customWidth="1"/>
    <col min="3592" max="3592" width="16.7109375" style="1" customWidth="1"/>
    <col min="3593" max="3593" width="17.28515625" style="1" customWidth="1"/>
    <col min="3594" max="3627" width="9.7109375" style="1" customWidth="1"/>
    <col min="3628" max="3630" width="10.85546875" style="1" customWidth="1"/>
    <col min="3631" max="3674" width="0" style="1" hidden="1" customWidth="1"/>
    <col min="3675" max="3675" width="10.85546875" style="1" customWidth="1"/>
    <col min="3676" max="3840" width="11.42578125" style="1"/>
    <col min="3841" max="3841" width="22.42578125" style="1" customWidth="1"/>
    <col min="3842" max="3842" width="30.42578125" style="1" customWidth="1"/>
    <col min="3843" max="3843" width="15.42578125" style="1" customWidth="1"/>
    <col min="3844" max="3845" width="15.7109375" style="1" customWidth="1"/>
    <col min="3846" max="3846" width="18.140625" style="1" customWidth="1"/>
    <col min="3847" max="3847" width="15.7109375" style="1" customWidth="1"/>
    <col min="3848" max="3848" width="16.7109375" style="1" customWidth="1"/>
    <col min="3849" max="3849" width="17.28515625" style="1" customWidth="1"/>
    <col min="3850" max="3883" width="9.7109375" style="1" customWidth="1"/>
    <col min="3884" max="3886" width="10.85546875" style="1" customWidth="1"/>
    <col min="3887" max="3930" width="0" style="1" hidden="1" customWidth="1"/>
    <col min="3931" max="3931" width="10.85546875" style="1" customWidth="1"/>
    <col min="3932" max="4096" width="11.42578125" style="1"/>
    <col min="4097" max="4097" width="22.42578125" style="1" customWidth="1"/>
    <col min="4098" max="4098" width="30.42578125" style="1" customWidth="1"/>
    <col min="4099" max="4099" width="15.42578125" style="1" customWidth="1"/>
    <col min="4100" max="4101" width="15.7109375" style="1" customWidth="1"/>
    <col min="4102" max="4102" width="18.140625" style="1" customWidth="1"/>
    <col min="4103" max="4103" width="15.7109375" style="1" customWidth="1"/>
    <col min="4104" max="4104" width="16.7109375" style="1" customWidth="1"/>
    <col min="4105" max="4105" width="17.28515625" style="1" customWidth="1"/>
    <col min="4106" max="4139" width="9.7109375" style="1" customWidth="1"/>
    <col min="4140" max="4142" width="10.85546875" style="1" customWidth="1"/>
    <col min="4143" max="4186" width="0" style="1" hidden="1" customWidth="1"/>
    <col min="4187" max="4187" width="10.85546875" style="1" customWidth="1"/>
    <col min="4188" max="4352" width="11.42578125" style="1"/>
    <col min="4353" max="4353" width="22.42578125" style="1" customWidth="1"/>
    <col min="4354" max="4354" width="30.42578125" style="1" customWidth="1"/>
    <col min="4355" max="4355" width="15.42578125" style="1" customWidth="1"/>
    <col min="4356" max="4357" width="15.7109375" style="1" customWidth="1"/>
    <col min="4358" max="4358" width="18.140625" style="1" customWidth="1"/>
    <col min="4359" max="4359" width="15.7109375" style="1" customWidth="1"/>
    <col min="4360" max="4360" width="16.7109375" style="1" customWidth="1"/>
    <col min="4361" max="4361" width="17.28515625" style="1" customWidth="1"/>
    <col min="4362" max="4395" width="9.7109375" style="1" customWidth="1"/>
    <col min="4396" max="4398" width="10.85546875" style="1" customWidth="1"/>
    <col min="4399" max="4442" width="0" style="1" hidden="1" customWidth="1"/>
    <col min="4443" max="4443" width="10.85546875" style="1" customWidth="1"/>
    <col min="4444" max="4608" width="11.42578125" style="1"/>
    <col min="4609" max="4609" width="22.42578125" style="1" customWidth="1"/>
    <col min="4610" max="4610" width="30.42578125" style="1" customWidth="1"/>
    <col min="4611" max="4611" width="15.42578125" style="1" customWidth="1"/>
    <col min="4612" max="4613" width="15.7109375" style="1" customWidth="1"/>
    <col min="4614" max="4614" width="18.140625" style="1" customWidth="1"/>
    <col min="4615" max="4615" width="15.7109375" style="1" customWidth="1"/>
    <col min="4616" max="4616" width="16.7109375" style="1" customWidth="1"/>
    <col min="4617" max="4617" width="17.28515625" style="1" customWidth="1"/>
    <col min="4618" max="4651" width="9.7109375" style="1" customWidth="1"/>
    <col min="4652" max="4654" width="10.85546875" style="1" customWidth="1"/>
    <col min="4655" max="4698" width="0" style="1" hidden="1" customWidth="1"/>
    <col min="4699" max="4699" width="10.85546875" style="1" customWidth="1"/>
    <col min="4700" max="4864" width="11.42578125" style="1"/>
    <col min="4865" max="4865" width="22.42578125" style="1" customWidth="1"/>
    <col min="4866" max="4866" width="30.42578125" style="1" customWidth="1"/>
    <col min="4867" max="4867" width="15.42578125" style="1" customWidth="1"/>
    <col min="4868" max="4869" width="15.7109375" style="1" customWidth="1"/>
    <col min="4870" max="4870" width="18.140625" style="1" customWidth="1"/>
    <col min="4871" max="4871" width="15.7109375" style="1" customWidth="1"/>
    <col min="4872" max="4872" width="16.7109375" style="1" customWidth="1"/>
    <col min="4873" max="4873" width="17.28515625" style="1" customWidth="1"/>
    <col min="4874" max="4907" width="9.7109375" style="1" customWidth="1"/>
    <col min="4908" max="4910" width="10.85546875" style="1" customWidth="1"/>
    <col min="4911" max="4954" width="0" style="1" hidden="1" customWidth="1"/>
    <col min="4955" max="4955" width="10.85546875" style="1" customWidth="1"/>
    <col min="4956" max="5120" width="11.42578125" style="1"/>
    <col min="5121" max="5121" width="22.42578125" style="1" customWidth="1"/>
    <col min="5122" max="5122" width="30.42578125" style="1" customWidth="1"/>
    <col min="5123" max="5123" width="15.42578125" style="1" customWidth="1"/>
    <col min="5124" max="5125" width="15.7109375" style="1" customWidth="1"/>
    <col min="5126" max="5126" width="18.140625" style="1" customWidth="1"/>
    <col min="5127" max="5127" width="15.7109375" style="1" customWidth="1"/>
    <col min="5128" max="5128" width="16.7109375" style="1" customWidth="1"/>
    <col min="5129" max="5129" width="17.28515625" style="1" customWidth="1"/>
    <col min="5130" max="5163" width="9.7109375" style="1" customWidth="1"/>
    <col min="5164" max="5166" width="10.85546875" style="1" customWidth="1"/>
    <col min="5167" max="5210" width="0" style="1" hidden="1" customWidth="1"/>
    <col min="5211" max="5211" width="10.85546875" style="1" customWidth="1"/>
    <col min="5212" max="5376" width="11.42578125" style="1"/>
    <col min="5377" max="5377" width="22.42578125" style="1" customWidth="1"/>
    <col min="5378" max="5378" width="30.42578125" style="1" customWidth="1"/>
    <col min="5379" max="5379" width="15.42578125" style="1" customWidth="1"/>
    <col min="5380" max="5381" width="15.7109375" style="1" customWidth="1"/>
    <col min="5382" max="5382" width="18.140625" style="1" customWidth="1"/>
    <col min="5383" max="5383" width="15.7109375" style="1" customWidth="1"/>
    <col min="5384" max="5384" width="16.7109375" style="1" customWidth="1"/>
    <col min="5385" max="5385" width="17.28515625" style="1" customWidth="1"/>
    <col min="5386" max="5419" width="9.7109375" style="1" customWidth="1"/>
    <col min="5420" max="5422" width="10.85546875" style="1" customWidth="1"/>
    <col min="5423" max="5466" width="0" style="1" hidden="1" customWidth="1"/>
    <col min="5467" max="5467" width="10.85546875" style="1" customWidth="1"/>
    <col min="5468" max="5632" width="11.42578125" style="1"/>
    <col min="5633" max="5633" width="22.42578125" style="1" customWidth="1"/>
    <col min="5634" max="5634" width="30.42578125" style="1" customWidth="1"/>
    <col min="5635" max="5635" width="15.42578125" style="1" customWidth="1"/>
    <col min="5636" max="5637" width="15.7109375" style="1" customWidth="1"/>
    <col min="5638" max="5638" width="18.140625" style="1" customWidth="1"/>
    <col min="5639" max="5639" width="15.7109375" style="1" customWidth="1"/>
    <col min="5640" max="5640" width="16.7109375" style="1" customWidth="1"/>
    <col min="5641" max="5641" width="17.28515625" style="1" customWidth="1"/>
    <col min="5642" max="5675" width="9.7109375" style="1" customWidth="1"/>
    <col min="5676" max="5678" width="10.85546875" style="1" customWidth="1"/>
    <col min="5679" max="5722" width="0" style="1" hidden="1" customWidth="1"/>
    <col min="5723" max="5723" width="10.85546875" style="1" customWidth="1"/>
    <col min="5724" max="5888" width="11.42578125" style="1"/>
    <col min="5889" max="5889" width="22.42578125" style="1" customWidth="1"/>
    <col min="5890" max="5890" width="30.42578125" style="1" customWidth="1"/>
    <col min="5891" max="5891" width="15.42578125" style="1" customWidth="1"/>
    <col min="5892" max="5893" width="15.7109375" style="1" customWidth="1"/>
    <col min="5894" max="5894" width="18.140625" style="1" customWidth="1"/>
    <col min="5895" max="5895" width="15.7109375" style="1" customWidth="1"/>
    <col min="5896" max="5896" width="16.7109375" style="1" customWidth="1"/>
    <col min="5897" max="5897" width="17.28515625" style="1" customWidth="1"/>
    <col min="5898" max="5931" width="9.7109375" style="1" customWidth="1"/>
    <col min="5932" max="5934" width="10.85546875" style="1" customWidth="1"/>
    <col min="5935" max="5978" width="0" style="1" hidden="1" customWidth="1"/>
    <col min="5979" max="5979" width="10.85546875" style="1" customWidth="1"/>
    <col min="5980" max="6144" width="11.42578125" style="1"/>
    <col min="6145" max="6145" width="22.42578125" style="1" customWidth="1"/>
    <col min="6146" max="6146" width="30.42578125" style="1" customWidth="1"/>
    <col min="6147" max="6147" width="15.42578125" style="1" customWidth="1"/>
    <col min="6148" max="6149" width="15.7109375" style="1" customWidth="1"/>
    <col min="6150" max="6150" width="18.140625" style="1" customWidth="1"/>
    <col min="6151" max="6151" width="15.7109375" style="1" customWidth="1"/>
    <col min="6152" max="6152" width="16.7109375" style="1" customWidth="1"/>
    <col min="6153" max="6153" width="17.28515625" style="1" customWidth="1"/>
    <col min="6154" max="6187" width="9.7109375" style="1" customWidth="1"/>
    <col min="6188" max="6190" width="10.85546875" style="1" customWidth="1"/>
    <col min="6191" max="6234" width="0" style="1" hidden="1" customWidth="1"/>
    <col min="6235" max="6235" width="10.85546875" style="1" customWidth="1"/>
    <col min="6236" max="6400" width="11.42578125" style="1"/>
    <col min="6401" max="6401" width="22.42578125" style="1" customWidth="1"/>
    <col min="6402" max="6402" width="30.42578125" style="1" customWidth="1"/>
    <col min="6403" max="6403" width="15.42578125" style="1" customWidth="1"/>
    <col min="6404" max="6405" width="15.7109375" style="1" customWidth="1"/>
    <col min="6406" max="6406" width="18.140625" style="1" customWidth="1"/>
    <col min="6407" max="6407" width="15.7109375" style="1" customWidth="1"/>
    <col min="6408" max="6408" width="16.7109375" style="1" customWidth="1"/>
    <col min="6409" max="6409" width="17.28515625" style="1" customWidth="1"/>
    <col min="6410" max="6443" width="9.7109375" style="1" customWidth="1"/>
    <col min="6444" max="6446" width="10.85546875" style="1" customWidth="1"/>
    <col min="6447" max="6490" width="0" style="1" hidden="1" customWidth="1"/>
    <col min="6491" max="6491" width="10.85546875" style="1" customWidth="1"/>
    <col min="6492" max="6656" width="11.42578125" style="1"/>
    <col min="6657" max="6657" width="22.42578125" style="1" customWidth="1"/>
    <col min="6658" max="6658" width="30.42578125" style="1" customWidth="1"/>
    <col min="6659" max="6659" width="15.42578125" style="1" customWidth="1"/>
    <col min="6660" max="6661" width="15.7109375" style="1" customWidth="1"/>
    <col min="6662" max="6662" width="18.140625" style="1" customWidth="1"/>
    <col min="6663" max="6663" width="15.7109375" style="1" customWidth="1"/>
    <col min="6664" max="6664" width="16.7109375" style="1" customWidth="1"/>
    <col min="6665" max="6665" width="17.28515625" style="1" customWidth="1"/>
    <col min="6666" max="6699" width="9.7109375" style="1" customWidth="1"/>
    <col min="6700" max="6702" width="10.85546875" style="1" customWidth="1"/>
    <col min="6703" max="6746" width="0" style="1" hidden="1" customWidth="1"/>
    <col min="6747" max="6747" width="10.85546875" style="1" customWidth="1"/>
    <col min="6748" max="6912" width="11.42578125" style="1"/>
    <col min="6913" max="6913" width="22.42578125" style="1" customWidth="1"/>
    <col min="6914" max="6914" width="30.42578125" style="1" customWidth="1"/>
    <col min="6915" max="6915" width="15.42578125" style="1" customWidth="1"/>
    <col min="6916" max="6917" width="15.7109375" style="1" customWidth="1"/>
    <col min="6918" max="6918" width="18.140625" style="1" customWidth="1"/>
    <col min="6919" max="6919" width="15.7109375" style="1" customWidth="1"/>
    <col min="6920" max="6920" width="16.7109375" style="1" customWidth="1"/>
    <col min="6921" max="6921" width="17.28515625" style="1" customWidth="1"/>
    <col min="6922" max="6955" width="9.7109375" style="1" customWidth="1"/>
    <col min="6956" max="6958" width="10.85546875" style="1" customWidth="1"/>
    <col min="6959" max="7002" width="0" style="1" hidden="1" customWidth="1"/>
    <col min="7003" max="7003" width="10.85546875" style="1" customWidth="1"/>
    <col min="7004" max="7168" width="11.42578125" style="1"/>
    <col min="7169" max="7169" width="22.42578125" style="1" customWidth="1"/>
    <col min="7170" max="7170" width="30.42578125" style="1" customWidth="1"/>
    <col min="7171" max="7171" width="15.42578125" style="1" customWidth="1"/>
    <col min="7172" max="7173" width="15.7109375" style="1" customWidth="1"/>
    <col min="7174" max="7174" width="18.140625" style="1" customWidth="1"/>
    <col min="7175" max="7175" width="15.7109375" style="1" customWidth="1"/>
    <col min="7176" max="7176" width="16.7109375" style="1" customWidth="1"/>
    <col min="7177" max="7177" width="17.28515625" style="1" customWidth="1"/>
    <col min="7178" max="7211" width="9.7109375" style="1" customWidth="1"/>
    <col min="7212" max="7214" width="10.85546875" style="1" customWidth="1"/>
    <col min="7215" max="7258" width="0" style="1" hidden="1" customWidth="1"/>
    <col min="7259" max="7259" width="10.85546875" style="1" customWidth="1"/>
    <col min="7260" max="7424" width="11.42578125" style="1"/>
    <col min="7425" max="7425" width="22.42578125" style="1" customWidth="1"/>
    <col min="7426" max="7426" width="30.42578125" style="1" customWidth="1"/>
    <col min="7427" max="7427" width="15.42578125" style="1" customWidth="1"/>
    <col min="7428" max="7429" width="15.7109375" style="1" customWidth="1"/>
    <col min="7430" max="7430" width="18.140625" style="1" customWidth="1"/>
    <col min="7431" max="7431" width="15.7109375" style="1" customWidth="1"/>
    <col min="7432" max="7432" width="16.7109375" style="1" customWidth="1"/>
    <col min="7433" max="7433" width="17.28515625" style="1" customWidth="1"/>
    <col min="7434" max="7467" width="9.7109375" style="1" customWidth="1"/>
    <col min="7468" max="7470" width="10.85546875" style="1" customWidth="1"/>
    <col min="7471" max="7514" width="0" style="1" hidden="1" customWidth="1"/>
    <col min="7515" max="7515" width="10.85546875" style="1" customWidth="1"/>
    <col min="7516" max="7680" width="11.42578125" style="1"/>
    <col min="7681" max="7681" width="22.42578125" style="1" customWidth="1"/>
    <col min="7682" max="7682" width="30.42578125" style="1" customWidth="1"/>
    <col min="7683" max="7683" width="15.42578125" style="1" customWidth="1"/>
    <col min="7684" max="7685" width="15.7109375" style="1" customWidth="1"/>
    <col min="7686" max="7686" width="18.140625" style="1" customWidth="1"/>
    <col min="7687" max="7687" width="15.7109375" style="1" customWidth="1"/>
    <col min="7688" max="7688" width="16.7109375" style="1" customWidth="1"/>
    <col min="7689" max="7689" width="17.28515625" style="1" customWidth="1"/>
    <col min="7690" max="7723" width="9.7109375" style="1" customWidth="1"/>
    <col min="7724" max="7726" width="10.85546875" style="1" customWidth="1"/>
    <col min="7727" max="7770" width="0" style="1" hidden="1" customWidth="1"/>
    <col min="7771" max="7771" width="10.85546875" style="1" customWidth="1"/>
    <col min="7772" max="7936" width="11.42578125" style="1"/>
    <col min="7937" max="7937" width="22.42578125" style="1" customWidth="1"/>
    <col min="7938" max="7938" width="30.42578125" style="1" customWidth="1"/>
    <col min="7939" max="7939" width="15.42578125" style="1" customWidth="1"/>
    <col min="7940" max="7941" width="15.7109375" style="1" customWidth="1"/>
    <col min="7942" max="7942" width="18.140625" style="1" customWidth="1"/>
    <col min="7943" max="7943" width="15.7109375" style="1" customWidth="1"/>
    <col min="7944" max="7944" width="16.7109375" style="1" customWidth="1"/>
    <col min="7945" max="7945" width="17.28515625" style="1" customWidth="1"/>
    <col min="7946" max="7979" width="9.7109375" style="1" customWidth="1"/>
    <col min="7980" max="7982" width="10.85546875" style="1" customWidth="1"/>
    <col min="7983" max="8026" width="0" style="1" hidden="1" customWidth="1"/>
    <col min="8027" max="8027" width="10.85546875" style="1" customWidth="1"/>
    <col min="8028" max="8192" width="11.42578125" style="1"/>
    <col min="8193" max="8193" width="22.42578125" style="1" customWidth="1"/>
    <col min="8194" max="8194" width="30.42578125" style="1" customWidth="1"/>
    <col min="8195" max="8195" width="15.42578125" style="1" customWidth="1"/>
    <col min="8196" max="8197" width="15.7109375" style="1" customWidth="1"/>
    <col min="8198" max="8198" width="18.140625" style="1" customWidth="1"/>
    <col min="8199" max="8199" width="15.7109375" style="1" customWidth="1"/>
    <col min="8200" max="8200" width="16.7109375" style="1" customWidth="1"/>
    <col min="8201" max="8201" width="17.28515625" style="1" customWidth="1"/>
    <col min="8202" max="8235" width="9.7109375" style="1" customWidth="1"/>
    <col min="8236" max="8238" width="10.85546875" style="1" customWidth="1"/>
    <col min="8239" max="8282" width="0" style="1" hidden="1" customWidth="1"/>
    <col min="8283" max="8283" width="10.85546875" style="1" customWidth="1"/>
    <col min="8284" max="8448" width="11.42578125" style="1"/>
    <col min="8449" max="8449" width="22.42578125" style="1" customWidth="1"/>
    <col min="8450" max="8450" width="30.42578125" style="1" customWidth="1"/>
    <col min="8451" max="8451" width="15.42578125" style="1" customWidth="1"/>
    <col min="8452" max="8453" width="15.7109375" style="1" customWidth="1"/>
    <col min="8454" max="8454" width="18.140625" style="1" customWidth="1"/>
    <col min="8455" max="8455" width="15.7109375" style="1" customWidth="1"/>
    <col min="8456" max="8456" width="16.7109375" style="1" customWidth="1"/>
    <col min="8457" max="8457" width="17.28515625" style="1" customWidth="1"/>
    <col min="8458" max="8491" width="9.7109375" style="1" customWidth="1"/>
    <col min="8492" max="8494" width="10.85546875" style="1" customWidth="1"/>
    <col min="8495" max="8538" width="0" style="1" hidden="1" customWidth="1"/>
    <col min="8539" max="8539" width="10.85546875" style="1" customWidth="1"/>
    <col min="8540" max="8704" width="11.42578125" style="1"/>
    <col min="8705" max="8705" width="22.42578125" style="1" customWidth="1"/>
    <col min="8706" max="8706" width="30.42578125" style="1" customWidth="1"/>
    <col min="8707" max="8707" width="15.42578125" style="1" customWidth="1"/>
    <col min="8708" max="8709" width="15.7109375" style="1" customWidth="1"/>
    <col min="8710" max="8710" width="18.140625" style="1" customWidth="1"/>
    <col min="8711" max="8711" width="15.7109375" style="1" customWidth="1"/>
    <col min="8712" max="8712" width="16.7109375" style="1" customWidth="1"/>
    <col min="8713" max="8713" width="17.28515625" style="1" customWidth="1"/>
    <col min="8714" max="8747" width="9.7109375" style="1" customWidth="1"/>
    <col min="8748" max="8750" width="10.85546875" style="1" customWidth="1"/>
    <col min="8751" max="8794" width="0" style="1" hidden="1" customWidth="1"/>
    <col min="8795" max="8795" width="10.85546875" style="1" customWidth="1"/>
    <col min="8796" max="8960" width="11.42578125" style="1"/>
    <col min="8961" max="8961" width="22.42578125" style="1" customWidth="1"/>
    <col min="8962" max="8962" width="30.42578125" style="1" customWidth="1"/>
    <col min="8963" max="8963" width="15.42578125" style="1" customWidth="1"/>
    <col min="8964" max="8965" width="15.7109375" style="1" customWidth="1"/>
    <col min="8966" max="8966" width="18.140625" style="1" customWidth="1"/>
    <col min="8967" max="8967" width="15.7109375" style="1" customWidth="1"/>
    <col min="8968" max="8968" width="16.7109375" style="1" customWidth="1"/>
    <col min="8969" max="8969" width="17.28515625" style="1" customWidth="1"/>
    <col min="8970" max="9003" width="9.7109375" style="1" customWidth="1"/>
    <col min="9004" max="9006" width="10.85546875" style="1" customWidth="1"/>
    <col min="9007" max="9050" width="0" style="1" hidden="1" customWidth="1"/>
    <col min="9051" max="9051" width="10.85546875" style="1" customWidth="1"/>
    <col min="9052" max="9216" width="11.42578125" style="1"/>
    <col min="9217" max="9217" width="22.42578125" style="1" customWidth="1"/>
    <col min="9218" max="9218" width="30.42578125" style="1" customWidth="1"/>
    <col min="9219" max="9219" width="15.42578125" style="1" customWidth="1"/>
    <col min="9220" max="9221" width="15.7109375" style="1" customWidth="1"/>
    <col min="9222" max="9222" width="18.140625" style="1" customWidth="1"/>
    <col min="9223" max="9223" width="15.7109375" style="1" customWidth="1"/>
    <col min="9224" max="9224" width="16.7109375" style="1" customWidth="1"/>
    <col min="9225" max="9225" width="17.28515625" style="1" customWidth="1"/>
    <col min="9226" max="9259" width="9.7109375" style="1" customWidth="1"/>
    <col min="9260" max="9262" width="10.85546875" style="1" customWidth="1"/>
    <col min="9263" max="9306" width="0" style="1" hidden="1" customWidth="1"/>
    <col min="9307" max="9307" width="10.85546875" style="1" customWidth="1"/>
    <col min="9308" max="9472" width="11.42578125" style="1"/>
    <col min="9473" max="9473" width="22.42578125" style="1" customWidth="1"/>
    <col min="9474" max="9474" width="30.42578125" style="1" customWidth="1"/>
    <col min="9475" max="9475" width="15.42578125" style="1" customWidth="1"/>
    <col min="9476" max="9477" width="15.7109375" style="1" customWidth="1"/>
    <col min="9478" max="9478" width="18.140625" style="1" customWidth="1"/>
    <col min="9479" max="9479" width="15.7109375" style="1" customWidth="1"/>
    <col min="9480" max="9480" width="16.7109375" style="1" customWidth="1"/>
    <col min="9481" max="9481" width="17.28515625" style="1" customWidth="1"/>
    <col min="9482" max="9515" width="9.7109375" style="1" customWidth="1"/>
    <col min="9516" max="9518" width="10.85546875" style="1" customWidth="1"/>
    <col min="9519" max="9562" width="0" style="1" hidden="1" customWidth="1"/>
    <col min="9563" max="9563" width="10.85546875" style="1" customWidth="1"/>
    <col min="9564" max="9728" width="11.42578125" style="1"/>
    <col min="9729" max="9729" width="22.42578125" style="1" customWidth="1"/>
    <col min="9730" max="9730" width="30.42578125" style="1" customWidth="1"/>
    <col min="9731" max="9731" width="15.42578125" style="1" customWidth="1"/>
    <col min="9732" max="9733" width="15.7109375" style="1" customWidth="1"/>
    <col min="9734" max="9734" width="18.140625" style="1" customWidth="1"/>
    <col min="9735" max="9735" width="15.7109375" style="1" customWidth="1"/>
    <col min="9736" max="9736" width="16.7109375" style="1" customWidth="1"/>
    <col min="9737" max="9737" width="17.28515625" style="1" customWidth="1"/>
    <col min="9738" max="9771" width="9.7109375" style="1" customWidth="1"/>
    <col min="9772" max="9774" width="10.85546875" style="1" customWidth="1"/>
    <col min="9775" max="9818" width="0" style="1" hidden="1" customWidth="1"/>
    <col min="9819" max="9819" width="10.85546875" style="1" customWidth="1"/>
    <col min="9820" max="9984" width="11.42578125" style="1"/>
    <col min="9985" max="9985" width="22.42578125" style="1" customWidth="1"/>
    <col min="9986" max="9986" width="30.42578125" style="1" customWidth="1"/>
    <col min="9987" max="9987" width="15.42578125" style="1" customWidth="1"/>
    <col min="9988" max="9989" width="15.7109375" style="1" customWidth="1"/>
    <col min="9990" max="9990" width="18.140625" style="1" customWidth="1"/>
    <col min="9991" max="9991" width="15.7109375" style="1" customWidth="1"/>
    <col min="9992" max="9992" width="16.7109375" style="1" customWidth="1"/>
    <col min="9993" max="9993" width="17.28515625" style="1" customWidth="1"/>
    <col min="9994" max="10027" width="9.7109375" style="1" customWidth="1"/>
    <col min="10028" max="10030" width="10.85546875" style="1" customWidth="1"/>
    <col min="10031" max="10074" width="0" style="1" hidden="1" customWidth="1"/>
    <col min="10075" max="10075" width="10.85546875" style="1" customWidth="1"/>
    <col min="10076" max="10240" width="11.42578125" style="1"/>
    <col min="10241" max="10241" width="22.42578125" style="1" customWidth="1"/>
    <col min="10242" max="10242" width="30.42578125" style="1" customWidth="1"/>
    <col min="10243" max="10243" width="15.42578125" style="1" customWidth="1"/>
    <col min="10244" max="10245" width="15.7109375" style="1" customWidth="1"/>
    <col min="10246" max="10246" width="18.140625" style="1" customWidth="1"/>
    <col min="10247" max="10247" width="15.7109375" style="1" customWidth="1"/>
    <col min="10248" max="10248" width="16.7109375" style="1" customWidth="1"/>
    <col min="10249" max="10249" width="17.28515625" style="1" customWidth="1"/>
    <col min="10250" max="10283" width="9.7109375" style="1" customWidth="1"/>
    <col min="10284" max="10286" width="10.85546875" style="1" customWidth="1"/>
    <col min="10287" max="10330" width="0" style="1" hidden="1" customWidth="1"/>
    <col min="10331" max="10331" width="10.85546875" style="1" customWidth="1"/>
    <col min="10332" max="10496" width="11.42578125" style="1"/>
    <col min="10497" max="10497" width="22.42578125" style="1" customWidth="1"/>
    <col min="10498" max="10498" width="30.42578125" style="1" customWidth="1"/>
    <col min="10499" max="10499" width="15.42578125" style="1" customWidth="1"/>
    <col min="10500" max="10501" width="15.7109375" style="1" customWidth="1"/>
    <col min="10502" max="10502" width="18.140625" style="1" customWidth="1"/>
    <col min="10503" max="10503" width="15.7109375" style="1" customWidth="1"/>
    <col min="10504" max="10504" width="16.7109375" style="1" customWidth="1"/>
    <col min="10505" max="10505" width="17.28515625" style="1" customWidth="1"/>
    <col min="10506" max="10539" width="9.7109375" style="1" customWidth="1"/>
    <col min="10540" max="10542" width="10.85546875" style="1" customWidth="1"/>
    <col min="10543" max="10586" width="0" style="1" hidden="1" customWidth="1"/>
    <col min="10587" max="10587" width="10.85546875" style="1" customWidth="1"/>
    <col min="10588" max="10752" width="11.42578125" style="1"/>
    <col min="10753" max="10753" width="22.42578125" style="1" customWidth="1"/>
    <col min="10754" max="10754" width="30.42578125" style="1" customWidth="1"/>
    <col min="10755" max="10755" width="15.42578125" style="1" customWidth="1"/>
    <col min="10756" max="10757" width="15.7109375" style="1" customWidth="1"/>
    <col min="10758" max="10758" width="18.140625" style="1" customWidth="1"/>
    <col min="10759" max="10759" width="15.7109375" style="1" customWidth="1"/>
    <col min="10760" max="10760" width="16.7109375" style="1" customWidth="1"/>
    <col min="10761" max="10761" width="17.28515625" style="1" customWidth="1"/>
    <col min="10762" max="10795" width="9.7109375" style="1" customWidth="1"/>
    <col min="10796" max="10798" width="10.85546875" style="1" customWidth="1"/>
    <col min="10799" max="10842" width="0" style="1" hidden="1" customWidth="1"/>
    <col min="10843" max="10843" width="10.85546875" style="1" customWidth="1"/>
    <col min="10844" max="11008" width="11.42578125" style="1"/>
    <col min="11009" max="11009" width="22.42578125" style="1" customWidth="1"/>
    <col min="11010" max="11010" width="30.42578125" style="1" customWidth="1"/>
    <col min="11011" max="11011" width="15.42578125" style="1" customWidth="1"/>
    <col min="11012" max="11013" width="15.7109375" style="1" customWidth="1"/>
    <col min="11014" max="11014" width="18.140625" style="1" customWidth="1"/>
    <col min="11015" max="11015" width="15.7109375" style="1" customWidth="1"/>
    <col min="11016" max="11016" width="16.7109375" style="1" customWidth="1"/>
    <col min="11017" max="11017" width="17.28515625" style="1" customWidth="1"/>
    <col min="11018" max="11051" width="9.7109375" style="1" customWidth="1"/>
    <col min="11052" max="11054" width="10.85546875" style="1" customWidth="1"/>
    <col min="11055" max="11098" width="0" style="1" hidden="1" customWidth="1"/>
    <col min="11099" max="11099" width="10.85546875" style="1" customWidth="1"/>
    <col min="11100" max="11264" width="11.42578125" style="1"/>
    <col min="11265" max="11265" width="22.42578125" style="1" customWidth="1"/>
    <col min="11266" max="11266" width="30.42578125" style="1" customWidth="1"/>
    <col min="11267" max="11267" width="15.42578125" style="1" customWidth="1"/>
    <col min="11268" max="11269" width="15.7109375" style="1" customWidth="1"/>
    <col min="11270" max="11270" width="18.140625" style="1" customWidth="1"/>
    <col min="11271" max="11271" width="15.7109375" style="1" customWidth="1"/>
    <col min="11272" max="11272" width="16.7109375" style="1" customWidth="1"/>
    <col min="11273" max="11273" width="17.28515625" style="1" customWidth="1"/>
    <col min="11274" max="11307" width="9.7109375" style="1" customWidth="1"/>
    <col min="11308" max="11310" width="10.85546875" style="1" customWidth="1"/>
    <col min="11311" max="11354" width="0" style="1" hidden="1" customWidth="1"/>
    <col min="11355" max="11355" width="10.85546875" style="1" customWidth="1"/>
    <col min="11356" max="11520" width="11.42578125" style="1"/>
    <col min="11521" max="11521" width="22.42578125" style="1" customWidth="1"/>
    <col min="11522" max="11522" width="30.42578125" style="1" customWidth="1"/>
    <col min="11523" max="11523" width="15.42578125" style="1" customWidth="1"/>
    <col min="11524" max="11525" width="15.7109375" style="1" customWidth="1"/>
    <col min="11526" max="11526" width="18.140625" style="1" customWidth="1"/>
    <col min="11527" max="11527" width="15.7109375" style="1" customWidth="1"/>
    <col min="11528" max="11528" width="16.7109375" style="1" customWidth="1"/>
    <col min="11529" max="11529" width="17.28515625" style="1" customWidth="1"/>
    <col min="11530" max="11563" width="9.7109375" style="1" customWidth="1"/>
    <col min="11564" max="11566" width="10.85546875" style="1" customWidth="1"/>
    <col min="11567" max="11610" width="0" style="1" hidden="1" customWidth="1"/>
    <col min="11611" max="11611" width="10.85546875" style="1" customWidth="1"/>
    <col min="11612" max="11776" width="11.42578125" style="1"/>
    <col min="11777" max="11777" width="22.42578125" style="1" customWidth="1"/>
    <col min="11778" max="11778" width="30.42578125" style="1" customWidth="1"/>
    <col min="11779" max="11779" width="15.42578125" style="1" customWidth="1"/>
    <col min="11780" max="11781" width="15.7109375" style="1" customWidth="1"/>
    <col min="11782" max="11782" width="18.140625" style="1" customWidth="1"/>
    <col min="11783" max="11783" width="15.7109375" style="1" customWidth="1"/>
    <col min="11784" max="11784" width="16.7109375" style="1" customWidth="1"/>
    <col min="11785" max="11785" width="17.28515625" style="1" customWidth="1"/>
    <col min="11786" max="11819" width="9.7109375" style="1" customWidth="1"/>
    <col min="11820" max="11822" width="10.85546875" style="1" customWidth="1"/>
    <col min="11823" max="11866" width="0" style="1" hidden="1" customWidth="1"/>
    <col min="11867" max="11867" width="10.85546875" style="1" customWidth="1"/>
    <col min="11868" max="12032" width="11.42578125" style="1"/>
    <col min="12033" max="12033" width="22.42578125" style="1" customWidth="1"/>
    <col min="12034" max="12034" width="30.42578125" style="1" customWidth="1"/>
    <col min="12035" max="12035" width="15.42578125" style="1" customWidth="1"/>
    <col min="12036" max="12037" width="15.7109375" style="1" customWidth="1"/>
    <col min="12038" max="12038" width="18.140625" style="1" customWidth="1"/>
    <col min="12039" max="12039" width="15.7109375" style="1" customWidth="1"/>
    <col min="12040" max="12040" width="16.7109375" style="1" customWidth="1"/>
    <col min="12041" max="12041" width="17.28515625" style="1" customWidth="1"/>
    <col min="12042" max="12075" width="9.7109375" style="1" customWidth="1"/>
    <col min="12076" max="12078" width="10.85546875" style="1" customWidth="1"/>
    <col min="12079" max="12122" width="0" style="1" hidden="1" customWidth="1"/>
    <col min="12123" max="12123" width="10.85546875" style="1" customWidth="1"/>
    <col min="12124" max="12288" width="11.42578125" style="1"/>
    <col min="12289" max="12289" width="22.42578125" style="1" customWidth="1"/>
    <col min="12290" max="12290" width="30.42578125" style="1" customWidth="1"/>
    <col min="12291" max="12291" width="15.42578125" style="1" customWidth="1"/>
    <col min="12292" max="12293" width="15.7109375" style="1" customWidth="1"/>
    <col min="12294" max="12294" width="18.140625" style="1" customWidth="1"/>
    <col min="12295" max="12295" width="15.7109375" style="1" customWidth="1"/>
    <col min="12296" max="12296" width="16.7109375" style="1" customWidth="1"/>
    <col min="12297" max="12297" width="17.28515625" style="1" customWidth="1"/>
    <col min="12298" max="12331" width="9.7109375" style="1" customWidth="1"/>
    <col min="12332" max="12334" width="10.85546875" style="1" customWidth="1"/>
    <col min="12335" max="12378" width="0" style="1" hidden="1" customWidth="1"/>
    <col min="12379" max="12379" width="10.85546875" style="1" customWidth="1"/>
    <col min="12380" max="12544" width="11.42578125" style="1"/>
    <col min="12545" max="12545" width="22.42578125" style="1" customWidth="1"/>
    <col min="12546" max="12546" width="30.42578125" style="1" customWidth="1"/>
    <col min="12547" max="12547" width="15.42578125" style="1" customWidth="1"/>
    <col min="12548" max="12549" width="15.7109375" style="1" customWidth="1"/>
    <col min="12550" max="12550" width="18.140625" style="1" customWidth="1"/>
    <col min="12551" max="12551" width="15.7109375" style="1" customWidth="1"/>
    <col min="12552" max="12552" width="16.7109375" style="1" customWidth="1"/>
    <col min="12553" max="12553" width="17.28515625" style="1" customWidth="1"/>
    <col min="12554" max="12587" width="9.7109375" style="1" customWidth="1"/>
    <col min="12588" max="12590" width="10.85546875" style="1" customWidth="1"/>
    <col min="12591" max="12634" width="0" style="1" hidden="1" customWidth="1"/>
    <col min="12635" max="12635" width="10.85546875" style="1" customWidth="1"/>
    <col min="12636" max="12800" width="11.42578125" style="1"/>
    <col min="12801" max="12801" width="22.42578125" style="1" customWidth="1"/>
    <col min="12802" max="12802" width="30.42578125" style="1" customWidth="1"/>
    <col min="12803" max="12803" width="15.42578125" style="1" customWidth="1"/>
    <col min="12804" max="12805" width="15.7109375" style="1" customWidth="1"/>
    <col min="12806" max="12806" width="18.140625" style="1" customWidth="1"/>
    <col min="12807" max="12807" width="15.7109375" style="1" customWidth="1"/>
    <col min="12808" max="12808" width="16.7109375" style="1" customWidth="1"/>
    <col min="12809" max="12809" width="17.28515625" style="1" customWidth="1"/>
    <col min="12810" max="12843" width="9.7109375" style="1" customWidth="1"/>
    <col min="12844" max="12846" width="10.85546875" style="1" customWidth="1"/>
    <col min="12847" max="12890" width="0" style="1" hidden="1" customWidth="1"/>
    <col min="12891" max="12891" width="10.85546875" style="1" customWidth="1"/>
    <col min="12892" max="13056" width="11.42578125" style="1"/>
    <col min="13057" max="13057" width="22.42578125" style="1" customWidth="1"/>
    <col min="13058" max="13058" width="30.42578125" style="1" customWidth="1"/>
    <col min="13059" max="13059" width="15.42578125" style="1" customWidth="1"/>
    <col min="13060" max="13061" width="15.7109375" style="1" customWidth="1"/>
    <col min="13062" max="13062" width="18.140625" style="1" customWidth="1"/>
    <col min="13063" max="13063" width="15.7109375" style="1" customWidth="1"/>
    <col min="13064" max="13064" width="16.7109375" style="1" customWidth="1"/>
    <col min="13065" max="13065" width="17.28515625" style="1" customWidth="1"/>
    <col min="13066" max="13099" width="9.7109375" style="1" customWidth="1"/>
    <col min="13100" max="13102" width="10.85546875" style="1" customWidth="1"/>
    <col min="13103" max="13146" width="0" style="1" hidden="1" customWidth="1"/>
    <col min="13147" max="13147" width="10.85546875" style="1" customWidth="1"/>
    <col min="13148" max="13312" width="11.42578125" style="1"/>
    <col min="13313" max="13313" width="22.42578125" style="1" customWidth="1"/>
    <col min="13314" max="13314" width="30.42578125" style="1" customWidth="1"/>
    <col min="13315" max="13315" width="15.42578125" style="1" customWidth="1"/>
    <col min="13316" max="13317" width="15.7109375" style="1" customWidth="1"/>
    <col min="13318" max="13318" width="18.140625" style="1" customWidth="1"/>
    <col min="13319" max="13319" width="15.7109375" style="1" customWidth="1"/>
    <col min="13320" max="13320" width="16.7109375" style="1" customWidth="1"/>
    <col min="13321" max="13321" width="17.28515625" style="1" customWidth="1"/>
    <col min="13322" max="13355" width="9.7109375" style="1" customWidth="1"/>
    <col min="13356" max="13358" width="10.85546875" style="1" customWidth="1"/>
    <col min="13359" max="13402" width="0" style="1" hidden="1" customWidth="1"/>
    <col min="13403" max="13403" width="10.85546875" style="1" customWidth="1"/>
    <col min="13404" max="13568" width="11.42578125" style="1"/>
    <col min="13569" max="13569" width="22.42578125" style="1" customWidth="1"/>
    <col min="13570" max="13570" width="30.42578125" style="1" customWidth="1"/>
    <col min="13571" max="13571" width="15.42578125" style="1" customWidth="1"/>
    <col min="13572" max="13573" width="15.7109375" style="1" customWidth="1"/>
    <col min="13574" max="13574" width="18.140625" style="1" customWidth="1"/>
    <col min="13575" max="13575" width="15.7109375" style="1" customWidth="1"/>
    <col min="13576" max="13576" width="16.7109375" style="1" customWidth="1"/>
    <col min="13577" max="13577" width="17.28515625" style="1" customWidth="1"/>
    <col min="13578" max="13611" width="9.7109375" style="1" customWidth="1"/>
    <col min="13612" max="13614" width="10.85546875" style="1" customWidth="1"/>
    <col min="13615" max="13658" width="0" style="1" hidden="1" customWidth="1"/>
    <col min="13659" max="13659" width="10.85546875" style="1" customWidth="1"/>
    <col min="13660" max="13824" width="11.42578125" style="1"/>
    <col min="13825" max="13825" width="22.42578125" style="1" customWidth="1"/>
    <col min="13826" max="13826" width="30.42578125" style="1" customWidth="1"/>
    <col min="13827" max="13827" width="15.42578125" style="1" customWidth="1"/>
    <col min="13828" max="13829" width="15.7109375" style="1" customWidth="1"/>
    <col min="13830" max="13830" width="18.140625" style="1" customWidth="1"/>
    <col min="13831" max="13831" width="15.7109375" style="1" customWidth="1"/>
    <col min="13832" max="13832" width="16.7109375" style="1" customWidth="1"/>
    <col min="13833" max="13833" width="17.28515625" style="1" customWidth="1"/>
    <col min="13834" max="13867" width="9.7109375" style="1" customWidth="1"/>
    <col min="13868" max="13870" width="10.85546875" style="1" customWidth="1"/>
    <col min="13871" max="13914" width="0" style="1" hidden="1" customWidth="1"/>
    <col min="13915" max="13915" width="10.85546875" style="1" customWidth="1"/>
    <col min="13916" max="14080" width="11.42578125" style="1"/>
    <col min="14081" max="14081" width="22.42578125" style="1" customWidth="1"/>
    <col min="14082" max="14082" width="30.42578125" style="1" customWidth="1"/>
    <col min="14083" max="14083" width="15.42578125" style="1" customWidth="1"/>
    <col min="14084" max="14085" width="15.7109375" style="1" customWidth="1"/>
    <col min="14086" max="14086" width="18.140625" style="1" customWidth="1"/>
    <col min="14087" max="14087" width="15.7109375" style="1" customWidth="1"/>
    <col min="14088" max="14088" width="16.7109375" style="1" customWidth="1"/>
    <col min="14089" max="14089" width="17.28515625" style="1" customWidth="1"/>
    <col min="14090" max="14123" width="9.7109375" style="1" customWidth="1"/>
    <col min="14124" max="14126" width="10.85546875" style="1" customWidth="1"/>
    <col min="14127" max="14170" width="0" style="1" hidden="1" customWidth="1"/>
    <col min="14171" max="14171" width="10.85546875" style="1" customWidth="1"/>
    <col min="14172" max="14336" width="11.42578125" style="1"/>
    <col min="14337" max="14337" width="22.42578125" style="1" customWidth="1"/>
    <col min="14338" max="14338" width="30.42578125" style="1" customWidth="1"/>
    <col min="14339" max="14339" width="15.42578125" style="1" customWidth="1"/>
    <col min="14340" max="14341" width="15.7109375" style="1" customWidth="1"/>
    <col min="14342" max="14342" width="18.140625" style="1" customWidth="1"/>
    <col min="14343" max="14343" width="15.7109375" style="1" customWidth="1"/>
    <col min="14344" max="14344" width="16.7109375" style="1" customWidth="1"/>
    <col min="14345" max="14345" width="17.28515625" style="1" customWidth="1"/>
    <col min="14346" max="14379" width="9.7109375" style="1" customWidth="1"/>
    <col min="14380" max="14382" width="10.85546875" style="1" customWidth="1"/>
    <col min="14383" max="14426" width="0" style="1" hidden="1" customWidth="1"/>
    <col min="14427" max="14427" width="10.85546875" style="1" customWidth="1"/>
    <col min="14428" max="14592" width="11.42578125" style="1"/>
    <col min="14593" max="14593" width="22.42578125" style="1" customWidth="1"/>
    <col min="14594" max="14594" width="30.42578125" style="1" customWidth="1"/>
    <col min="14595" max="14595" width="15.42578125" style="1" customWidth="1"/>
    <col min="14596" max="14597" width="15.7109375" style="1" customWidth="1"/>
    <col min="14598" max="14598" width="18.140625" style="1" customWidth="1"/>
    <col min="14599" max="14599" width="15.7109375" style="1" customWidth="1"/>
    <col min="14600" max="14600" width="16.7109375" style="1" customWidth="1"/>
    <col min="14601" max="14601" width="17.28515625" style="1" customWidth="1"/>
    <col min="14602" max="14635" width="9.7109375" style="1" customWidth="1"/>
    <col min="14636" max="14638" width="10.85546875" style="1" customWidth="1"/>
    <col min="14639" max="14682" width="0" style="1" hidden="1" customWidth="1"/>
    <col min="14683" max="14683" width="10.85546875" style="1" customWidth="1"/>
    <col min="14684" max="14848" width="11.42578125" style="1"/>
    <col min="14849" max="14849" width="22.42578125" style="1" customWidth="1"/>
    <col min="14850" max="14850" width="30.42578125" style="1" customWidth="1"/>
    <col min="14851" max="14851" width="15.42578125" style="1" customWidth="1"/>
    <col min="14852" max="14853" width="15.7109375" style="1" customWidth="1"/>
    <col min="14854" max="14854" width="18.140625" style="1" customWidth="1"/>
    <col min="14855" max="14855" width="15.7109375" style="1" customWidth="1"/>
    <col min="14856" max="14856" width="16.7109375" style="1" customWidth="1"/>
    <col min="14857" max="14857" width="17.28515625" style="1" customWidth="1"/>
    <col min="14858" max="14891" width="9.7109375" style="1" customWidth="1"/>
    <col min="14892" max="14894" width="10.85546875" style="1" customWidth="1"/>
    <col min="14895" max="14938" width="0" style="1" hidden="1" customWidth="1"/>
    <col min="14939" max="14939" width="10.85546875" style="1" customWidth="1"/>
    <col min="14940" max="15104" width="11.42578125" style="1"/>
    <col min="15105" max="15105" width="22.42578125" style="1" customWidth="1"/>
    <col min="15106" max="15106" width="30.42578125" style="1" customWidth="1"/>
    <col min="15107" max="15107" width="15.42578125" style="1" customWidth="1"/>
    <col min="15108" max="15109" width="15.7109375" style="1" customWidth="1"/>
    <col min="15110" max="15110" width="18.140625" style="1" customWidth="1"/>
    <col min="15111" max="15111" width="15.7109375" style="1" customWidth="1"/>
    <col min="15112" max="15112" width="16.7109375" style="1" customWidth="1"/>
    <col min="15113" max="15113" width="17.28515625" style="1" customWidth="1"/>
    <col min="15114" max="15147" width="9.7109375" style="1" customWidth="1"/>
    <col min="15148" max="15150" width="10.85546875" style="1" customWidth="1"/>
    <col min="15151" max="15194" width="0" style="1" hidden="1" customWidth="1"/>
    <col min="15195" max="15195" width="10.85546875" style="1" customWidth="1"/>
    <col min="15196" max="15360" width="11.42578125" style="1"/>
    <col min="15361" max="15361" width="22.42578125" style="1" customWidth="1"/>
    <col min="15362" max="15362" width="30.42578125" style="1" customWidth="1"/>
    <col min="15363" max="15363" width="15.42578125" style="1" customWidth="1"/>
    <col min="15364" max="15365" width="15.7109375" style="1" customWidth="1"/>
    <col min="15366" max="15366" width="18.140625" style="1" customWidth="1"/>
    <col min="15367" max="15367" width="15.7109375" style="1" customWidth="1"/>
    <col min="15368" max="15368" width="16.7109375" style="1" customWidth="1"/>
    <col min="15369" max="15369" width="17.28515625" style="1" customWidth="1"/>
    <col min="15370" max="15403" width="9.7109375" style="1" customWidth="1"/>
    <col min="15404" max="15406" width="10.85546875" style="1" customWidth="1"/>
    <col min="15407" max="15450" width="0" style="1" hidden="1" customWidth="1"/>
    <col min="15451" max="15451" width="10.85546875" style="1" customWidth="1"/>
    <col min="15452" max="15616" width="11.42578125" style="1"/>
    <col min="15617" max="15617" width="22.42578125" style="1" customWidth="1"/>
    <col min="15618" max="15618" width="30.42578125" style="1" customWidth="1"/>
    <col min="15619" max="15619" width="15.42578125" style="1" customWidth="1"/>
    <col min="15620" max="15621" width="15.7109375" style="1" customWidth="1"/>
    <col min="15622" max="15622" width="18.140625" style="1" customWidth="1"/>
    <col min="15623" max="15623" width="15.7109375" style="1" customWidth="1"/>
    <col min="15624" max="15624" width="16.7109375" style="1" customWidth="1"/>
    <col min="15625" max="15625" width="17.28515625" style="1" customWidth="1"/>
    <col min="15626" max="15659" width="9.7109375" style="1" customWidth="1"/>
    <col min="15660" max="15662" width="10.85546875" style="1" customWidth="1"/>
    <col min="15663" max="15706" width="0" style="1" hidden="1" customWidth="1"/>
    <col min="15707" max="15707" width="10.85546875" style="1" customWidth="1"/>
    <col min="15708" max="15872" width="11.42578125" style="1"/>
    <col min="15873" max="15873" width="22.42578125" style="1" customWidth="1"/>
    <col min="15874" max="15874" width="30.42578125" style="1" customWidth="1"/>
    <col min="15875" max="15875" width="15.42578125" style="1" customWidth="1"/>
    <col min="15876" max="15877" width="15.7109375" style="1" customWidth="1"/>
    <col min="15878" max="15878" width="18.140625" style="1" customWidth="1"/>
    <col min="15879" max="15879" width="15.7109375" style="1" customWidth="1"/>
    <col min="15880" max="15880" width="16.7109375" style="1" customWidth="1"/>
    <col min="15881" max="15881" width="17.28515625" style="1" customWidth="1"/>
    <col min="15882" max="15915" width="9.7109375" style="1" customWidth="1"/>
    <col min="15916" max="15918" width="10.85546875" style="1" customWidth="1"/>
    <col min="15919" max="15962" width="0" style="1" hidden="1" customWidth="1"/>
    <col min="15963" max="15963" width="10.85546875" style="1" customWidth="1"/>
    <col min="15964" max="16128" width="11.42578125" style="1"/>
    <col min="16129" max="16129" width="22.42578125" style="1" customWidth="1"/>
    <col min="16130" max="16130" width="30.42578125" style="1" customWidth="1"/>
    <col min="16131" max="16131" width="15.42578125" style="1" customWidth="1"/>
    <col min="16132" max="16133" width="15.7109375" style="1" customWidth="1"/>
    <col min="16134" max="16134" width="18.140625" style="1" customWidth="1"/>
    <col min="16135" max="16135" width="15.7109375" style="1" customWidth="1"/>
    <col min="16136" max="16136" width="16.7109375" style="1" customWidth="1"/>
    <col min="16137" max="16137" width="17.28515625" style="1" customWidth="1"/>
    <col min="16138" max="16171" width="9.7109375" style="1" customWidth="1"/>
    <col min="16172" max="16174" width="10.85546875" style="1" customWidth="1"/>
    <col min="16175" max="16218" width="0" style="1" hidden="1" customWidth="1"/>
    <col min="16219" max="16219" width="10.85546875" style="1" customWidth="1"/>
    <col min="16220" max="16384" width="11.42578125" style="1"/>
  </cols>
  <sheetData>
    <row r="1" spans="1:56" s="6" customFormat="1" ht="12.75" customHeight="1" x14ac:dyDescent="0.15">
      <c r="A1" s="111" t="s">
        <v>66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56" s="6" customFormat="1" ht="12.75" customHeight="1" x14ac:dyDescent="0.15">
      <c r="A2" s="111" t="str">
        <f>CONCATENATE("COMUNA: ",[1]NOMBRE!B2," - ","( ",[1]NOMBRE!C2,[1]NOMBRE!D2,[1]NOMBRE!E2,[1]NOMBRE!F2,[1]NOMBRE!G2," )")</f>
        <v>COMUNA:  - (  )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56" s="6" customFormat="1" ht="12.75" customHeight="1" x14ac:dyDescent="0.2">
      <c r="A3" s="111" t="str">
        <f>CONCATENATE("ESTABLECIMIENTO/ESTRATEGIA: ",[1]NOMBRE!B3," - ","( ",[1]NOMBRE!C3,[1]NOMBRE!D3,[1]NOMBRE!E3,[1]NOMBRE!F3,[1]NOMBRE!G3,[1]NOMBRE!H3," )")</f>
        <v>ESTABLECIMIENTO/ESTRATEGIA:  - (  )</v>
      </c>
      <c r="B3" s="5"/>
      <c r="C3" s="5"/>
      <c r="D3" s="7"/>
      <c r="E3" s="5"/>
      <c r="F3" s="5"/>
      <c r="G3" s="5"/>
      <c r="H3" s="5"/>
      <c r="I3" s="5"/>
      <c r="J3" s="5"/>
      <c r="K3" s="5"/>
    </row>
    <row r="4" spans="1:56" s="6" customFormat="1" ht="12.75" customHeight="1" x14ac:dyDescent="0.15">
      <c r="A4" s="111" t="str">
        <f>CONCATENATE("MES: ",[1]NOMBRE!B6," - ","( ",[1]NOMBRE!C6,[1]NOMBRE!D6," )")</f>
        <v>MES:  - (  )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56" s="6" customFormat="1" ht="12.75" customHeight="1" x14ac:dyDescent="0.15">
      <c r="A5" s="4" t="str">
        <f>CONCATENATE("AÑO: ",[1]NOMBRE!B7)</f>
        <v>AÑO: 2014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56" s="14" customFormat="1" ht="39.75" customHeight="1" x14ac:dyDescent="0.2">
      <c r="A6" s="155" t="s">
        <v>65</v>
      </c>
      <c r="B6" s="155"/>
      <c r="C6" s="155"/>
      <c r="D6" s="155"/>
      <c r="E6" s="155"/>
      <c r="F6" s="155"/>
      <c r="G6" s="155"/>
      <c r="H6" s="35"/>
      <c r="I6" s="12"/>
      <c r="J6" s="3"/>
      <c r="K6" s="3"/>
      <c r="L6" s="3"/>
      <c r="M6" s="3"/>
      <c r="N6" s="3"/>
      <c r="O6" s="3"/>
    </row>
    <row r="7" spans="1:56" s="14" customFormat="1" ht="30" customHeight="1" x14ac:dyDescent="0.2">
      <c r="A7" s="29" t="s">
        <v>64</v>
      </c>
      <c r="B7" s="36"/>
      <c r="C7" s="25"/>
      <c r="D7" s="36"/>
      <c r="E7" s="21"/>
      <c r="F7" s="21"/>
      <c r="G7" s="22"/>
      <c r="H7" s="21"/>
      <c r="I7" s="24"/>
      <c r="J7" s="3"/>
      <c r="K7" s="3"/>
      <c r="L7" s="3"/>
      <c r="M7" s="3"/>
      <c r="N7" s="3"/>
      <c r="O7" s="3"/>
    </row>
    <row r="8" spans="1:56" s="15" customFormat="1" ht="73.5" customHeight="1" x14ac:dyDescent="0.15">
      <c r="A8" s="156" t="s">
        <v>27</v>
      </c>
      <c r="B8" s="157"/>
      <c r="C8" s="119" t="s">
        <v>13</v>
      </c>
      <c r="D8" s="13" t="s">
        <v>42</v>
      </c>
      <c r="E8" s="10" t="s">
        <v>63</v>
      </c>
      <c r="F8" s="37" t="s">
        <v>62</v>
      </c>
      <c r="G8" s="38" t="s">
        <v>24</v>
      </c>
      <c r="H8" s="120"/>
      <c r="I8" s="24"/>
      <c r="J8" s="3"/>
      <c r="K8" s="3"/>
      <c r="L8" s="3"/>
      <c r="M8" s="3"/>
      <c r="N8" s="3"/>
      <c r="O8" s="14"/>
      <c r="P8" s="14"/>
      <c r="Q8" s="14"/>
      <c r="R8" s="14"/>
      <c r="S8" s="14"/>
      <c r="T8" s="14"/>
    </row>
    <row r="9" spans="1:56" s="15" customFormat="1" ht="15" customHeight="1" x14ac:dyDescent="0.15">
      <c r="A9" s="158" t="s">
        <v>61</v>
      </c>
      <c r="B9" s="159"/>
      <c r="C9" s="77">
        <f>SUM(D9:F9)</f>
        <v>0</v>
      </c>
      <c r="D9" s="118"/>
      <c r="E9" s="78"/>
      <c r="F9" s="79"/>
      <c r="G9" s="80"/>
      <c r="H9" s="121"/>
      <c r="I9" s="122"/>
      <c r="J9" s="123"/>
      <c r="K9" s="123"/>
      <c r="L9" s="123"/>
      <c r="M9" s="123"/>
      <c r="N9" s="123"/>
      <c r="O9" s="123"/>
      <c r="BA9" s="11"/>
      <c r="BD9" s="11"/>
    </row>
    <row r="10" spans="1:56" s="15" customFormat="1" ht="15" customHeight="1" x14ac:dyDescent="0.15">
      <c r="A10" s="160" t="s">
        <v>60</v>
      </c>
      <c r="B10" s="161"/>
      <c r="C10" s="77">
        <f t="shared" ref="C10:C33" si="0">SUM(D10:F10)</f>
        <v>0</v>
      </c>
      <c r="D10" s="81"/>
      <c r="E10" s="82"/>
      <c r="F10" s="83"/>
      <c r="G10" s="84"/>
      <c r="H10" s="121"/>
      <c r="I10" s="122"/>
      <c r="J10" s="123"/>
      <c r="K10" s="123"/>
      <c r="L10" s="123"/>
      <c r="M10" s="123"/>
      <c r="N10" s="123"/>
      <c r="O10" s="123"/>
      <c r="BA10" s="11"/>
      <c r="BD10" s="11"/>
    </row>
    <row r="11" spans="1:56" s="15" customFormat="1" ht="15" customHeight="1" x14ac:dyDescent="0.15">
      <c r="A11" s="160" t="s">
        <v>59</v>
      </c>
      <c r="B11" s="161"/>
      <c r="C11" s="77">
        <f t="shared" si="0"/>
        <v>0</v>
      </c>
      <c r="D11" s="81"/>
      <c r="E11" s="82"/>
      <c r="F11" s="83"/>
      <c r="G11" s="84"/>
      <c r="H11" s="121"/>
      <c r="I11" s="122"/>
      <c r="J11" s="123"/>
      <c r="K11" s="123"/>
      <c r="L11" s="123"/>
      <c r="M11" s="123"/>
      <c r="N11" s="123"/>
      <c r="O11" s="123"/>
      <c r="BA11" s="11"/>
      <c r="BD11" s="11"/>
    </row>
    <row r="12" spans="1:56" s="15" customFormat="1" ht="15" customHeight="1" x14ac:dyDescent="0.15">
      <c r="A12" s="160" t="s">
        <v>58</v>
      </c>
      <c r="B12" s="161"/>
      <c r="C12" s="77">
        <f t="shared" si="0"/>
        <v>0</v>
      </c>
      <c r="D12" s="81"/>
      <c r="E12" s="82"/>
      <c r="F12" s="83"/>
      <c r="G12" s="84"/>
      <c r="H12" s="121"/>
      <c r="I12" s="122"/>
      <c r="J12" s="123"/>
      <c r="K12" s="123"/>
      <c r="L12" s="123"/>
      <c r="M12" s="123"/>
      <c r="N12" s="123"/>
      <c r="O12" s="123"/>
      <c r="BA12" s="11"/>
      <c r="BD12" s="11"/>
    </row>
    <row r="13" spans="1:56" s="15" customFormat="1" ht="24.75" customHeight="1" x14ac:dyDescent="0.15">
      <c r="A13" s="160" t="s">
        <v>67</v>
      </c>
      <c r="B13" s="161"/>
      <c r="C13" s="77">
        <f t="shared" si="0"/>
        <v>0</v>
      </c>
      <c r="D13" s="81"/>
      <c r="E13" s="82"/>
      <c r="F13" s="83"/>
      <c r="G13" s="84"/>
      <c r="H13" s="121"/>
      <c r="I13" s="122"/>
      <c r="J13" s="123"/>
      <c r="K13" s="123"/>
      <c r="L13" s="123"/>
      <c r="M13" s="123"/>
      <c r="N13" s="123"/>
      <c r="O13" s="123"/>
      <c r="BA13" s="11"/>
      <c r="BD13" s="11"/>
    </row>
    <row r="14" spans="1:56" s="15" customFormat="1" ht="26.25" customHeight="1" x14ac:dyDescent="0.15">
      <c r="A14" s="160" t="s">
        <v>68</v>
      </c>
      <c r="B14" s="161"/>
      <c r="C14" s="77">
        <f t="shared" si="0"/>
        <v>0</v>
      </c>
      <c r="D14" s="81"/>
      <c r="E14" s="82"/>
      <c r="F14" s="83"/>
      <c r="G14" s="84"/>
      <c r="H14" s="121"/>
      <c r="I14" s="122"/>
      <c r="J14" s="123"/>
      <c r="K14" s="123"/>
      <c r="L14" s="123"/>
      <c r="M14" s="123"/>
      <c r="N14" s="123"/>
      <c r="O14" s="123"/>
      <c r="BA14" s="11"/>
      <c r="BD14" s="11"/>
    </row>
    <row r="15" spans="1:56" s="15" customFormat="1" ht="18.75" customHeight="1" x14ac:dyDescent="0.15">
      <c r="A15" s="160" t="s">
        <v>69</v>
      </c>
      <c r="B15" s="161"/>
      <c r="C15" s="77">
        <f t="shared" si="0"/>
        <v>0</v>
      </c>
      <c r="D15" s="81"/>
      <c r="E15" s="82"/>
      <c r="F15" s="83"/>
      <c r="G15" s="84"/>
      <c r="H15" s="121"/>
      <c r="I15" s="122"/>
      <c r="J15" s="123"/>
      <c r="K15" s="123"/>
      <c r="L15" s="123"/>
      <c r="M15" s="123"/>
      <c r="N15" s="123"/>
      <c r="O15" s="123"/>
      <c r="BA15" s="11"/>
      <c r="BD15" s="11"/>
    </row>
    <row r="16" spans="1:56" s="15" customFormat="1" ht="15" customHeight="1" x14ac:dyDescent="0.15">
      <c r="A16" s="160" t="s">
        <v>57</v>
      </c>
      <c r="B16" s="161"/>
      <c r="C16" s="77">
        <f t="shared" si="0"/>
        <v>0</v>
      </c>
      <c r="D16" s="81"/>
      <c r="E16" s="82"/>
      <c r="F16" s="83"/>
      <c r="G16" s="84"/>
      <c r="H16" s="121"/>
      <c r="I16" s="122"/>
      <c r="J16" s="123"/>
      <c r="K16" s="123"/>
      <c r="L16" s="123"/>
      <c r="M16" s="123"/>
      <c r="N16" s="123"/>
      <c r="O16" s="123"/>
      <c r="BA16" s="11"/>
      <c r="BD16" s="11"/>
    </row>
    <row r="17" spans="1:58" s="15" customFormat="1" ht="23.25" customHeight="1" x14ac:dyDescent="0.15">
      <c r="A17" s="160" t="s">
        <v>56</v>
      </c>
      <c r="B17" s="162"/>
      <c r="C17" s="77">
        <f t="shared" si="0"/>
        <v>0</v>
      </c>
      <c r="D17" s="81"/>
      <c r="E17" s="82"/>
      <c r="F17" s="83"/>
      <c r="G17" s="84"/>
      <c r="H17" s="121"/>
      <c r="I17" s="122"/>
      <c r="J17" s="123"/>
      <c r="K17" s="123"/>
      <c r="L17" s="123"/>
      <c r="M17" s="123"/>
      <c r="N17" s="123"/>
      <c r="O17" s="123"/>
      <c r="BA17" s="11"/>
      <c r="BD17" s="11"/>
    </row>
    <row r="18" spans="1:58" s="15" customFormat="1" ht="15" customHeight="1" x14ac:dyDescent="0.15">
      <c r="A18" s="160" t="s">
        <v>55</v>
      </c>
      <c r="B18" s="161"/>
      <c r="C18" s="77">
        <f t="shared" si="0"/>
        <v>0</v>
      </c>
      <c r="D18" s="81"/>
      <c r="E18" s="82"/>
      <c r="F18" s="83"/>
      <c r="G18" s="84"/>
      <c r="H18" s="121"/>
      <c r="I18" s="122"/>
      <c r="J18" s="123"/>
      <c r="K18" s="123"/>
      <c r="L18" s="123"/>
      <c r="M18" s="123"/>
      <c r="N18" s="123"/>
      <c r="O18" s="123"/>
      <c r="BA18" s="11"/>
      <c r="BD18" s="11"/>
    </row>
    <row r="19" spans="1:58" s="15" customFormat="1" ht="15" customHeight="1" x14ac:dyDescent="0.15">
      <c r="A19" s="160" t="s">
        <v>54</v>
      </c>
      <c r="B19" s="161"/>
      <c r="C19" s="77">
        <f t="shared" si="0"/>
        <v>0</v>
      </c>
      <c r="D19" s="81"/>
      <c r="E19" s="82"/>
      <c r="F19" s="83"/>
      <c r="G19" s="84"/>
      <c r="H19" s="121"/>
      <c r="I19" s="122"/>
      <c r="J19" s="123"/>
      <c r="K19" s="123"/>
      <c r="L19" s="123"/>
      <c r="M19" s="123"/>
      <c r="N19" s="123"/>
      <c r="O19" s="123"/>
      <c r="BA19" s="11"/>
      <c r="BD19" s="11"/>
    </row>
    <row r="20" spans="1:58" s="15" customFormat="1" ht="23.25" customHeight="1" x14ac:dyDescent="0.15">
      <c r="A20" s="160" t="s">
        <v>53</v>
      </c>
      <c r="B20" s="161"/>
      <c r="C20" s="77">
        <f t="shared" si="0"/>
        <v>0</v>
      </c>
      <c r="D20" s="81"/>
      <c r="E20" s="82"/>
      <c r="F20" s="83"/>
      <c r="G20" s="84"/>
      <c r="H20" s="121"/>
      <c r="I20" s="122"/>
      <c r="J20" s="123"/>
      <c r="K20" s="123"/>
      <c r="L20" s="123"/>
      <c r="M20" s="123"/>
      <c r="N20" s="123"/>
      <c r="O20" s="123"/>
      <c r="BA20" s="11"/>
      <c r="BD20" s="11"/>
    </row>
    <row r="21" spans="1:58" s="15" customFormat="1" ht="15" customHeight="1" x14ac:dyDescent="0.15">
      <c r="A21" s="160" t="s">
        <v>52</v>
      </c>
      <c r="B21" s="161"/>
      <c r="C21" s="77">
        <f>SUM(D21:F21)</f>
        <v>0</v>
      </c>
      <c r="D21" s="81"/>
      <c r="E21" s="82"/>
      <c r="F21" s="83"/>
      <c r="G21" s="85"/>
      <c r="H21" s="112" t="str">
        <f>$BA21&amp;""&amp;$BB21&amp;""&amp;$BC21</f>
        <v/>
      </c>
      <c r="I21" s="24"/>
      <c r="J21" s="3"/>
      <c r="K21" s="124"/>
      <c r="L21" s="3"/>
      <c r="M21" s="3"/>
      <c r="N21" s="3"/>
      <c r="O21" s="3"/>
      <c r="P21" s="14"/>
      <c r="Q21" s="14"/>
      <c r="R21" s="14"/>
      <c r="S21" s="14"/>
      <c r="T21" s="14"/>
      <c r="BA21" s="27" t="str">
        <f>IF($G21&lt;=$C21,"","Programa de atención Domiciliaria a personas con Dependencia severa debe ser MENOR O IGUAL  al Total")</f>
        <v/>
      </c>
      <c r="BB21" s="18" t="str">
        <f>IF($C21=0,"",IF($G21="",IF($C21="",""," No olvide escribir la columna Programa de atención domiciliaria a personas con dependencia severa."),""))</f>
        <v/>
      </c>
      <c r="BC21" s="27"/>
      <c r="BD21" s="114">
        <f>IF($G21&lt;=$C21,0,1)</f>
        <v>0</v>
      </c>
      <c r="BE21" s="114" t="str">
        <f>IF($C21=0,"",IF($G21="",IF($C21="","",1),0))</f>
        <v/>
      </c>
      <c r="BF21" s="114"/>
    </row>
    <row r="22" spans="1:58" s="15" customFormat="1" ht="15" customHeight="1" x14ac:dyDescent="0.15">
      <c r="A22" s="160" t="s">
        <v>51</v>
      </c>
      <c r="B22" s="161"/>
      <c r="C22" s="77">
        <f>SUM(D22:F22)</f>
        <v>0</v>
      </c>
      <c r="D22" s="81"/>
      <c r="E22" s="82"/>
      <c r="F22" s="83"/>
      <c r="G22" s="84"/>
      <c r="H22" s="121"/>
      <c r="I22" s="122"/>
      <c r="J22" s="123"/>
      <c r="K22" s="123"/>
      <c r="L22" s="123"/>
      <c r="M22" s="123"/>
      <c r="N22" s="123"/>
      <c r="O22" s="123"/>
      <c r="BA22" s="11"/>
      <c r="BD22" s="11"/>
    </row>
    <row r="23" spans="1:58" s="15" customFormat="1" ht="15" customHeight="1" x14ac:dyDescent="0.15">
      <c r="A23" s="160" t="s">
        <v>50</v>
      </c>
      <c r="B23" s="161"/>
      <c r="C23" s="77">
        <f t="shared" si="0"/>
        <v>0</v>
      </c>
      <c r="D23" s="81"/>
      <c r="E23" s="82"/>
      <c r="F23" s="83"/>
      <c r="G23" s="84"/>
      <c r="H23" s="121"/>
      <c r="I23" s="122"/>
      <c r="J23" s="123"/>
      <c r="K23" s="123"/>
      <c r="L23" s="123"/>
      <c r="M23" s="123"/>
      <c r="N23" s="123"/>
      <c r="O23" s="123"/>
      <c r="BA23" s="11"/>
      <c r="BD23" s="11"/>
    </row>
    <row r="24" spans="1:58" s="15" customFormat="1" ht="15" customHeight="1" x14ac:dyDescent="0.15">
      <c r="A24" s="160" t="s">
        <v>70</v>
      </c>
      <c r="B24" s="162"/>
      <c r="C24" s="77">
        <f t="shared" si="0"/>
        <v>0</v>
      </c>
      <c r="D24" s="81"/>
      <c r="E24" s="82"/>
      <c r="F24" s="83"/>
      <c r="G24" s="84"/>
      <c r="H24" s="121"/>
      <c r="I24" s="122"/>
      <c r="J24" s="123"/>
      <c r="K24" s="123"/>
      <c r="L24" s="123"/>
      <c r="M24" s="123"/>
      <c r="N24" s="123"/>
      <c r="O24" s="123"/>
      <c r="BA24" s="11"/>
      <c r="BD24" s="11"/>
    </row>
    <row r="25" spans="1:58" s="15" customFormat="1" ht="15" customHeight="1" x14ac:dyDescent="0.15">
      <c r="A25" s="160" t="s">
        <v>71</v>
      </c>
      <c r="B25" s="162"/>
      <c r="C25" s="77">
        <f t="shared" si="0"/>
        <v>0</v>
      </c>
      <c r="D25" s="81"/>
      <c r="E25" s="82"/>
      <c r="F25" s="83"/>
      <c r="G25" s="84"/>
      <c r="H25" s="121"/>
      <c r="I25" s="122"/>
      <c r="J25" s="123"/>
      <c r="K25" s="123"/>
      <c r="L25" s="123"/>
      <c r="M25" s="123"/>
      <c r="N25" s="123"/>
      <c r="O25" s="123"/>
      <c r="BA25" s="11"/>
      <c r="BD25" s="11"/>
    </row>
    <row r="26" spans="1:58" s="15" customFormat="1" ht="27" customHeight="1" x14ac:dyDescent="0.15">
      <c r="A26" s="160" t="s">
        <v>72</v>
      </c>
      <c r="B26" s="161"/>
      <c r="C26" s="77">
        <f t="shared" si="0"/>
        <v>0</v>
      </c>
      <c r="D26" s="81"/>
      <c r="E26" s="82"/>
      <c r="F26" s="83"/>
      <c r="G26" s="84"/>
      <c r="H26" s="121"/>
      <c r="I26" s="122"/>
      <c r="J26" s="123"/>
      <c r="K26" s="123"/>
      <c r="L26" s="123"/>
      <c r="M26" s="123"/>
      <c r="N26" s="123"/>
      <c r="O26" s="123"/>
      <c r="BA26" s="11"/>
      <c r="BD26" s="11"/>
    </row>
    <row r="27" spans="1:58" s="15" customFormat="1" ht="15.75" customHeight="1" x14ac:dyDescent="0.15">
      <c r="A27" s="160" t="s">
        <v>73</v>
      </c>
      <c r="B27" s="162"/>
      <c r="C27" s="77">
        <f t="shared" si="0"/>
        <v>0</v>
      </c>
      <c r="D27" s="81"/>
      <c r="E27" s="82"/>
      <c r="F27" s="83"/>
      <c r="G27" s="84"/>
      <c r="H27" s="121"/>
      <c r="I27" s="122"/>
      <c r="J27" s="123"/>
      <c r="K27" s="123"/>
      <c r="L27" s="123"/>
      <c r="M27" s="123"/>
      <c r="N27" s="123"/>
      <c r="O27" s="123"/>
      <c r="BA27" s="11"/>
      <c r="BD27" s="11"/>
    </row>
    <row r="28" spans="1:58" s="15" customFormat="1" ht="15" customHeight="1" x14ac:dyDescent="0.15">
      <c r="A28" s="158" t="s">
        <v>49</v>
      </c>
      <c r="B28" s="163"/>
      <c r="C28" s="77">
        <f t="shared" si="0"/>
        <v>0</v>
      </c>
      <c r="D28" s="81"/>
      <c r="E28" s="82"/>
      <c r="F28" s="83"/>
      <c r="G28" s="84"/>
      <c r="H28" s="121"/>
      <c r="I28" s="122"/>
      <c r="J28" s="123"/>
      <c r="K28" s="123"/>
      <c r="L28" s="123"/>
      <c r="M28" s="123"/>
      <c r="N28" s="123"/>
      <c r="O28" s="123"/>
      <c r="BA28" s="11"/>
      <c r="BD28" s="11"/>
    </row>
    <row r="29" spans="1:58" s="15" customFormat="1" ht="15" customHeight="1" x14ac:dyDescent="0.15">
      <c r="A29" s="160" t="s">
        <v>48</v>
      </c>
      <c r="B29" s="161"/>
      <c r="C29" s="77">
        <f t="shared" si="0"/>
        <v>0</v>
      </c>
      <c r="D29" s="81"/>
      <c r="E29" s="82"/>
      <c r="F29" s="83"/>
      <c r="G29" s="85"/>
      <c r="H29" s="112" t="str">
        <f>$BA29&amp;""&amp;$BB29&amp;""&amp;$BC29</f>
        <v/>
      </c>
      <c r="I29" s="24"/>
      <c r="J29" s="3"/>
      <c r="K29" s="3"/>
      <c r="L29" s="3"/>
      <c r="M29" s="3"/>
      <c r="N29" s="3"/>
      <c r="O29" s="3"/>
      <c r="P29" s="14"/>
      <c r="Q29" s="14"/>
      <c r="R29" s="14"/>
      <c r="S29" s="14"/>
      <c r="T29" s="14"/>
      <c r="BA29" s="27" t="str">
        <f>IF($G29&lt;=$C29,"","Programa de atención Domiciliaria a personas con Dependencia severa debe ser MENOR O IGUAL  al Total")</f>
        <v/>
      </c>
      <c r="BB29" s="18" t="str">
        <f>IF($C29=0,"",IF($G29="",IF($C29="",""," No olvide escribir la columna Programa de atención domiciliaria a personas con dependencia severa."),""))</f>
        <v/>
      </c>
      <c r="BC29" s="27"/>
      <c r="BD29" s="114">
        <f>IF($G29&lt;=$C29,0,1)</f>
        <v>0</v>
      </c>
      <c r="BE29" s="114" t="str">
        <f>IF($C29=0,"",IF($G29="",IF($C29="","",1),0))</f>
        <v/>
      </c>
      <c r="BF29" s="114"/>
    </row>
    <row r="30" spans="1:58" s="15" customFormat="1" ht="15" customHeight="1" x14ac:dyDescent="0.15">
      <c r="A30" s="160" t="s">
        <v>47</v>
      </c>
      <c r="B30" s="161"/>
      <c r="C30" s="86">
        <f t="shared" si="0"/>
        <v>0</v>
      </c>
      <c r="D30" s="87"/>
      <c r="E30" s="68"/>
      <c r="F30" s="69"/>
      <c r="G30" s="88"/>
      <c r="H30" s="112" t="str">
        <f>$BA30&amp;""&amp;$BB30&amp;""&amp;$BC30</f>
        <v/>
      </c>
      <c r="I30" s="24"/>
      <c r="J30" s="3"/>
      <c r="K30" s="3"/>
      <c r="L30" s="3"/>
      <c r="M30" s="3"/>
      <c r="N30" s="3"/>
      <c r="O30" s="3"/>
      <c r="P30" s="14"/>
      <c r="Q30" s="14"/>
      <c r="R30" s="14"/>
      <c r="S30" s="14"/>
      <c r="T30" s="14"/>
      <c r="BA30" s="27" t="str">
        <f>IF($G30&lt;=$C30,"","Programa de atención Domiciliaria a personas con Dependencia severa debe ser MENOR O IGUAL  al Total")</f>
        <v/>
      </c>
      <c r="BB30" s="18" t="str">
        <f>IF($C30=0,"",IF($G30="",IF($C30="",""," No olvide escribir la columna Programa de atención domiciliaria a personas con dependencia severa."),""))</f>
        <v/>
      </c>
      <c r="BC30" s="27"/>
      <c r="BD30" s="114">
        <f>IF($G30&lt;=$C30,0,1)</f>
        <v>0</v>
      </c>
      <c r="BE30" s="114" t="str">
        <f>IF($C30=0,"",IF($G30="",IF($C30="","",1),0))</f>
        <v/>
      </c>
      <c r="BF30" s="114"/>
    </row>
    <row r="31" spans="1:58" s="15" customFormat="1" ht="15" customHeight="1" x14ac:dyDescent="0.15">
      <c r="A31" s="160" t="s">
        <v>46</v>
      </c>
      <c r="B31" s="161"/>
      <c r="C31" s="89">
        <f t="shared" si="0"/>
        <v>0</v>
      </c>
      <c r="D31" s="57"/>
      <c r="E31" s="82"/>
      <c r="F31" s="83"/>
      <c r="G31" s="85"/>
      <c r="H31" s="112" t="str">
        <f>$BA31&amp;""&amp;$BB31&amp;""&amp;$BC31</f>
        <v/>
      </c>
      <c r="I31" s="24"/>
      <c r="J31" s="3"/>
      <c r="K31" s="3"/>
      <c r="L31" s="3"/>
      <c r="M31" s="3"/>
      <c r="N31" s="3"/>
      <c r="O31" s="3"/>
      <c r="P31" s="14"/>
      <c r="Q31" s="14"/>
      <c r="R31" s="14"/>
      <c r="S31" s="14"/>
      <c r="T31" s="14"/>
      <c r="BA31" s="27" t="str">
        <f>IF($G31&lt;=$C31,"","Programa de atención Domiciliaria a personas con Dependencia severa debe ser MENOR O IGUAL  al Total")</f>
        <v/>
      </c>
      <c r="BB31" s="18" t="str">
        <f>IF($C31=0,"",IF($G31="",IF($C31="",""," No olvide escribir la columna Programa de atención domiciliaria a personas con dependencia severa."),""))</f>
        <v/>
      </c>
      <c r="BC31" s="27"/>
      <c r="BD31" s="114">
        <f>IF($G31&lt;=$C31,0,1)</f>
        <v>0</v>
      </c>
      <c r="BE31" s="114" t="str">
        <f>IF($C31=0,"",IF($G31="",IF($C31="","",1),0))</f>
        <v/>
      </c>
      <c r="BF31" s="114"/>
    </row>
    <row r="32" spans="1:58" s="15" customFormat="1" ht="15" customHeight="1" x14ac:dyDescent="0.15">
      <c r="A32" s="158" t="s">
        <v>45</v>
      </c>
      <c r="B32" s="159"/>
      <c r="C32" s="90">
        <f t="shared" si="0"/>
        <v>0</v>
      </c>
      <c r="D32" s="81"/>
      <c r="E32" s="82"/>
      <c r="F32" s="83"/>
      <c r="G32" s="84"/>
      <c r="H32" s="121"/>
      <c r="I32" s="122"/>
      <c r="J32" s="123"/>
      <c r="K32" s="123"/>
      <c r="L32" s="123"/>
      <c r="M32" s="123"/>
      <c r="N32" s="123"/>
      <c r="O32" s="123"/>
      <c r="BA32" s="11"/>
      <c r="BD32" s="11"/>
    </row>
    <row r="33" spans="1:56" s="15" customFormat="1" ht="15" customHeight="1" x14ac:dyDescent="0.15">
      <c r="A33" s="164" t="s">
        <v>44</v>
      </c>
      <c r="B33" s="165"/>
      <c r="C33" s="91">
        <f t="shared" si="0"/>
        <v>0</v>
      </c>
      <c r="D33" s="92"/>
      <c r="E33" s="93"/>
      <c r="F33" s="94"/>
      <c r="G33" s="95"/>
      <c r="H33" s="121"/>
      <c r="I33" s="122"/>
      <c r="J33" s="123"/>
      <c r="K33" s="123"/>
      <c r="L33" s="123"/>
      <c r="M33" s="123"/>
      <c r="N33" s="123"/>
      <c r="O33" s="123"/>
      <c r="BA33" s="11"/>
      <c r="BD33" s="11"/>
    </row>
    <row r="34" spans="1:56" s="15" customFormat="1" ht="30" customHeight="1" x14ac:dyDescent="0.2">
      <c r="A34" s="50" t="s">
        <v>43</v>
      </c>
      <c r="B34" s="39"/>
      <c r="C34" s="39"/>
      <c r="D34" s="40"/>
      <c r="E34" s="41"/>
      <c r="F34" s="41"/>
      <c r="G34" s="42"/>
      <c r="H34" s="125"/>
      <c r="I34" s="24"/>
      <c r="J34" s="3"/>
      <c r="K34" s="3"/>
      <c r="L34" s="3"/>
      <c r="M34" s="3"/>
      <c r="N34" s="3"/>
      <c r="O34" s="3"/>
      <c r="P34" s="14"/>
      <c r="Q34" s="14"/>
      <c r="R34" s="14"/>
      <c r="S34" s="14"/>
      <c r="T34" s="14"/>
    </row>
    <row r="35" spans="1:56" s="15" customFormat="1" ht="48.75" customHeight="1" x14ac:dyDescent="0.15">
      <c r="A35" s="156" t="s">
        <v>27</v>
      </c>
      <c r="B35" s="166"/>
      <c r="C35" s="43" t="s">
        <v>13</v>
      </c>
      <c r="D35" s="43" t="s">
        <v>42</v>
      </c>
      <c r="E35" s="28" t="s">
        <v>41</v>
      </c>
      <c r="F35" s="10" t="s">
        <v>40</v>
      </c>
      <c r="G35" s="119" t="s">
        <v>11</v>
      </c>
      <c r="H35" s="34"/>
      <c r="I35" s="24"/>
      <c r="J35" s="3"/>
      <c r="K35" s="3"/>
      <c r="L35" s="3"/>
      <c r="M35" s="3"/>
      <c r="N35" s="3"/>
      <c r="O35" s="3"/>
      <c r="P35" s="14"/>
      <c r="Q35" s="14"/>
      <c r="R35" s="14"/>
      <c r="S35" s="14"/>
      <c r="T35" s="14"/>
    </row>
    <row r="36" spans="1:56" s="15" customFormat="1" ht="15" customHeight="1" x14ac:dyDescent="0.15">
      <c r="A36" s="167" t="s">
        <v>39</v>
      </c>
      <c r="B36" s="168"/>
      <c r="C36" s="96">
        <f>SUM(D36:F36)</f>
        <v>0</v>
      </c>
      <c r="D36" s="62"/>
      <c r="E36" s="63"/>
      <c r="F36" s="70"/>
      <c r="G36" s="64"/>
      <c r="H36" s="16"/>
      <c r="I36" s="24"/>
      <c r="J36" s="3"/>
      <c r="K36" s="3"/>
      <c r="L36" s="3"/>
      <c r="M36" s="3"/>
      <c r="N36" s="3"/>
      <c r="O36" s="3"/>
      <c r="P36" s="14"/>
      <c r="Q36" s="14"/>
      <c r="R36" s="14"/>
      <c r="S36" s="14"/>
      <c r="T36" s="14"/>
    </row>
    <row r="37" spans="1:56" s="15" customFormat="1" ht="15" customHeight="1" x14ac:dyDescent="0.15">
      <c r="A37" s="160" t="s">
        <v>38</v>
      </c>
      <c r="B37" s="162"/>
      <c r="C37" s="101">
        <f t="shared" ref="C37:C42" si="1">SUM(D37:F37)</f>
        <v>0</v>
      </c>
      <c r="D37" s="57"/>
      <c r="E37" s="58"/>
      <c r="F37" s="59"/>
      <c r="G37" s="71"/>
      <c r="H37" s="16"/>
      <c r="I37" s="24"/>
      <c r="J37" s="3"/>
      <c r="K37" s="3"/>
      <c r="L37" s="3"/>
      <c r="M37" s="3"/>
      <c r="N37" s="3"/>
      <c r="O37" s="3"/>
      <c r="P37" s="14"/>
      <c r="Q37" s="14"/>
      <c r="R37" s="14"/>
      <c r="S37" s="14"/>
      <c r="T37" s="14"/>
    </row>
    <row r="38" spans="1:56" s="15" customFormat="1" ht="15" customHeight="1" x14ac:dyDescent="0.15">
      <c r="A38" s="160" t="s">
        <v>37</v>
      </c>
      <c r="B38" s="162"/>
      <c r="C38" s="77">
        <f t="shared" si="1"/>
        <v>0</v>
      </c>
      <c r="D38" s="57"/>
      <c r="E38" s="58"/>
      <c r="F38" s="59"/>
      <c r="G38" s="71"/>
      <c r="H38" s="16"/>
      <c r="I38" s="24"/>
      <c r="J38" s="3"/>
      <c r="K38" s="3"/>
      <c r="L38" s="3"/>
      <c r="M38" s="3"/>
      <c r="N38" s="3"/>
      <c r="O38" s="3"/>
      <c r="P38" s="14"/>
      <c r="Q38" s="14"/>
      <c r="R38" s="14"/>
      <c r="S38" s="14"/>
      <c r="T38" s="14"/>
    </row>
    <row r="39" spans="1:56" s="15" customFormat="1" ht="15" customHeight="1" x14ac:dyDescent="0.15">
      <c r="A39" s="160" t="s">
        <v>36</v>
      </c>
      <c r="B39" s="162"/>
      <c r="C39" s="77">
        <f t="shared" si="1"/>
        <v>0</v>
      </c>
      <c r="D39" s="57"/>
      <c r="E39" s="68"/>
      <c r="F39" s="59"/>
      <c r="G39" s="66"/>
      <c r="H39" s="16"/>
      <c r="I39" s="24"/>
      <c r="J39" s="3"/>
      <c r="K39" s="3"/>
      <c r="L39" s="3"/>
      <c r="M39" s="3"/>
      <c r="N39" s="3"/>
      <c r="O39" s="3"/>
      <c r="P39" s="14"/>
      <c r="Q39" s="14"/>
      <c r="R39" s="14"/>
      <c r="S39" s="14"/>
      <c r="T39" s="14"/>
    </row>
    <row r="40" spans="1:56" s="15" customFormat="1" ht="15" customHeight="1" x14ac:dyDescent="0.15">
      <c r="A40" s="185" t="s">
        <v>35</v>
      </c>
      <c r="B40" s="44" t="s">
        <v>34</v>
      </c>
      <c r="C40" s="115">
        <f t="shared" si="1"/>
        <v>0</v>
      </c>
      <c r="D40" s="62"/>
      <c r="E40" s="63"/>
      <c r="F40" s="70"/>
      <c r="G40" s="64"/>
      <c r="H40" s="16"/>
      <c r="I40" s="24"/>
      <c r="J40" s="3"/>
      <c r="K40" s="3"/>
      <c r="L40" s="3"/>
      <c r="M40" s="3"/>
      <c r="N40" s="3"/>
      <c r="O40" s="3"/>
      <c r="P40" s="14"/>
      <c r="Q40" s="14"/>
      <c r="R40" s="14"/>
      <c r="S40" s="14"/>
      <c r="T40" s="14"/>
    </row>
    <row r="41" spans="1:56" s="15" customFormat="1" ht="15" customHeight="1" x14ac:dyDescent="0.15">
      <c r="A41" s="185"/>
      <c r="B41" s="20" t="s">
        <v>33</v>
      </c>
      <c r="C41" s="77">
        <f t="shared" si="1"/>
        <v>0</v>
      </c>
      <c r="D41" s="57"/>
      <c r="E41" s="58"/>
      <c r="F41" s="59"/>
      <c r="G41" s="71"/>
      <c r="H41" s="16"/>
      <c r="I41" s="24"/>
      <c r="J41" s="3"/>
      <c r="K41" s="3"/>
      <c r="L41" s="3"/>
      <c r="M41" s="3"/>
      <c r="N41" s="3"/>
      <c r="O41" s="3"/>
      <c r="P41" s="14"/>
      <c r="Q41" s="14"/>
      <c r="R41" s="14"/>
      <c r="S41" s="14"/>
      <c r="T41" s="14"/>
    </row>
    <row r="42" spans="1:56" s="15" customFormat="1" ht="15" customHeight="1" x14ac:dyDescent="0.15">
      <c r="A42" s="185"/>
      <c r="B42" s="19" t="s">
        <v>32</v>
      </c>
      <c r="C42" s="91">
        <f t="shared" si="1"/>
        <v>0</v>
      </c>
      <c r="D42" s="60"/>
      <c r="E42" s="61"/>
      <c r="F42" s="107"/>
      <c r="G42" s="72"/>
      <c r="H42" s="16"/>
      <c r="I42" s="24"/>
      <c r="J42" s="3"/>
      <c r="K42" s="3"/>
      <c r="L42" s="3"/>
      <c r="M42" s="3"/>
      <c r="N42" s="3"/>
      <c r="O42" s="3"/>
      <c r="P42" s="14"/>
      <c r="Q42" s="14"/>
      <c r="R42" s="14"/>
      <c r="S42" s="14"/>
      <c r="T42" s="14"/>
    </row>
    <row r="43" spans="1:56" s="15" customFormat="1" ht="15" customHeight="1" x14ac:dyDescent="0.15">
      <c r="A43" s="158" t="s">
        <v>31</v>
      </c>
      <c r="B43" s="163"/>
      <c r="C43" s="116">
        <f>SUM(G43)</f>
        <v>0</v>
      </c>
      <c r="D43" s="108"/>
      <c r="E43" s="109"/>
      <c r="F43" s="110"/>
      <c r="G43" s="56"/>
      <c r="H43" s="16"/>
      <c r="I43" s="24"/>
      <c r="J43" s="3"/>
      <c r="K43" s="3"/>
      <c r="L43" s="3"/>
      <c r="M43" s="3"/>
      <c r="N43" s="3"/>
      <c r="O43" s="3"/>
      <c r="P43" s="14"/>
      <c r="Q43" s="14"/>
      <c r="R43" s="14"/>
      <c r="S43" s="14"/>
      <c r="T43" s="14"/>
    </row>
    <row r="44" spans="1:56" s="15" customFormat="1" ht="15" customHeight="1" x14ac:dyDescent="0.15">
      <c r="A44" s="183" t="s">
        <v>30</v>
      </c>
      <c r="B44" s="184"/>
      <c r="C44" s="117">
        <f>SUM(D44:G44)</f>
        <v>0</v>
      </c>
      <c r="D44" s="67"/>
      <c r="E44" s="68"/>
      <c r="F44" s="69"/>
      <c r="G44" s="54"/>
      <c r="H44" s="16"/>
      <c r="I44" s="24"/>
      <c r="J44" s="3"/>
      <c r="K44" s="3"/>
      <c r="L44" s="3"/>
      <c r="M44" s="3"/>
      <c r="N44" s="3"/>
      <c r="O44" s="3"/>
      <c r="P44" s="14"/>
      <c r="Q44" s="14"/>
      <c r="R44" s="14"/>
      <c r="S44" s="14"/>
      <c r="T44" s="14"/>
    </row>
    <row r="45" spans="1:56" s="15" customFormat="1" ht="15" customHeight="1" x14ac:dyDescent="0.15">
      <c r="A45" s="186" t="s">
        <v>13</v>
      </c>
      <c r="B45" s="187"/>
      <c r="C45" s="74">
        <f>SUM(D45:G45)</f>
        <v>0</v>
      </c>
      <c r="D45" s="74">
        <f>SUM(D36:D42,D44)</f>
        <v>0</v>
      </c>
      <c r="E45" s="75">
        <f>SUM(E36:E42,E44)</f>
        <v>0</v>
      </c>
      <c r="F45" s="76">
        <f>SUM(F36:F42,F44)</f>
        <v>0</v>
      </c>
      <c r="G45" s="73">
        <f>SUM(G43:G44)</f>
        <v>0</v>
      </c>
      <c r="H45" s="16"/>
      <c r="I45" s="24"/>
      <c r="J45" s="3"/>
      <c r="K45" s="3"/>
      <c r="L45" s="3"/>
      <c r="M45" s="3"/>
      <c r="N45" s="3"/>
      <c r="O45" s="3"/>
      <c r="P45" s="14"/>
      <c r="Q45" s="14"/>
      <c r="R45" s="14"/>
      <c r="S45" s="14"/>
      <c r="T45" s="14"/>
    </row>
    <row r="46" spans="1:56" s="15" customFormat="1" ht="15" customHeight="1" x14ac:dyDescent="0.15">
      <c r="A46" s="51" t="s">
        <v>29</v>
      </c>
      <c r="B46" s="45"/>
      <c r="C46" s="46"/>
      <c r="D46" s="46"/>
      <c r="E46" s="46"/>
      <c r="F46" s="30"/>
      <c r="G46" s="31"/>
      <c r="H46" s="5"/>
      <c r="I46" s="24"/>
      <c r="J46" s="3"/>
      <c r="K46" s="3"/>
      <c r="L46" s="3"/>
      <c r="M46" s="3"/>
      <c r="N46" s="3"/>
      <c r="O46" s="3"/>
      <c r="P46" s="14"/>
      <c r="Q46" s="14"/>
      <c r="R46" s="14"/>
      <c r="S46" s="14"/>
      <c r="T46" s="14"/>
    </row>
    <row r="47" spans="1:56" s="15" customFormat="1" ht="30" customHeight="1" x14ac:dyDescent="0.2">
      <c r="A47" s="47" t="s">
        <v>28</v>
      </c>
      <c r="B47" s="47"/>
      <c r="C47" s="47"/>
      <c r="D47" s="47"/>
      <c r="E47" s="47"/>
      <c r="F47" s="48"/>
      <c r="G47" s="48"/>
      <c r="H47" s="48"/>
      <c r="I47" s="24"/>
      <c r="J47" s="3"/>
      <c r="K47" s="3"/>
      <c r="L47" s="3"/>
      <c r="M47" s="3"/>
      <c r="N47" s="3"/>
      <c r="O47" s="3"/>
      <c r="P47" s="14"/>
      <c r="Q47" s="14"/>
      <c r="R47" s="14"/>
      <c r="S47" s="14"/>
      <c r="T47" s="14"/>
    </row>
    <row r="48" spans="1:56" s="15" customFormat="1" ht="72.75" customHeight="1" x14ac:dyDescent="0.2">
      <c r="A48" s="156" t="s">
        <v>27</v>
      </c>
      <c r="B48" s="166"/>
      <c r="C48" s="119" t="s">
        <v>13</v>
      </c>
      <c r="D48" s="126" t="s">
        <v>26</v>
      </c>
      <c r="E48" s="37" t="s">
        <v>25</v>
      </c>
      <c r="F48" s="38" t="s">
        <v>24</v>
      </c>
      <c r="G48" s="32"/>
      <c r="H48" s="9"/>
      <c r="I48" s="24"/>
      <c r="J48" s="3"/>
      <c r="K48" s="3"/>
      <c r="L48" s="3"/>
      <c r="M48" s="3"/>
      <c r="N48" s="3"/>
      <c r="O48" s="3"/>
      <c r="P48" s="14"/>
      <c r="Q48" s="14"/>
      <c r="R48" s="14"/>
      <c r="S48" s="14"/>
      <c r="T48" s="14"/>
    </row>
    <row r="49" spans="1:58" s="15" customFormat="1" ht="15" customHeight="1" x14ac:dyDescent="0.2">
      <c r="A49" s="188" t="s">
        <v>23</v>
      </c>
      <c r="B49" s="189"/>
      <c r="C49" s="127">
        <f t="shared" ref="C49:C54" si="2">SUM(D49:E49)</f>
        <v>0</v>
      </c>
      <c r="D49" s="128"/>
      <c r="E49" s="129"/>
      <c r="F49" s="130"/>
      <c r="G49" s="5"/>
      <c r="H49" s="8"/>
      <c r="I49" s="24"/>
      <c r="J49" s="3"/>
      <c r="K49" s="3"/>
      <c r="L49" s="3"/>
      <c r="M49" s="3"/>
      <c r="N49" s="3"/>
      <c r="O49" s="3"/>
      <c r="P49" s="14"/>
      <c r="Q49" s="14"/>
      <c r="R49" s="14"/>
      <c r="S49" s="14"/>
      <c r="T49" s="14"/>
      <c r="BA49" s="27"/>
      <c r="BE49" s="114"/>
    </row>
    <row r="50" spans="1:58" s="15" customFormat="1" ht="15" customHeight="1" x14ac:dyDescent="0.2">
      <c r="A50" s="190" t="s">
        <v>22</v>
      </c>
      <c r="B50" s="191"/>
      <c r="C50" s="131">
        <f t="shared" si="2"/>
        <v>0</v>
      </c>
      <c r="D50" s="132"/>
      <c r="E50" s="133"/>
      <c r="F50" s="134"/>
      <c r="G50" s="5"/>
      <c r="H50" s="8"/>
      <c r="I50" s="24"/>
      <c r="J50" s="3"/>
      <c r="K50" s="3"/>
      <c r="L50" s="3"/>
      <c r="M50" s="3"/>
      <c r="N50" s="3"/>
      <c r="O50" s="3"/>
      <c r="P50" s="14"/>
      <c r="Q50" s="14"/>
      <c r="R50" s="14"/>
      <c r="S50" s="14"/>
      <c r="T50" s="14"/>
      <c r="BA50" s="27"/>
      <c r="BE50" s="114"/>
    </row>
    <row r="51" spans="1:58" s="15" customFormat="1" ht="15" customHeight="1" x14ac:dyDescent="0.2">
      <c r="A51" s="192" t="s">
        <v>21</v>
      </c>
      <c r="B51" s="135" t="s">
        <v>20</v>
      </c>
      <c r="C51" s="127">
        <f t="shared" si="2"/>
        <v>0</v>
      </c>
      <c r="D51" s="128"/>
      <c r="E51" s="129"/>
      <c r="F51" s="136"/>
      <c r="G51" s="112" t="str">
        <f>$BA51&amp;""&amp;$BB51&amp;""&amp;$BC51</f>
        <v/>
      </c>
      <c r="H51" s="8"/>
      <c r="I51" s="24"/>
      <c r="J51" s="3"/>
      <c r="K51" s="3"/>
      <c r="L51" s="3"/>
      <c r="M51" s="3"/>
      <c r="N51" s="3"/>
      <c r="O51" s="3"/>
      <c r="P51" s="14"/>
      <c r="Q51" s="14"/>
      <c r="R51" s="14"/>
      <c r="S51" s="14"/>
      <c r="T51" s="14"/>
      <c r="BA51" s="27" t="str">
        <f>IF($F51&lt;=$C51,"","Programa de atención Domiciliaria a personas con Dependencia severa debe ser MENOR O IGUAL  al Total")</f>
        <v/>
      </c>
      <c r="BB51" s="18" t="str">
        <f>IF($C51=0,"",IF($F51="",IF($C51="",""," No olvide escribir la columna Programa de atención domiciliaria a personas con dependencia severa."),""))</f>
        <v/>
      </c>
      <c r="BC51" s="27" t="str">
        <f>IF(C51&lt;&gt;SUM(D51:E51)," NO ALTERE LAS FÓRMULAS, el Total de Visitas Integrales NO ES IGUAL a la suma de las visitas por profesional. ","")</f>
        <v/>
      </c>
      <c r="BD51" s="114">
        <f>IF($F51&lt;=$C51,0,1)</f>
        <v>0</v>
      </c>
      <c r="BE51" s="114" t="str">
        <f>IF($C51=0,"",IF($F51="",IF($C51="","",1),0))</f>
        <v/>
      </c>
      <c r="BF51" s="114">
        <f>IF(C51&lt;&gt;SUM(D51:E51),1,0)</f>
        <v>0</v>
      </c>
    </row>
    <row r="52" spans="1:58" s="15" customFormat="1" ht="15" customHeight="1" x14ac:dyDescent="0.2">
      <c r="A52" s="193"/>
      <c r="B52" s="137" t="s">
        <v>19</v>
      </c>
      <c r="C52" s="138">
        <f t="shared" si="2"/>
        <v>0</v>
      </c>
      <c r="D52" s="139"/>
      <c r="E52" s="140"/>
      <c r="F52" s="141"/>
      <c r="G52" s="112" t="str">
        <f>$BA52&amp;""&amp;$BB52&amp;""&amp;$BC52</f>
        <v/>
      </c>
      <c r="H52" s="8"/>
      <c r="I52" s="24"/>
      <c r="J52" s="3"/>
      <c r="K52" s="3"/>
      <c r="L52" s="3"/>
      <c r="M52" s="3"/>
      <c r="N52" s="3"/>
      <c r="O52" s="3"/>
      <c r="P52" s="14"/>
      <c r="Q52" s="14"/>
      <c r="R52" s="14"/>
      <c r="S52" s="14"/>
      <c r="T52" s="14"/>
      <c r="BA52" s="27" t="str">
        <f>IF($F52&lt;=$C52,"","Programa de atención Domiciliaria a personas con Dependencia severa debe ser MENOR O IGUAL  al Total")</f>
        <v/>
      </c>
      <c r="BB52" s="18" t="str">
        <f>IF($C52=0,"",IF($F52="",IF($C52="",""," No olvide escribir la columna Programa de atención domiciliaria a personas con dependencia severa."),""))</f>
        <v/>
      </c>
      <c r="BC52" s="27" t="str">
        <f>IF(C52&lt;&gt;SUM(D52:E52)," NO ALTERE LAS FÓRMULAS, el Total de Visitas Integrales NO ES IGUAL a la suma de las visitas por profesional. ","")</f>
        <v/>
      </c>
      <c r="BD52" s="114">
        <f>IF($F52&lt;=$C52,0,1)</f>
        <v>0</v>
      </c>
      <c r="BE52" s="114" t="str">
        <f>IF($C52=0,"",IF($F52="",IF($C52="","",1),0))</f>
        <v/>
      </c>
      <c r="BF52" s="114">
        <f>IF(C52&lt;&gt;SUM(D52:E52),1,0)</f>
        <v>0</v>
      </c>
    </row>
    <row r="53" spans="1:58" s="15" customFormat="1" ht="18.75" customHeight="1" x14ac:dyDescent="0.2">
      <c r="A53" s="167" t="s">
        <v>18</v>
      </c>
      <c r="B53" s="168"/>
      <c r="C53" s="127">
        <f t="shared" si="2"/>
        <v>0</v>
      </c>
      <c r="D53" s="128"/>
      <c r="E53" s="129"/>
      <c r="F53" s="130"/>
      <c r="G53" s="26"/>
      <c r="H53" s="8"/>
      <c r="I53" s="24"/>
      <c r="J53" s="3"/>
      <c r="K53" s="3"/>
      <c r="L53" s="3"/>
      <c r="M53" s="3"/>
      <c r="N53" s="3"/>
      <c r="O53" s="3"/>
      <c r="P53" s="14"/>
      <c r="Q53" s="14"/>
      <c r="R53" s="14"/>
      <c r="S53" s="14"/>
      <c r="T53" s="14"/>
      <c r="BA53" s="27"/>
      <c r="BE53" s="114"/>
    </row>
    <row r="54" spans="1:58" s="15" customFormat="1" ht="18" customHeight="1" x14ac:dyDescent="0.2">
      <c r="A54" s="181" t="s">
        <v>74</v>
      </c>
      <c r="B54" s="182"/>
      <c r="C54" s="131">
        <f t="shared" si="2"/>
        <v>0</v>
      </c>
      <c r="D54" s="132"/>
      <c r="E54" s="133"/>
      <c r="F54" s="142"/>
      <c r="G54" s="112" t="str">
        <f>$BA54&amp;""&amp;$BB54&amp;""&amp;$BC54</f>
        <v/>
      </c>
      <c r="H54" s="8"/>
      <c r="I54" s="24"/>
      <c r="J54" s="3"/>
      <c r="K54" s="3"/>
      <c r="L54" s="3"/>
      <c r="M54" s="3"/>
      <c r="N54" s="3"/>
      <c r="O54" s="3"/>
      <c r="P54" s="14"/>
      <c r="Q54" s="14"/>
      <c r="R54" s="14"/>
      <c r="S54" s="14"/>
      <c r="T54" s="14"/>
      <c r="BA54" s="27" t="str">
        <f>IF($F54&lt;=$C54,"","Programa de atención Domiciliaria a personas con Dependencia severa debe ser MENOR O IGUAL  al Total")</f>
        <v/>
      </c>
      <c r="BB54" s="18" t="str">
        <f>IF($C54=0,"",IF($F54="",IF($C54="",""," No olvide escribir la columna Programa de atención domiciliaria a personas con dependencia severa."),""))</f>
        <v/>
      </c>
      <c r="BC54" s="27" t="str">
        <f>IF(C54&lt;&gt;SUM(D54:E54)," NO ALTERE LAS FÓRMULAS, el Total de Visitas Integrales NO ES IGUAL a la suma de las visitas por profesional. ","")</f>
        <v/>
      </c>
      <c r="BD54" s="114">
        <f>IF($F54&lt;=$C54,0,1)</f>
        <v>0</v>
      </c>
      <c r="BE54" s="114" t="str">
        <f>IF($C54=0,"",IF($F54="",IF($C54="","",1),0))</f>
        <v/>
      </c>
      <c r="BF54" s="114">
        <f>IF(C54&lt;&gt;SUM(D54:E54),1,0)</f>
        <v>0</v>
      </c>
    </row>
    <row r="55" spans="1:58" s="15" customFormat="1" ht="30" customHeight="1" x14ac:dyDescent="0.2">
      <c r="A55" s="47" t="s">
        <v>17</v>
      </c>
      <c r="B55" s="47"/>
      <c r="C55" s="47"/>
      <c r="D55" s="47"/>
      <c r="E55" s="47"/>
      <c r="F55" s="47"/>
      <c r="G55" s="143"/>
      <c r="H55" s="23"/>
      <c r="I55" s="24"/>
      <c r="J55" s="3"/>
      <c r="K55" s="3"/>
      <c r="L55" s="3"/>
      <c r="M55" s="3"/>
      <c r="N55" s="3"/>
      <c r="O55" s="3"/>
      <c r="P55" s="14"/>
      <c r="Q55" s="14"/>
      <c r="R55" s="14"/>
      <c r="S55" s="14"/>
      <c r="T55" s="14"/>
    </row>
    <row r="56" spans="1:58" s="15" customFormat="1" ht="15" customHeight="1" x14ac:dyDescent="0.15">
      <c r="A56" s="169" t="s">
        <v>16</v>
      </c>
      <c r="B56" s="170"/>
      <c r="C56" s="175" t="s">
        <v>15</v>
      </c>
      <c r="D56" s="175"/>
      <c r="E56" s="175"/>
      <c r="F56" s="175"/>
      <c r="G56" s="176"/>
      <c r="H56" s="177" t="s">
        <v>14</v>
      </c>
      <c r="I56" s="178"/>
      <c r="J56" s="3"/>
      <c r="K56" s="3"/>
      <c r="L56" s="3"/>
      <c r="M56" s="3"/>
      <c r="N56" s="3"/>
      <c r="O56" s="3"/>
      <c r="P56" s="14"/>
      <c r="Q56" s="14"/>
      <c r="R56" s="14"/>
      <c r="S56" s="14"/>
      <c r="T56" s="14"/>
    </row>
    <row r="57" spans="1:58" s="15" customFormat="1" ht="15" customHeight="1" x14ac:dyDescent="0.15">
      <c r="A57" s="171"/>
      <c r="B57" s="172"/>
      <c r="C57" s="169" t="s">
        <v>13</v>
      </c>
      <c r="D57" s="156" t="s">
        <v>12</v>
      </c>
      <c r="E57" s="157"/>
      <c r="F57" s="166"/>
      <c r="G57" s="179" t="s">
        <v>7</v>
      </c>
      <c r="H57" s="177"/>
      <c r="I57" s="178"/>
      <c r="J57" s="3"/>
      <c r="K57" s="3"/>
      <c r="L57" s="3"/>
      <c r="M57" s="3"/>
      <c r="N57" s="3"/>
      <c r="O57" s="3"/>
      <c r="P57" s="14"/>
      <c r="Q57" s="14"/>
      <c r="R57" s="14"/>
      <c r="S57" s="14"/>
      <c r="T57" s="14"/>
    </row>
    <row r="58" spans="1:58" s="15" customFormat="1" ht="23.25" customHeight="1" x14ac:dyDescent="0.15">
      <c r="A58" s="173"/>
      <c r="B58" s="174"/>
      <c r="C58" s="173"/>
      <c r="D58" s="119" t="s">
        <v>11</v>
      </c>
      <c r="E58" s="119" t="s">
        <v>10</v>
      </c>
      <c r="F58" s="119" t="s">
        <v>9</v>
      </c>
      <c r="G58" s="180"/>
      <c r="H58" s="33" t="s">
        <v>8</v>
      </c>
      <c r="I58" s="119" t="s">
        <v>7</v>
      </c>
      <c r="J58" s="3"/>
      <c r="K58" s="3"/>
      <c r="L58" s="3"/>
      <c r="M58" s="3"/>
      <c r="N58" s="3"/>
      <c r="O58" s="3"/>
      <c r="P58" s="3"/>
      <c r="Q58" s="14"/>
      <c r="R58" s="14"/>
      <c r="S58" s="14"/>
      <c r="T58" s="14"/>
      <c r="U58" s="14"/>
    </row>
    <row r="59" spans="1:58" s="15" customFormat="1" ht="15.75" customHeight="1" x14ac:dyDescent="0.15">
      <c r="A59" s="196" t="s">
        <v>6</v>
      </c>
      <c r="B59" s="197"/>
      <c r="C59" s="96">
        <f t="shared" ref="C59:C64" si="3">SUM(D59:F59)+H59</f>
        <v>0</v>
      </c>
      <c r="D59" s="52"/>
      <c r="E59" s="52"/>
      <c r="F59" s="52"/>
      <c r="G59" s="98"/>
      <c r="H59" s="99"/>
      <c r="I59" s="100"/>
      <c r="J59" s="123"/>
      <c r="K59" s="123"/>
      <c r="L59" s="123"/>
      <c r="M59" s="123"/>
      <c r="N59" s="123"/>
      <c r="O59" s="123"/>
      <c r="P59" s="123"/>
      <c r="BA59" s="11"/>
      <c r="BD59" s="11"/>
    </row>
    <row r="60" spans="1:58" s="15" customFormat="1" ht="15.75" customHeight="1" x14ac:dyDescent="0.15">
      <c r="A60" s="198" t="s">
        <v>5</v>
      </c>
      <c r="B60" s="199"/>
      <c r="C60" s="101">
        <f t="shared" si="3"/>
        <v>0</v>
      </c>
      <c r="D60" s="53"/>
      <c r="E60" s="53"/>
      <c r="F60" s="53"/>
      <c r="G60" s="102"/>
      <c r="H60" s="65"/>
      <c r="I60" s="103"/>
      <c r="J60" s="123"/>
      <c r="K60" s="123"/>
      <c r="L60" s="123"/>
      <c r="M60" s="123"/>
      <c r="N60" s="123"/>
      <c r="O60" s="123"/>
      <c r="P60" s="123"/>
      <c r="BA60" s="11"/>
      <c r="BD60" s="11"/>
    </row>
    <row r="61" spans="1:58" s="15" customFormat="1" ht="15.75" customHeight="1" x14ac:dyDescent="0.15">
      <c r="A61" s="198" t="s">
        <v>4</v>
      </c>
      <c r="B61" s="199"/>
      <c r="C61" s="101">
        <f t="shared" si="3"/>
        <v>0</v>
      </c>
      <c r="D61" s="53"/>
      <c r="E61" s="53"/>
      <c r="F61" s="53"/>
      <c r="G61" s="102"/>
      <c r="H61" s="65"/>
      <c r="I61" s="103"/>
      <c r="J61" s="123"/>
      <c r="K61" s="123"/>
      <c r="L61" s="123"/>
      <c r="M61" s="123"/>
      <c r="N61" s="123"/>
      <c r="O61" s="123"/>
      <c r="P61" s="123"/>
      <c r="BA61" s="11"/>
      <c r="BD61" s="11"/>
    </row>
    <row r="62" spans="1:58" s="15" customFormat="1" ht="15.75" customHeight="1" x14ac:dyDescent="0.15">
      <c r="A62" s="198" t="s">
        <v>3</v>
      </c>
      <c r="B62" s="199"/>
      <c r="C62" s="101">
        <f t="shared" si="3"/>
        <v>0</v>
      </c>
      <c r="D62" s="53"/>
      <c r="E62" s="53"/>
      <c r="F62" s="53"/>
      <c r="G62" s="102"/>
      <c r="H62" s="65"/>
      <c r="I62" s="103"/>
      <c r="J62" s="123"/>
      <c r="K62" s="123"/>
      <c r="L62" s="123"/>
      <c r="M62" s="123"/>
      <c r="N62" s="123"/>
      <c r="O62" s="123"/>
      <c r="P62" s="123"/>
      <c r="BA62" s="11"/>
      <c r="BD62" s="11"/>
    </row>
    <row r="63" spans="1:58" s="15" customFormat="1" ht="15" customHeight="1" x14ac:dyDescent="0.15">
      <c r="A63" s="198" t="s">
        <v>2</v>
      </c>
      <c r="B63" s="199"/>
      <c r="C63" s="101">
        <f t="shared" si="3"/>
        <v>0</v>
      </c>
      <c r="D63" s="53"/>
      <c r="E63" s="53"/>
      <c r="F63" s="53"/>
      <c r="G63" s="102"/>
      <c r="H63" s="65"/>
      <c r="I63" s="103"/>
      <c r="J63" s="123"/>
      <c r="K63" s="123"/>
      <c r="L63" s="123"/>
      <c r="M63" s="123"/>
      <c r="N63" s="123"/>
      <c r="O63" s="123"/>
      <c r="P63" s="123"/>
      <c r="BA63" s="11"/>
      <c r="BD63" s="11"/>
    </row>
    <row r="64" spans="1:58" s="15" customFormat="1" ht="15" customHeight="1" x14ac:dyDescent="0.15">
      <c r="A64" s="194" t="s">
        <v>1</v>
      </c>
      <c r="B64" s="195"/>
      <c r="C64" s="97">
        <f t="shared" si="3"/>
        <v>0</v>
      </c>
      <c r="D64" s="55"/>
      <c r="E64" s="55"/>
      <c r="F64" s="55"/>
      <c r="G64" s="104"/>
      <c r="H64" s="105"/>
      <c r="I64" s="106"/>
      <c r="J64" s="123"/>
      <c r="K64" s="123"/>
      <c r="L64" s="123"/>
      <c r="M64" s="123"/>
      <c r="N64" s="123"/>
      <c r="O64" s="123"/>
      <c r="P64" s="123"/>
      <c r="BA64" s="11"/>
      <c r="BD64" s="11"/>
    </row>
    <row r="65" spans="1:20" s="15" customFormat="1" ht="20.25" customHeight="1" x14ac:dyDescent="0.15">
      <c r="A65" s="49" t="s">
        <v>0</v>
      </c>
      <c r="B65" s="3"/>
      <c r="C65" s="3"/>
      <c r="D65" s="3"/>
      <c r="E65" s="3"/>
      <c r="F65" s="3"/>
      <c r="G65" s="3"/>
      <c r="H65" s="3"/>
      <c r="I65" s="24"/>
      <c r="J65" s="3"/>
      <c r="K65" s="3"/>
      <c r="L65" s="3"/>
      <c r="M65" s="3"/>
      <c r="N65" s="3"/>
      <c r="O65" s="3"/>
      <c r="P65" s="14"/>
      <c r="Q65" s="14"/>
      <c r="R65" s="14"/>
      <c r="S65" s="14"/>
      <c r="T65" s="14"/>
    </row>
    <row r="66" spans="1:20" ht="15.75" customHeight="1" x14ac:dyDescent="0.15">
      <c r="A66" s="17"/>
      <c r="B66" s="17"/>
      <c r="C66" s="17"/>
      <c r="D66" s="17"/>
      <c r="E66" s="17"/>
      <c r="F66" s="17"/>
      <c r="G66" s="17"/>
      <c r="H66" s="17"/>
    </row>
    <row r="198" spans="1:56" hidden="1" x14ac:dyDescent="0.15"/>
    <row r="199" spans="1:56" hidden="1" x14ac:dyDescent="0.15"/>
    <row r="200" spans="1:56" hidden="1" x14ac:dyDescent="0.15">
      <c r="A200" s="144">
        <f>SUM(C9:I64)</f>
        <v>0</v>
      </c>
      <c r="BD200" s="113">
        <v>0</v>
      </c>
    </row>
    <row r="201" spans="1:56" hidden="1" x14ac:dyDescent="0.15">
      <c r="A201" s="2" t="s">
        <v>75</v>
      </c>
    </row>
    <row r="202" spans="1:56" hidden="1" x14ac:dyDescent="0.15"/>
    <row r="206" spans="1:56" ht="15" customHeight="1" x14ac:dyDescent="0.15"/>
    <row r="207" spans="1:56" ht="15" customHeight="1" x14ac:dyDescent="0.15"/>
    <row r="208" spans="1:56" ht="15" customHeight="1" x14ac:dyDescent="0.15"/>
    <row r="221" ht="11.25" customHeight="1" x14ac:dyDescent="0.15"/>
    <row r="222" ht="11.25" customHeight="1" x14ac:dyDescent="0.15"/>
    <row r="223" ht="11.25" customHeight="1" x14ac:dyDescent="0.15"/>
    <row r="224" ht="11.25" customHeight="1" x14ac:dyDescent="0.15"/>
    <row r="225" ht="11.25" customHeight="1" x14ac:dyDescent="0.15"/>
    <row r="226" ht="11.25" customHeight="1" x14ac:dyDescent="0.15"/>
  </sheetData>
  <mergeCells count="54">
    <mergeCell ref="A64:B64"/>
    <mergeCell ref="A59:B59"/>
    <mergeCell ref="A60:B60"/>
    <mergeCell ref="A61:B61"/>
    <mergeCell ref="A62:B62"/>
    <mergeCell ref="A63:B63"/>
    <mergeCell ref="A43:B43"/>
    <mergeCell ref="A54:B54"/>
    <mergeCell ref="A44:B44"/>
    <mergeCell ref="A40:A42"/>
    <mergeCell ref="A45:B45"/>
    <mergeCell ref="A48:B48"/>
    <mergeCell ref="A49:B49"/>
    <mergeCell ref="A50:B50"/>
    <mergeCell ref="A51:A52"/>
    <mergeCell ref="A56:B58"/>
    <mergeCell ref="A53:B53"/>
    <mergeCell ref="C56:G56"/>
    <mergeCell ref="H56:I57"/>
    <mergeCell ref="C57:C58"/>
    <mergeCell ref="D57:F57"/>
    <mergeCell ref="G57:G58"/>
    <mergeCell ref="A39:B39"/>
    <mergeCell ref="A32:B32"/>
    <mergeCell ref="A33:B33"/>
    <mergeCell ref="A37:B37"/>
    <mergeCell ref="A35:B35"/>
    <mergeCell ref="A36:B36"/>
    <mergeCell ref="A27:B27"/>
    <mergeCell ref="A29:B29"/>
    <mergeCell ref="A30:B30"/>
    <mergeCell ref="A31:B31"/>
    <mergeCell ref="A38:B38"/>
    <mergeCell ref="A28:B28"/>
    <mergeCell ref="A26:B2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6:G6"/>
    <mergeCell ref="A8:B8"/>
    <mergeCell ref="A9:B9"/>
    <mergeCell ref="A10:B10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CONSOLIDADO 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2014-08-01T13:34:02Z</dcterms:modified>
</cp:coreProperties>
</file>