
<file path=[Content_Types].xml><?xml version="1.0" encoding="utf-8"?>
<Types xmlns="http://schemas.openxmlformats.org/package/2006/content-type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9303"/>
  <workbookPr filterPrivacy="1" defaultThemeVersion="124226"/>
  <bookViews>
    <workbookView xWindow="-15" yWindow="-15" windowWidth="14400" windowHeight="12210" activeTab="6"/>
  </bookViews>
  <sheets>
    <sheet name="CONSOLIDADO" sheetId="1" r:id="rId1"/>
    <sheet name="ENERO" sheetId="2" r:id="rId2"/>
    <sheet name="FEBRERO" sheetId="3" r:id="rId3"/>
    <sheet name="MARZO" sheetId="4" r:id="rId4"/>
    <sheet name="ABRIL" sheetId="5" r:id="rId5"/>
    <sheet name="MAYO" sheetId="6" r:id="rId6"/>
    <sheet name="JUNIO" sheetId="7" r:id="rId7"/>
    <sheet name="JULIO" sheetId="8" r:id="rId8"/>
    <sheet name="AGOSTO" sheetId="9" r:id="rId9"/>
    <sheet name="SEPTIEMBRE" sheetId="10" r:id="rId10"/>
    <sheet name="OCTUBRE" sheetId="11" r:id="rId11"/>
    <sheet name="NOVIEMBRE" sheetId="12" r:id="rId12"/>
    <sheet name="DICIEMBRE" sheetId="13" r:id="rId13"/>
  </sheets>
  <externalReferences>
    <externalReference r:id="rId14"/>
    <externalReference r:id="rId15"/>
    <externalReference r:id="rId16"/>
    <externalReference r:id="rId17"/>
    <externalReference r:id="rId18"/>
    <externalReference r:id="rId19"/>
    <externalReference r:id="rId20"/>
  </externalReferences>
  <calcPr calcId="145621"/>
</workbook>
</file>

<file path=xl/calcChain.xml><?xml version="1.0" encoding="utf-8"?>
<calcChain xmlns="http://schemas.openxmlformats.org/spreadsheetml/2006/main">
  <c r="B110" i="7" l="1"/>
  <c r="X84" i="7"/>
  <c r="C84" i="7"/>
  <c r="BE84" i="7" s="1"/>
  <c r="BD83" i="7"/>
  <c r="X83" i="7"/>
  <c r="C83" i="7"/>
  <c r="BF83" i="7" s="1"/>
  <c r="BE82" i="7"/>
  <c r="BD82" i="7"/>
  <c r="X82" i="7"/>
  <c r="C82" i="7"/>
  <c r="BF82" i="7" s="1"/>
  <c r="BE81" i="7"/>
  <c r="X81" i="7"/>
  <c r="C81" i="7"/>
  <c r="BD81" i="7" s="1"/>
  <c r="X80" i="7"/>
  <c r="C80" i="7"/>
  <c r="BE80" i="7" s="1"/>
  <c r="BD79" i="7"/>
  <c r="X79" i="7"/>
  <c r="C79" i="7"/>
  <c r="BF79" i="7" s="1"/>
  <c r="BE78" i="7"/>
  <c r="BD78" i="7"/>
  <c r="X78" i="7"/>
  <c r="C78" i="7"/>
  <c r="BF78" i="7" s="1"/>
  <c r="BE77" i="7"/>
  <c r="X77" i="7"/>
  <c r="C77" i="7"/>
  <c r="BD77" i="7" s="1"/>
  <c r="X76" i="7"/>
  <c r="C76" i="7"/>
  <c r="BE76" i="7" s="1"/>
  <c r="BD75" i="7"/>
  <c r="X75" i="7"/>
  <c r="C75" i="7"/>
  <c r="BF75" i="7" s="1"/>
  <c r="BE74" i="7"/>
  <c r="BD74" i="7"/>
  <c r="X74" i="7"/>
  <c r="C74" i="7"/>
  <c r="BF74" i="7" s="1"/>
  <c r="BE73" i="7"/>
  <c r="X73" i="7"/>
  <c r="C73" i="7"/>
  <c r="BD73" i="7" s="1"/>
  <c r="X72" i="7"/>
  <c r="C72" i="7"/>
  <c r="BE72" i="7" s="1"/>
  <c r="BD71" i="7"/>
  <c r="X71" i="7"/>
  <c r="C71" i="7"/>
  <c r="BF71" i="7" s="1"/>
  <c r="BE70" i="7"/>
  <c r="BD70" i="7"/>
  <c r="X70" i="7"/>
  <c r="C70" i="7"/>
  <c r="BF70" i="7" s="1"/>
  <c r="BE69" i="7"/>
  <c r="X69" i="7"/>
  <c r="C69" i="7"/>
  <c r="BD69" i="7" s="1"/>
  <c r="X68" i="7"/>
  <c r="C68" i="7"/>
  <c r="BE68" i="7" s="1"/>
  <c r="BD67" i="7"/>
  <c r="X67" i="7"/>
  <c r="C67" i="7"/>
  <c r="BF67" i="7" s="1"/>
  <c r="BE66" i="7"/>
  <c r="BD66" i="7"/>
  <c r="X66" i="7"/>
  <c r="C66" i="7"/>
  <c r="BF66" i="7" s="1"/>
  <c r="BE65" i="7"/>
  <c r="X65" i="7"/>
  <c r="C65" i="7"/>
  <c r="BD65" i="7" s="1"/>
  <c r="X64" i="7"/>
  <c r="C64" i="7"/>
  <c r="BE64" i="7" s="1"/>
  <c r="BD63" i="7"/>
  <c r="X63" i="7"/>
  <c r="C63" i="7"/>
  <c r="BF63" i="7" s="1"/>
  <c r="BB59" i="7"/>
  <c r="C59" i="7"/>
  <c r="BA59" i="7" s="1"/>
  <c r="V59" i="7" s="1"/>
  <c r="BE58" i="7"/>
  <c r="BA58" i="7"/>
  <c r="C58" i="7"/>
  <c r="BD58" i="7" s="1"/>
  <c r="BE47" i="7"/>
  <c r="BD47" i="7"/>
  <c r="BA47" i="7"/>
  <c r="C47" i="7"/>
  <c r="BC47" i="7" s="1"/>
  <c r="BE46" i="7"/>
  <c r="BD46" i="7"/>
  <c r="BA46" i="7"/>
  <c r="C46" i="7"/>
  <c r="BC46" i="7" s="1"/>
  <c r="BE45" i="7"/>
  <c r="BD45" i="7"/>
  <c r="BA45" i="7"/>
  <c r="C45" i="7"/>
  <c r="BC45" i="7" s="1"/>
  <c r="BD44" i="7"/>
  <c r="W44" i="7"/>
  <c r="V44" i="7"/>
  <c r="U44" i="7"/>
  <c r="T44" i="7"/>
  <c r="S44" i="7"/>
  <c r="R44" i="7"/>
  <c r="Q44" i="7"/>
  <c r="P44" i="7"/>
  <c r="O44" i="7"/>
  <c r="N44" i="7"/>
  <c r="M44" i="7"/>
  <c r="L44" i="7"/>
  <c r="K44" i="7"/>
  <c r="J44" i="7"/>
  <c r="I44" i="7"/>
  <c r="H44" i="7"/>
  <c r="G44" i="7"/>
  <c r="F44" i="7"/>
  <c r="E44" i="7"/>
  <c r="D44" i="7"/>
  <c r="C44" i="7" s="1"/>
  <c r="BE43" i="7"/>
  <c r="BD43" i="7"/>
  <c r="BA43" i="7"/>
  <c r="C43" i="7"/>
  <c r="BC43" i="7" s="1"/>
  <c r="BE42" i="7"/>
  <c r="BD42" i="7"/>
  <c r="BA42" i="7"/>
  <c r="C42" i="7"/>
  <c r="BC42" i="7" s="1"/>
  <c r="BE41" i="7"/>
  <c r="BD41" i="7"/>
  <c r="BA41" i="7"/>
  <c r="C41" i="7"/>
  <c r="BC41" i="7" s="1"/>
  <c r="BE40" i="7"/>
  <c r="BD40" i="7"/>
  <c r="BA40" i="7"/>
  <c r="C40" i="7"/>
  <c r="BC40" i="7" s="1"/>
  <c r="BE39" i="7"/>
  <c r="BD39" i="7"/>
  <c r="BA39" i="7"/>
  <c r="C39" i="7"/>
  <c r="BC39" i="7" s="1"/>
  <c r="BE38" i="7"/>
  <c r="BD38" i="7"/>
  <c r="BA38" i="7"/>
  <c r="C38" i="7"/>
  <c r="BC38" i="7" s="1"/>
  <c r="BB33" i="7"/>
  <c r="C33" i="7"/>
  <c r="BE33" i="7" s="1"/>
  <c r="BB32" i="7"/>
  <c r="C32" i="7"/>
  <c r="BE32" i="7" s="1"/>
  <c r="E31" i="7"/>
  <c r="D31" i="7"/>
  <c r="C31" i="7"/>
  <c r="BB30" i="7"/>
  <c r="BA30" i="7"/>
  <c r="F30" i="7" s="1"/>
  <c r="C30" i="7"/>
  <c r="BE30" i="7" s="1"/>
  <c r="BD29" i="7"/>
  <c r="C29" i="7"/>
  <c r="E28" i="7"/>
  <c r="D28" i="7"/>
  <c r="C28" i="7"/>
  <c r="BF21" i="7"/>
  <c r="BB21" i="7"/>
  <c r="C21" i="7"/>
  <c r="BE21" i="7" s="1"/>
  <c r="BF20" i="7"/>
  <c r="BB20" i="7"/>
  <c r="C20" i="7"/>
  <c r="BE20" i="7" s="1"/>
  <c r="BF19" i="7"/>
  <c r="BB19" i="7"/>
  <c r="W19" i="7"/>
  <c r="V19" i="7"/>
  <c r="U19" i="7"/>
  <c r="T19" i="7"/>
  <c r="S19" i="7"/>
  <c r="R19" i="7"/>
  <c r="Q19" i="7"/>
  <c r="P19" i="7"/>
  <c r="O19" i="7"/>
  <c r="N19" i="7"/>
  <c r="M19" i="7"/>
  <c r="L19" i="7"/>
  <c r="K19" i="7"/>
  <c r="J19" i="7"/>
  <c r="I19" i="7"/>
  <c r="H19" i="7"/>
  <c r="G19" i="7"/>
  <c r="F19" i="7"/>
  <c r="C19" i="7" s="1"/>
  <c r="E19" i="7"/>
  <c r="D19" i="7"/>
  <c r="BF18" i="7"/>
  <c r="BB18" i="7"/>
  <c r="C18" i="7"/>
  <c r="BE18" i="7" s="1"/>
  <c r="BF17" i="7"/>
  <c r="BB17" i="7"/>
  <c r="C17" i="7"/>
  <c r="BE17" i="7" s="1"/>
  <c r="BF16" i="7"/>
  <c r="BB16" i="7"/>
  <c r="C16" i="7"/>
  <c r="BE16" i="7" s="1"/>
  <c r="BF15" i="7"/>
  <c r="BB15" i="7"/>
  <c r="C15" i="7"/>
  <c r="BE15" i="7" s="1"/>
  <c r="BF14" i="7"/>
  <c r="BB14" i="7"/>
  <c r="C14" i="7"/>
  <c r="BE14" i="7" s="1"/>
  <c r="BF13" i="7"/>
  <c r="BB13" i="7"/>
  <c r="C13" i="7"/>
  <c r="BE13" i="7" s="1"/>
  <c r="BF12" i="7"/>
  <c r="BB12" i="7"/>
  <c r="C12" i="7"/>
  <c r="BE12" i="7" s="1"/>
  <c r="BF11" i="7"/>
  <c r="BB11" i="7"/>
  <c r="C11" i="7"/>
  <c r="BE11" i="7" s="1"/>
  <c r="A5" i="7"/>
  <c r="A4" i="7"/>
  <c r="A3" i="7"/>
  <c r="A2" i="7"/>
  <c r="BE19" i="7" l="1"/>
  <c r="BA19" i="7"/>
  <c r="BC19" i="7"/>
  <c r="BD19" i="7"/>
  <c r="BB29" i="7"/>
  <c r="BA29" i="7"/>
  <c r="BE29" i="7"/>
  <c r="F33" i="7"/>
  <c r="BC44" i="7"/>
  <c r="BF44" i="7"/>
  <c r="BB44" i="7"/>
  <c r="BE44" i="7"/>
  <c r="BA44" i="7"/>
  <c r="BF68" i="7"/>
  <c r="BF76" i="7"/>
  <c r="BF80" i="7"/>
  <c r="BF84" i="7"/>
  <c r="BC12" i="7"/>
  <c r="BC13" i="7"/>
  <c r="BC14" i="7"/>
  <c r="BC17" i="7"/>
  <c r="BC21" i="7"/>
  <c r="BF65" i="7"/>
  <c r="BF73" i="7"/>
  <c r="BF81" i="7"/>
  <c r="BD11" i="7"/>
  <c r="BD12" i="7"/>
  <c r="BD13" i="7"/>
  <c r="BD14" i="7"/>
  <c r="BD15" i="7"/>
  <c r="BD16" i="7"/>
  <c r="BD17" i="7"/>
  <c r="BD18" i="7"/>
  <c r="BD20" i="7"/>
  <c r="BD21" i="7"/>
  <c r="BD30" i="7"/>
  <c r="BB38" i="7"/>
  <c r="X38" i="7" s="1"/>
  <c r="BF38" i="7"/>
  <c r="BB39" i="7"/>
  <c r="X39" i="7" s="1"/>
  <c r="BF39" i="7"/>
  <c r="BB40" i="7"/>
  <c r="X40" i="7" s="1"/>
  <c r="BF40" i="7"/>
  <c r="BB41" i="7"/>
  <c r="X41" i="7" s="1"/>
  <c r="BF41" i="7"/>
  <c r="BB42" i="7"/>
  <c r="X42" i="7" s="1"/>
  <c r="BF42" i="7"/>
  <c r="BB43" i="7"/>
  <c r="X43" i="7" s="1"/>
  <c r="BF43" i="7"/>
  <c r="BB45" i="7"/>
  <c r="X45" i="7" s="1"/>
  <c r="BF45" i="7"/>
  <c r="BB46" i="7"/>
  <c r="X46" i="7" s="1"/>
  <c r="BF46" i="7"/>
  <c r="BB47" i="7"/>
  <c r="X47" i="7" s="1"/>
  <c r="BF47" i="7"/>
  <c r="BB58" i="7"/>
  <c r="V58" i="7" s="1"/>
  <c r="BE59" i="7"/>
  <c r="BE63" i="7"/>
  <c r="BD64" i="7"/>
  <c r="BE67" i="7"/>
  <c r="BD68" i="7"/>
  <c r="BE71" i="7"/>
  <c r="BD72" i="7"/>
  <c r="BE75" i="7"/>
  <c r="BD76" i="7"/>
  <c r="BE79" i="7"/>
  <c r="BD80" i="7"/>
  <c r="BE83" i="7"/>
  <c r="BD84" i="7"/>
  <c r="BF64" i="7"/>
  <c r="BF72" i="7"/>
  <c r="BC11" i="7"/>
  <c r="BC15" i="7"/>
  <c r="BC16" i="7"/>
  <c r="BC18" i="7"/>
  <c r="BC20" i="7"/>
  <c r="BD59" i="7"/>
  <c r="BF69" i="7"/>
  <c r="BF77" i="7"/>
  <c r="BA11" i="7"/>
  <c r="X11" i="7" s="1"/>
  <c r="BA12" i="7"/>
  <c r="BA13" i="7"/>
  <c r="BA14" i="7"/>
  <c r="X14" i="7" s="1"/>
  <c r="BA15" i="7"/>
  <c r="BA16" i="7"/>
  <c r="BA17" i="7"/>
  <c r="X17" i="7" s="1"/>
  <c r="BA18" i="7"/>
  <c r="X18" i="7" s="1"/>
  <c r="BA20" i="7"/>
  <c r="X20" i="7" s="1"/>
  <c r="BA21" i="7"/>
  <c r="B110" i="6"/>
  <c r="BE84" i="6"/>
  <c r="BD84" i="6"/>
  <c r="X84" i="6"/>
  <c r="C84" i="6"/>
  <c r="BF84" i="6" s="1"/>
  <c r="X83" i="6"/>
  <c r="C83" i="6"/>
  <c r="BE83" i="6" s="1"/>
  <c r="BE82" i="6"/>
  <c r="BD82" i="6"/>
  <c r="X82" i="6"/>
  <c r="C82" i="6"/>
  <c r="BF82" i="6" s="1"/>
  <c r="X81" i="6"/>
  <c r="C81" i="6"/>
  <c r="BF81" i="6" s="1"/>
  <c r="BE80" i="6"/>
  <c r="BD80" i="6"/>
  <c r="X80" i="6"/>
  <c r="C80" i="6"/>
  <c r="BF80" i="6" s="1"/>
  <c r="X79" i="6"/>
  <c r="C79" i="6"/>
  <c r="BE79" i="6" s="1"/>
  <c r="BE78" i="6"/>
  <c r="X78" i="6"/>
  <c r="C78" i="6"/>
  <c r="BF78" i="6" s="1"/>
  <c r="X77" i="6"/>
  <c r="C77" i="6"/>
  <c r="BF77" i="6" s="1"/>
  <c r="BE76" i="6"/>
  <c r="BD76" i="6"/>
  <c r="X76" i="6"/>
  <c r="C76" i="6"/>
  <c r="BF76" i="6" s="1"/>
  <c r="BD75" i="6"/>
  <c r="X75" i="6"/>
  <c r="C75" i="6"/>
  <c r="BE75" i="6" s="1"/>
  <c r="BE74" i="6"/>
  <c r="X74" i="6"/>
  <c r="C74" i="6"/>
  <c r="BF74" i="6" s="1"/>
  <c r="X73" i="6"/>
  <c r="C73" i="6"/>
  <c r="BF73" i="6" s="1"/>
  <c r="BE72" i="6"/>
  <c r="BD72" i="6"/>
  <c r="X72" i="6"/>
  <c r="C72" i="6"/>
  <c r="BF72" i="6" s="1"/>
  <c r="BD71" i="6"/>
  <c r="X71" i="6"/>
  <c r="C71" i="6"/>
  <c r="BE71" i="6" s="1"/>
  <c r="BE70" i="6"/>
  <c r="BD70" i="6"/>
  <c r="X70" i="6"/>
  <c r="C70" i="6"/>
  <c r="BF70" i="6" s="1"/>
  <c r="X69" i="6"/>
  <c r="C69" i="6"/>
  <c r="BF69" i="6" s="1"/>
  <c r="BE68" i="6"/>
  <c r="X68" i="6"/>
  <c r="C68" i="6"/>
  <c r="BD68" i="6" s="1"/>
  <c r="BD67" i="6"/>
  <c r="X67" i="6"/>
  <c r="C67" i="6"/>
  <c r="BE67" i="6" s="1"/>
  <c r="BE66" i="6"/>
  <c r="BD66" i="6"/>
  <c r="X66" i="6"/>
  <c r="C66" i="6"/>
  <c r="BF66" i="6" s="1"/>
  <c r="X65" i="6"/>
  <c r="C65" i="6"/>
  <c r="BF65" i="6" s="1"/>
  <c r="BE64" i="6"/>
  <c r="X64" i="6"/>
  <c r="C64" i="6"/>
  <c r="BD64" i="6" s="1"/>
  <c r="BD63" i="6"/>
  <c r="X63" i="6"/>
  <c r="C63" i="6"/>
  <c r="BE63" i="6" s="1"/>
  <c r="C59" i="6"/>
  <c r="BE59" i="6" s="1"/>
  <c r="BA58" i="6"/>
  <c r="V58" i="6" s="1"/>
  <c r="C58" i="6"/>
  <c r="BB58" i="6" s="1"/>
  <c r="BE47" i="6"/>
  <c r="BA47" i="6"/>
  <c r="C47" i="6"/>
  <c r="BF47" i="6" s="1"/>
  <c r="BE46" i="6"/>
  <c r="BA46" i="6"/>
  <c r="C46" i="6"/>
  <c r="BF46" i="6" s="1"/>
  <c r="BE45" i="6"/>
  <c r="BA45" i="6"/>
  <c r="C45" i="6"/>
  <c r="BF45" i="6" s="1"/>
  <c r="W44" i="6"/>
  <c r="V44" i="6"/>
  <c r="U44" i="6"/>
  <c r="T44" i="6"/>
  <c r="S44" i="6"/>
  <c r="R44" i="6"/>
  <c r="Q44" i="6"/>
  <c r="P44" i="6"/>
  <c r="O44" i="6"/>
  <c r="N44" i="6"/>
  <c r="M44" i="6"/>
  <c r="L44" i="6"/>
  <c r="K44" i="6"/>
  <c r="J44" i="6"/>
  <c r="I44" i="6"/>
  <c r="H44" i="6"/>
  <c r="G44" i="6"/>
  <c r="F44" i="6"/>
  <c r="E44" i="6"/>
  <c r="C44" i="6" s="1"/>
  <c r="D44" i="6"/>
  <c r="BE43" i="6"/>
  <c r="BA43" i="6"/>
  <c r="C43" i="6"/>
  <c r="BF43" i="6" s="1"/>
  <c r="BE42" i="6"/>
  <c r="BA42" i="6"/>
  <c r="C42" i="6"/>
  <c r="BF42" i="6" s="1"/>
  <c r="BA41" i="6"/>
  <c r="C41" i="6"/>
  <c r="BE40" i="6"/>
  <c r="BA40" i="6"/>
  <c r="C40" i="6"/>
  <c r="BE39" i="6"/>
  <c r="BA39" i="6"/>
  <c r="C39" i="6"/>
  <c r="BE38" i="6"/>
  <c r="BA38" i="6"/>
  <c r="C38" i="6"/>
  <c r="BB33" i="6"/>
  <c r="C33" i="6"/>
  <c r="BB32" i="6"/>
  <c r="C32" i="6"/>
  <c r="BE32" i="6" s="1"/>
  <c r="E31" i="6"/>
  <c r="D31" i="6"/>
  <c r="C31" i="6" s="1"/>
  <c r="BE30" i="6"/>
  <c r="BB30" i="6"/>
  <c r="C30" i="6"/>
  <c r="BE29" i="6"/>
  <c r="BB29" i="6"/>
  <c r="C29" i="6"/>
  <c r="E28" i="6"/>
  <c r="D28" i="6"/>
  <c r="C28" i="6"/>
  <c r="C21" i="6"/>
  <c r="C20" i="6"/>
  <c r="W19" i="6"/>
  <c r="V19" i="6"/>
  <c r="U19" i="6"/>
  <c r="T19" i="6"/>
  <c r="S19" i="6"/>
  <c r="R19" i="6"/>
  <c r="Q19" i="6"/>
  <c r="P19" i="6"/>
  <c r="O19" i="6"/>
  <c r="N19" i="6"/>
  <c r="M19" i="6"/>
  <c r="L19" i="6"/>
  <c r="K19" i="6"/>
  <c r="J19" i="6"/>
  <c r="I19" i="6"/>
  <c r="H19" i="6"/>
  <c r="G19" i="6"/>
  <c r="F19" i="6"/>
  <c r="E19" i="6"/>
  <c r="D19" i="6"/>
  <c r="C19" i="6"/>
  <c r="C18" i="6"/>
  <c r="C17" i="6"/>
  <c r="C16" i="6"/>
  <c r="C15" i="6"/>
  <c r="C14" i="6"/>
  <c r="C13" i="6"/>
  <c r="C12" i="6"/>
  <c r="C11" i="6"/>
  <c r="A5" i="6"/>
  <c r="A4" i="6"/>
  <c r="A3" i="6"/>
  <c r="A2" i="6"/>
  <c r="X19" i="7" l="1"/>
  <c r="X15" i="7"/>
  <c r="X13" i="7"/>
  <c r="BD200" i="7"/>
  <c r="F29" i="7"/>
  <c r="F32" i="7"/>
  <c r="X21" i="7"/>
  <c r="X16" i="7"/>
  <c r="X12" i="7"/>
  <c r="X44" i="7"/>
  <c r="BD11" i="6"/>
  <c r="BF11" i="6"/>
  <c r="BB11" i="6"/>
  <c r="BD12" i="6"/>
  <c r="BF12" i="6"/>
  <c r="BB12" i="6"/>
  <c r="BD13" i="6"/>
  <c r="BF13" i="6"/>
  <c r="BB13" i="6"/>
  <c r="BD14" i="6"/>
  <c r="BF14" i="6"/>
  <c r="BB14" i="6"/>
  <c r="BD15" i="6"/>
  <c r="BF15" i="6"/>
  <c r="BB15" i="6"/>
  <c r="BD16" i="6"/>
  <c r="BF16" i="6"/>
  <c r="BB16" i="6"/>
  <c r="BD17" i="6"/>
  <c r="BF17" i="6"/>
  <c r="BB17" i="6"/>
  <c r="BD18" i="6"/>
  <c r="BF18" i="6"/>
  <c r="BB18" i="6"/>
  <c r="BD19" i="6"/>
  <c r="BF19" i="6"/>
  <c r="BB19" i="6"/>
  <c r="BD20" i="6"/>
  <c r="BF20" i="6"/>
  <c r="BB20" i="6"/>
  <c r="BD21" i="6"/>
  <c r="BF21" i="6"/>
  <c r="BB21" i="6"/>
  <c r="BA11" i="6"/>
  <c r="BA12" i="6"/>
  <c r="BA13" i="6"/>
  <c r="BA14" i="6"/>
  <c r="BA15" i="6"/>
  <c r="BA16" i="6"/>
  <c r="BA17" i="6"/>
  <c r="BA18" i="6"/>
  <c r="BA19" i="6"/>
  <c r="BA20" i="6"/>
  <c r="BA21" i="6"/>
  <c r="BF38" i="6"/>
  <c r="BB38" i="6"/>
  <c r="BD38" i="6"/>
  <c r="BF39" i="6"/>
  <c r="BB39" i="6"/>
  <c r="X39" i="6" s="1"/>
  <c r="BD39" i="6"/>
  <c r="BF40" i="6"/>
  <c r="BB40" i="6"/>
  <c r="BD40" i="6"/>
  <c r="BF41" i="6"/>
  <c r="BB41" i="6"/>
  <c r="X41" i="6" s="1"/>
  <c r="BD41" i="6"/>
  <c r="BC41" i="6"/>
  <c r="X47" i="6"/>
  <c r="BC11" i="6"/>
  <c r="BC12" i="6"/>
  <c r="BC13" i="6"/>
  <c r="BC14" i="6"/>
  <c r="BC15" i="6"/>
  <c r="BC16" i="6"/>
  <c r="BC17" i="6"/>
  <c r="BC18" i="6"/>
  <c r="BC19" i="6"/>
  <c r="BC20" i="6"/>
  <c r="BC21" i="6"/>
  <c r="BE11" i="6"/>
  <c r="BE12" i="6"/>
  <c r="BE13" i="6"/>
  <c r="BE14" i="6"/>
  <c r="BE15" i="6"/>
  <c r="BE16" i="6"/>
  <c r="BE17" i="6"/>
  <c r="BE18" i="6"/>
  <c r="BE19" i="6"/>
  <c r="BE20" i="6"/>
  <c r="BE21" i="6"/>
  <c r="BA29" i="6"/>
  <c r="BD30" i="6"/>
  <c r="BE33" i="6"/>
  <c r="BA30" i="6"/>
  <c r="BC38" i="6"/>
  <c r="X38" i="6" s="1"/>
  <c r="BC39" i="6"/>
  <c r="BC40" i="6"/>
  <c r="X40" i="6" s="1"/>
  <c r="BE41" i="6"/>
  <c r="BF44" i="6"/>
  <c r="BB44" i="6"/>
  <c r="BE44" i="6"/>
  <c r="BA44" i="6"/>
  <c r="BD44" i="6"/>
  <c r="BC44" i="6"/>
  <c r="X45" i="6"/>
  <c r="BC42" i="6"/>
  <c r="BC43" i="6"/>
  <c r="BC45" i="6"/>
  <c r="BC46" i="6"/>
  <c r="BC47" i="6"/>
  <c r="BD58" i="6"/>
  <c r="BA59" i="6"/>
  <c r="BF63" i="6"/>
  <c r="BD65" i="6"/>
  <c r="BF67" i="6"/>
  <c r="BD69" i="6"/>
  <c r="BF71" i="6"/>
  <c r="BD73" i="6"/>
  <c r="BF75" i="6"/>
  <c r="BD77" i="6"/>
  <c r="BF79" i="6"/>
  <c r="BD81" i="6"/>
  <c r="BF83" i="6"/>
  <c r="BD29" i="6"/>
  <c r="BD42" i="6"/>
  <c r="BD43" i="6"/>
  <c r="BD45" i="6"/>
  <c r="BD46" i="6"/>
  <c r="BD47" i="6"/>
  <c r="BE58" i="6"/>
  <c r="BB59" i="6"/>
  <c r="BF64" i="6"/>
  <c r="BE65" i="6"/>
  <c r="BF68" i="6"/>
  <c r="BE69" i="6"/>
  <c r="BE73" i="6"/>
  <c r="BD74" i="6"/>
  <c r="BE77" i="6"/>
  <c r="BD78" i="6"/>
  <c r="BE81" i="6"/>
  <c r="BD59" i="6"/>
  <c r="BD79" i="6"/>
  <c r="BD83" i="6"/>
  <c r="BB42" i="6"/>
  <c r="X42" i="6" s="1"/>
  <c r="BB43" i="6"/>
  <c r="X43" i="6" s="1"/>
  <c r="BB45" i="6"/>
  <c r="BB46" i="6"/>
  <c r="X46" i="6" s="1"/>
  <c r="BB47" i="6"/>
  <c r="B110" i="5"/>
  <c r="X84" i="5"/>
  <c r="C84" i="5"/>
  <c r="BE83" i="5"/>
  <c r="BD83" i="5"/>
  <c r="X83" i="5"/>
  <c r="C83" i="5"/>
  <c r="BF83" i="5" s="1"/>
  <c r="BE82" i="5"/>
  <c r="BD82" i="5"/>
  <c r="X82" i="5"/>
  <c r="C82" i="5"/>
  <c r="BF82" i="5" s="1"/>
  <c r="X81" i="5"/>
  <c r="C81" i="5"/>
  <c r="BD81" i="5" s="1"/>
  <c r="X80" i="5"/>
  <c r="C80" i="5"/>
  <c r="BE79" i="5"/>
  <c r="BD79" i="5"/>
  <c r="X79" i="5"/>
  <c r="C79" i="5"/>
  <c r="BF79" i="5" s="1"/>
  <c r="BE78" i="5"/>
  <c r="BD78" i="5"/>
  <c r="X78" i="5"/>
  <c r="C78" i="5"/>
  <c r="BF78" i="5" s="1"/>
  <c r="BF77" i="5"/>
  <c r="X77" i="5"/>
  <c r="C77" i="5"/>
  <c r="BD77" i="5" s="1"/>
  <c r="BF76" i="5"/>
  <c r="X76" i="5"/>
  <c r="C76" i="5"/>
  <c r="BE75" i="5"/>
  <c r="BD75" i="5"/>
  <c r="X75" i="5"/>
  <c r="C75" i="5"/>
  <c r="BF75" i="5" s="1"/>
  <c r="BE74" i="5"/>
  <c r="BD74" i="5"/>
  <c r="X74" i="5"/>
  <c r="C74" i="5"/>
  <c r="BF74" i="5" s="1"/>
  <c r="BF73" i="5"/>
  <c r="BE73" i="5"/>
  <c r="X73" i="5"/>
  <c r="C73" i="5"/>
  <c r="BD73" i="5" s="1"/>
  <c r="BF72" i="5"/>
  <c r="X72" i="5"/>
  <c r="C72" i="5"/>
  <c r="BE71" i="5"/>
  <c r="BD71" i="5"/>
  <c r="X71" i="5"/>
  <c r="C71" i="5"/>
  <c r="BF71" i="5" s="1"/>
  <c r="BE70" i="5"/>
  <c r="BD70" i="5"/>
  <c r="X70" i="5"/>
  <c r="C70" i="5"/>
  <c r="BF70" i="5" s="1"/>
  <c r="BF69" i="5"/>
  <c r="BE69" i="5"/>
  <c r="X69" i="5"/>
  <c r="C69" i="5"/>
  <c r="BD69" i="5" s="1"/>
  <c r="X68" i="5"/>
  <c r="C68" i="5"/>
  <c r="BF68" i="5" s="1"/>
  <c r="BE67" i="5"/>
  <c r="BD67" i="5"/>
  <c r="X67" i="5"/>
  <c r="C67" i="5"/>
  <c r="BF67" i="5" s="1"/>
  <c r="BE66" i="5"/>
  <c r="BD66" i="5"/>
  <c r="X66" i="5"/>
  <c r="C66" i="5"/>
  <c r="BF66" i="5" s="1"/>
  <c r="X65" i="5"/>
  <c r="C65" i="5"/>
  <c r="BD65" i="5" s="1"/>
  <c r="X64" i="5"/>
  <c r="C64" i="5"/>
  <c r="BE63" i="5"/>
  <c r="BD63" i="5"/>
  <c r="X63" i="5"/>
  <c r="C63" i="5"/>
  <c r="BF63" i="5" s="1"/>
  <c r="BD59" i="5"/>
  <c r="C59" i="5"/>
  <c r="BE58" i="5"/>
  <c r="BB58" i="5"/>
  <c r="BA58" i="5"/>
  <c r="V58" i="5"/>
  <c r="C58" i="5"/>
  <c r="BD58" i="5" s="1"/>
  <c r="BF47" i="5"/>
  <c r="BE47" i="5"/>
  <c r="BD47" i="5"/>
  <c r="BB47" i="5"/>
  <c r="BA47" i="5"/>
  <c r="X47" i="5" s="1"/>
  <c r="C47" i="5"/>
  <c r="BC47" i="5" s="1"/>
  <c r="BF46" i="5"/>
  <c r="BE46" i="5"/>
  <c r="BD46" i="5"/>
  <c r="BB46" i="5"/>
  <c r="BA46" i="5"/>
  <c r="X46" i="5"/>
  <c r="C46" i="5"/>
  <c r="BC46" i="5" s="1"/>
  <c r="BF45" i="5"/>
  <c r="BE45" i="5"/>
  <c r="BD45" i="5"/>
  <c r="BB45" i="5"/>
  <c r="BA45" i="5"/>
  <c r="C45" i="5"/>
  <c r="BC45" i="5" s="1"/>
  <c r="X45" i="5" s="1"/>
  <c r="W44" i="5"/>
  <c r="V44" i="5"/>
  <c r="U44" i="5"/>
  <c r="T44" i="5"/>
  <c r="S44" i="5"/>
  <c r="R44" i="5"/>
  <c r="Q44" i="5"/>
  <c r="P44" i="5"/>
  <c r="O44" i="5"/>
  <c r="N44" i="5"/>
  <c r="M44" i="5"/>
  <c r="L44" i="5"/>
  <c r="K44" i="5"/>
  <c r="J44" i="5"/>
  <c r="I44" i="5"/>
  <c r="H44" i="5"/>
  <c r="G44" i="5"/>
  <c r="F44" i="5"/>
  <c r="E44" i="5"/>
  <c r="D44" i="5"/>
  <c r="C44" i="5" s="1"/>
  <c r="BD44" i="5" s="1"/>
  <c r="BF43" i="5"/>
  <c r="BE43" i="5"/>
  <c r="BD43" i="5"/>
  <c r="BB43" i="5"/>
  <c r="BA43" i="5"/>
  <c r="C43" i="5"/>
  <c r="BC43" i="5" s="1"/>
  <c r="X43" i="5" s="1"/>
  <c r="BF42" i="5"/>
  <c r="BE42" i="5"/>
  <c r="BD42" i="5"/>
  <c r="BB42" i="5"/>
  <c r="BA42" i="5"/>
  <c r="X42" i="5" s="1"/>
  <c r="C42" i="5"/>
  <c r="BC42" i="5" s="1"/>
  <c r="BF41" i="5"/>
  <c r="BE41" i="5"/>
  <c r="BD41" i="5"/>
  <c r="BB41" i="5"/>
  <c r="BA41" i="5"/>
  <c r="X41" i="5"/>
  <c r="C41" i="5"/>
  <c r="BC41" i="5" s="1"/>
  <c r="BF40" i="5"/>
  <c r="BE40" i="5"/>
  <c r="BD40" i="5"/>
  <c r="BB40" i="5"/>
  <c r="BA40" i="5"/>
  <c r="C40" i="5"/>
  <c r="BC40" i="5" s="1"/>
  <c r="X40" i="5" s="1"/>
  <c r="BF39" i="5"/>
  <c r="BE39" i="5"/>
  <c r="BD39" i="5"/>
  <c r="BB39" i="5"/>
  <c r="BA39" i="5"/>
  <c r="C39" i="5"/>
  <c r="BC39" i="5" s="1"/>
  <c r="X39" i="5" s="1"/>
  <c r="BF38" i="5"/>
  <c r="BE38" i="5"/>
  <c r="BD38" i="5"/>
  <c r="BB38" i="5"/>
  <c r="BA38" i="5"/>
  <c r="X38" i="5" s="1"/>
  <c r="C38" i="5"/>
  <c r="BC38" i="5" s="1"/>
  <c r="BE33" i="5"/>
  <c r="BB33" i="5"/>
  <c r="C33" i="5"/>
  <c r="BE32" i="5"/>
  <c r="BB32" i="5"/>
  <c r="C32" i="5"/>
  <c r="E31" i="5"/>
  <c r="D31" i="5"/>
  <c r="C31" i="5" s="1"/>
  <c r="BB30" i="5"/>
  <c r="C30" i="5"/>
  <c r="BE30" i="5" s="1"/>
  <c r="C29" i="5"/>
  <c r="BD29" i="5" s="1"/>
  <c r="E28" i="5"/>
  <c r="D28" i="5"/>
  <c r="C28" i="5"/>
  <c r="BF21" i="5"/>
  <c r="C21" i="5"/>
  <c r="BB21" i="5" s="1"/>
  <c r="BF20" i="5"/>
  <c r="C20" i="5"/>
  <c r="W19" i="5"/>
  <c r="V19" i="5"/>
  <c r="U19" i="5"/>
  <c r="T19" i="5"/>
  <c r="S19" i="5"/>
  <c r="R19" i="5"/>
  <c r="Q19" i="5"/>
  <c r="P19" i="5"/>
  <c r="O19" i="5"/>
  <c r="N19" i="5"/>
  <c r="M19" i="5"/>
  <c r="L19" i="5"/>
  <c r="K19" i="5"/>
  <c r="J19" i="5"/>
  <c r="I19" i="5"/>
  <c r="H19" i="5"/>
  <c r="G19" i="5"/>
  <c r="F19" i="5"/>
  <c r="C19" i="5" s="1"/>
  <c r="E19" i="5"/>
  <c r="D19" i="5"/>
  <c r="BF18" i="5"/>
  <c r="C18" i="5"/>
  <c r="BF17" i="5"/>
  <c r="C17" i="5"/>
  <c r="BB17" i="5" s="1"/>
  <c r="C16" i="5"/>
  <c r="BC15" i="5"/>
  <c r="BB15" i="5"/>
  <c r="C15" i="5"/>
  <c r="BD15" i="5" s="1"/>
  <c r="C14" i="5"/>
  <c r="BB14" i="5" s="1"/>
  <c r="BC13" i="5"/>
  <c r="BB13" i="5"/>
  <c r="C13" i="5"/>
  <c r="BD13" i="5" s="1"/>
  <c r="C12" i="5"/>
  <c r="BB12" i="5" s="1"/>
  <c r="BC11" i="5"/>
  <c r="BB11" i="5"/>
  <c r="C11" i="5"/>
  <c r="A5" i="5"/>
  <c r="A4" i="5"/>
  <c r="A3" i="5"/>
  <c r="A2" i="5"/>
  <c r="A200" i="7" l="1"/>
  <c r="F32" i="6"/>
  <c r="F29" i="6"/>
  <c r="X20" i="6"/>
  <c r="X16" i="6"/>
  <c r="X12" i="6"/>
  <c r="X44" i="6"/>
  <c r="F33" i="6"/>
  <c r="F30" i="6"/>
  <c r="X19" i="6"/>
  <c r="X15" i="6"/>
  <c r="X11" i="6"/>
  <c r="X18" i="6"/>
  <c r="X14" i="6"/>
  <c r="V59" i="6"/>
  <c r="X21" i="6"/>
  <c r="X17" i="6"/>
  <c r="X13" i="6"/>
  <c r="BD200" i="6"/>
  <c r="BE19" i="5"/>
  <c r="BA19" i="5"/>
  <c r="BD19" i="5"/>
  <c r="BC19" i="5"/>
  <c r="BF19" i="5"/>
  <c r="BB19" i="5"/>
  <c r="BD14" i="5"/>
  <c r="BE16" i="5"/>
  <c r="BA16" i="5"/>
  <c r="BD16" i="5"/>
  <c r="BE84" i="5"/>
  <c r="BD84" i="5"/>
  <c r="BF14" i="5"/>
  <c r="BE18" i="5"/>
  <c r="BA18" i="5"/>
  <c r="BD18" i="5"/>
  <c r="BA44" i="5"/>
  <c r="BE64" i="5"/>
  <c r="BD64" i="5"/>
  <c r="BE80" i="5"/>
  <c r="BD80" i="5"/>
  <c r="BE11" i="5"/>
  <c r="BA11" i="5"/>
  <c r="X11" i="5" s="1"/>
  <c r="BA59" i="5"/>
  <c r="BE59" i="5"/>
  <c r="BE65" i="5"/>
  <c r="BE76" i="5"/>
  <c r="BD76" i="5"/>
  <c r="BE81" i="5"/>
  <c r="BF84" i="5"/>
  <c r="BE12" i="5"/>
  <c r="BA12" i="5"/>
  <c r="BD12" i="5"/>
  <c r="BE14" i="5"/>
  <c r="BA14" i="5"/>
  <c r="X14" i="5" s="1"/>
  <c r="BF16" i="5"/>
  <c r="BB29" i="5"/>
  <c r="BA29" i="5"/>
  <c r="BC44" i="5"/>
  <c r="BF44" i="5"/>
  <c r="BB44" i="5"/>
  <c r="BE68" i="5"/>
  <c r="BD68" i="5"/>
  <c r="BF12" i="5"/>
  <c r="BE17" i="5"/>
  <c r="BA17" i="5"/>
  <c r="X17" i="5" s="1"/>
  <c r="BD17" i="5"/>
  <c r="BE20" i="5"/>
  <c r="BA20" i="5"/>
  <c r="BD20" i="5"/>
  <c r="BE21" i="5"/>
  <c r="BA21" i="5"/>
  <c r="BD21" i="5"/>
  <c r="BA30" i="5"/>
  <c r="BD11" i="5"/>
  <c r="BE13" i="5"/>
  <c r="BA13" i="5"/>
  <c r="X13" i="5" s="1"/>
  <c r="BE15" i="5"/>
  <c r="BA15" i="5"/>
  <c r="X15" i="5" s="1"/>
  <c r="BB16" i="5"/>
  <c r="BB18" i="5"/>
  <c r="BB20" i="5"/>
  <c r="BF11" i="5"/>
  <c r="BC12" i="5"/>
  <c r="BF13" i="5"/>
  <c r="BC14" i="5"/>
  <c r="BF15" i="5"/>
  <c r="BC16" i="5"/>
  <c r="BC17" i="5"/>
  <c r="BC18" i="5"/>
  <c r="BC20" i="5"/>
  <c r="BC21" i="5"/>
  <c r="BE29" i="5"/>
  <c r="BE44" i="5"/>
  <c r="BB59" i="5"/>
  <c r="BF64" i="5"/>
  <c r="BF65" i="5"/>
  <c r="BE72" i="5"/>
  <c r="BD72" i="5"/>
  <c r="BE77" i="5"/>
  <c r="BF80" i="5"/>
  <c r="BF81" i="5"/>
  <c r="BD30" i="5"/>
  <c r="B110" i="4"/>
  <c r="X84" i="4"/>
  <c r="C84" i="4"/>
  <c r="BE84" i="4" s="1"/>
  <c r="X83" i="4"/>
  <c r="C83" i="4"/>
  <c r="BF83" i="4" s="1"/>
  <c r="BE82" i="4"/>
  <c r="BD82" i="4"/>
  <c r="X82" i="4"/>
  <c r="C82" i="4"/>
  <c r="BF82" i="4" s="1"/>
  <c r="BE81" i="4"/>
  <c r="BD81" i="4"/>
  <c r="X81" i="4"/>
  <c r="C81" i="4"/>
  <c r="BF81" i="4" s="1"/>
  <c r="X80" i="4"/>
  <c r="C80" i="4"/>
  <c r="BE80" i="4" s="1"/>
  <c r="X79" i="4"/>
  <c r="C79" i="4"/>
  <c r="BF79" i="4" s="1"/>
  <c r="BE78" i="4"/>
  <c r="BD78" i="4"/>
  <c r="X78" i="4"/>
  <c r="C78" i="4"/>
  <c r="BF78" i="4" s="1"/>
  <c r="BE77" i="4"/>
  <c r="BD77" i="4"/>
  <c r="X77" i="4"/>
  <c r="C77" i="4"/>
  <c r="BF77" i="4" s="1"/>
  <c r="X76" i="4"/>
  <c r="C76" i="4"/>
  <c r="BE76" i="4" s="1"/>
  <c r="X75" i="4"/>
  <c r="C75" i="4"/>
  <c r="BF75" i="4" s="1"/>
  <c r="BE74" i="4"/>
  <c r="BD74" i="4"/>
  <c r="X74" i="4"/>
  <c r="C74" i="4"/>
  <c r="BF74" i="4" s="1"/>
  <c r="BE73" i="4"/>
  <c r="BD73" i="4"/>
  <c r="X73" i="4"/>
  <c r="C73" i="4"/>
  <c r="BF73" i="4" s="1"/>
  <c r="X72" i="4"/>
  <c r="C72" i="4"/>
  <c r="BE72" i="4" s="1"/>
  <c r="X71" i="4"/>
  <c r="C71" i="4"/>
  <c r="BF71" i="4" s="1"/>
  <c r="BE70" i="4"/>
  <c r="BD70" i="4"/>
  <c r="X70" i="4"/>
  <c r="C70" i="4"/>
  <c r="BF70" i="4" s="1"/>
  <c r="BE69" i="4"/>
  <c r="BD69" i="4"/>
  <c r="X69" i="4"/>
  <c r="C69" i="4"/>
  <c r="BF69" i="4" s="1"/>
  <c r="X68" i="4"/>
  <c r="C68" i="4"/>
  <c r="BE68" i="4" s="1"/>
  <c r="X67" i="4"/>
  <c r="C67" i="4"/>
  <c r="BF67" i="4" s="1"/>
  <c r="BE66" i="4"/>
  <c r="BD66" i="4"/>
  <c r="X66" i="4"/>
  <c r="C66" i="4"/>
  <c r="BF66" i="4" s="1"/>
  <c r="BE65" i="4"/>
  <c r="BD65" i="4"/>
  <c r="X65" i="4"/>
  <c r="C65" i="4"/>
  <c r="BF65" i="4" s="1"/>
  <c r="X64" i="4"/>
  <c r="C64" i="4"/>
  <c r="BE64" i="4" s="1"/>
  <c r="X63" i="4"/>
  <c r="C63" i="4"/>
  <c r="BF63" i="4" s="1"/>
  <c r="BB59" i="4"/>
  <c r="BA59" i="4"/>
  <c r="V59" i="4" s="1"/>
  <c r="C59" i="4"/>
  <c r="BE59" i="4" s="1"/>
  <c r="BE58" i="4"/>
  <c r="C58" i="4"/>
  <c r="BD58" i="4" s="1"/>
  <c r="BD47" i="4"/>
  <c r="C47" i="4"/>
  <c r="BC47" i="4" s="1"/>
  <c r="BD46" i="4"/>
  <c r="C46" i="4"/>
  <c r="BC46" i="4" s="1"/>
  <c r="BD45" i="4"/>
  <c r="C45" i="4"/>
  <c r="BC45" i="4" s="1"/>
  <c r="W44" i="4"/>
  <c r="V44" i="4"/>
  <c r="U44" i="4"/>
  <c r="T44" i="4"/>
  <c r="S44" i="4"/>
  <c r="R44" i="4"/>
  <c r="Q44" i="4"/>
  <c r="P44" i="4"/>
  <c r="O44" i="4"/>
  <c r="N44" i="4"/>
  <c r="M44" i="4"/>
  <c r="L44" i="4"/>
  <c r="K44" i="4"/>
  <c r="J44" i="4"/>
  <c r="I44" i="4"/>
  <c r="H44" i="4"/>
  <c r="G44" i="4"/>
  <c r="F44" i="4"/>
  <c r="E44" i="4"/>
  <c r="D44" i="4"/>
  <c r="C44" i="4" s="1"/>
  <c r="BD43" i="4"/>
  <c r="C43" i="4"/>
  <c r="BC43" i="4" s="1"/>
  <c r="BD42" i="4"/>
  <c r="C42" i="4"/>
  <c r="BC42" i="4" s="1"/>
  <c r="BD41" i="4"/>
  <c r="C41" i="4"/>
  <c r="BC41" i="4" s="1"/>
  <c r="BD40" i="4"/>
  <c r="C40" i="4"/>
  <c r="BC40" i="4" s="1"/>
  <c r="BD39" i="4"/>
  <c r="C39" i="4"/>
  <c r="BC39" i="4" s="1"/>
  <c r="BD38" i="4"/>
  <c r="C38" i="4"/>
  <c r="BC38" i="4" s="1"/>
  <c r="C33" i="4"/>
  <c r="BE33" i="4" s="1"/>
  <c r="C32" i="4"/>
  <c r="BE32" i="4" s="1"/>
  <c r="E31" i="4"/>
  <c r="D31" i="4"/>
  <c r="C31" i="4"/>
  <c r="BE30" i="4"/>
  <c r="BA30" i="4"/>
  <c r="C30" i="4"/>
  <c r="BD30" i="4" s="1"/>
  <c r="C29" i="4"/>
  <c r="BB29" i="4" s="1"/>
  <c r="E28" i="4"/>
  <c r="D28" i="4"/>
  <c r="C28" i="4" s="1"/>
  <c r="BF21" i="4"/>
  <c r="BE21" i="4"/>
  <c r="BB21" i="4"/>
  <c r="BA21" i="4"/>
  <c r="C21" i="4"/>
  <c r="BD21" i="4" s="1"/>
  <c r="BF20" i="4"/>
  <c r="BE20" i="4"/>
  <c r="BB20" i="4"/>
  <c r="BA20" i="4"/>
  <c r="C20" i="4"/>
  <c r="BD20" i="4" s="1"/>
  <c r="W19" i="4"/>
  <c r="V19" i="4"/>
  <c r="U19" i="4"/>
  <c r="T19" i="4"/>
  <c r="S19" i="4"/>
  <c r="R19" i="4"/>
  <c r="Q19" i="4"/>
  <c r="P19" i="4"/>
  <c r="O19" i="4"/>
  <c r="N19" i="4"/>
  <c r="M19" i="4"/>
  <c r="L19" i="4"/>
  <c r="K19" i="4"/>
  <c r="J19" i="4"/>
  <c r="I19" i="4"/>
  <c r="H19" i="4"/>
  <c r="G19" i="4"/>
  <c r="F19" i="4"/>
  <c r="E19" i="4"/>
  <c r="D19" i="4"/>
  <c r="C19" i="4" s="1"/>
  <c r="BF18" i="4"/>
  <c r="BE18" i="4"/>
  <c r="BB18" i="4"/>
  <c r="BA18" i="4"/>
  <c r="C18" i="4"/>
  <c r="BD18" i="4" s="1"/>
  <c r="BF17" i="4"/>
  <c r="BE17" i="4"/>
  <c r="BB17" i="4"/>
  <c r="BA17" i="4"/>
  <c r="C17" i="4"/>
  <c r="BD17" i="4" s="1"/>
  <c r="BF16" i="4"/>
  <c r="BE16" i="4"/>
  <c r="BB16" i="4"/>
  <c r="BA16" i="4"/>
  <c r="C16" i="4"/>
  <c r="BD16" i="4" s="1"/>
  <c r="BF15" i="4"/>
  <c r="BE15" i="4"/>
  <c r="BB15" i="4"/>
  <c r="BA15" i="4"/>
  <c r="C15" i="4"/>
  <c r="BD15" i="4" s="1"/>
  <c r="BF14" i="4"/>
  <c r="BE14" i="4"/>
  <c r="BB14" i="4"/>
  <c r="BA14" i="4"/>
  <c r="C14" i="4"/>
  <c r="BD14" i="4" s="1"/>
  <c r="BF13" i="4"/>
  <c r="BE13" i="4"/>
  <c r="BB13" i="4"/>
  <c r="BA13" i="4"/>
  <c r="C13" i="4"/>
  <c r="BD13" i="4" s="1"/>
  <c r="BF12" i="4"/>
  <c r="BE12" i="4"/>
  <c r="BB12" i="4"/>
  <c r="BA12" i="4"/>
  <c r="C12" i="4"/>
  <c r="BD12" i="4" s="1"/>
  <c r="BF11" i="4"/>
  <c r="BE11" i="4"/>
  <c r="BB11" i="4"/>
  <c r="BA11" i="4"/>
  <c r="C11" i="4"/>
  <c r="A5" i="4"/>
  <c r="A4" i="4"/>
  <c r="A3" i="4"/>
  <c r="A2" i="4"/>
  <c r="A200" i="6" l="1"/>
  <c r="BD200" i="5"/>
  <c r="F30" i="5"/>
  <c r="F33" i="5"/>
  <c r="F32" i="5"/>
  <c r="F29" i="5"/>
  <c r="A200" i="5" s="1"/>
  <c r="X18" i="5"/>
  <c r="X20" i="5"/>
  <c r="X19" i="5"/>
  <c r="X21" i="5"/>
  <c r="X12" i="5"/>
  <c r="V59" i="5"/>
  <c r="X44" i="5"/>
  <c r="X16" i="5"/>
  <c r="X14" i="4"/>
  <c r="X18" i="4"/>
  <c r="X15" i="4"/>
  <c r="X21" i="4"/>
  <c r="BE19" i="4"/>
  <c r="BA19" i="4"/>
  <c r="BF19" i="4"/>
  <c r="BB19" i="4"/>
  <c r="BD19" i="4"/>
  <c r="BC19" i="4"/>
  <c r="X11" i="4"/>
  <c r="BC44" i="4"/>
  <c r="BD44" i="4"/>
  <c r="BF44" i="4"/>
  <c r="BB44" i="4"/>
  <c r="BE44" i="4"/>
  <c r="BA44" i="4"/>
  <c r="BD29" i="4"/>
  <c r="BF76" i="4"/>
  <c r="BF80" i="4"/>
  <c r="BF84" i="4"/>
  <c r="BC11" i="4"/>
  <c r="BC12" i="4"/>
  <c r="X12" i="4" s="1"/>
  <c r="BC13" i="4"/>
  <c r="X13" i="4" s="1"/>
  <c r="BC14" i="4"/>
  <c r="BC15" i="4"/>
  <c r="BC16" i="4"/>
  <c r="X16" i="4" s="1"/>
  <c r="BC17" i="4"/>
  <c r="X17" i="4" s="1"/>
  <c r="BC18" i="4"/>
  <c r="BC20" i="4"/>
  <c r="X20" i="4" s="1"/>
  <c r="BC21" i="4"/>
  <c r="BE29" i="4"/>
  <c r="BB30" i="4"/>
  <c r="F30" i="4" s="1"/>
  <c r="BB32" i="4"/>
  <c r="BB33" i="4"/>
  <c r="F33" i="4" s="1"/>
  <c r="BA38" i="4"/>
  <c r="X38" i="4" s="1"/>
  <c r="BE38" i="4"/>
  <c r="BA39" i="4"/>
  <c r="X39" i="4" s="1"/>
  <c r="BE39" i="4"/>
  <c r="BA40" i="4"/>
  <c r="X40" i="4" s="1"/>
  <c r="BE40" i="4"/>
  <c r="BA41" i="4"/>
  <c r="X41" i="4" s="1"/>
  <c r="BE41" i="4"/>
  <c r="BA42" i="4"/>
  <c r="X42" i="4" s="1"/>
  <c r="BE42" i="4"/>
  <c r="BA43" i="4"/>
  <c r="X43" i="4" s="1"/>
  <c r="BE43" i="4"/>
  <c r="BA45" i="4"/>
  <c r="X45" i="4" s="1"/>
  <c r="BE45" i="4"/>
  <c r="BA46" i="4"/>
  <c r="X46" i="4" s="1"/>
  <c r="BE46" i="4"/>
  <c r="BA47" i="4"/>
  <c r="X47" i="4" s="1"/>
  <c r="BE47" i="4"/>
  <c r="BA58" i="4"/>
  <c r="V58" i="4" s="1"/>
  <c r="BD59" i="4"/>
  <c r="BD63" i="4"/>
  <c r="BD67" i="4"/>
  <c r="BD71" i="4"/>
  <c r="BD75" i="4"/>
  <c r="BD79" i="4"/>
  <c r="BD83" i="4"/>
  <c r="BF64" i="4"/>
  <c r="BF68" i="4"/>
  <c r="BF72" i="4"/>
  <c r="BD11" i="4"/>
  <c r="BA29" i="4"/>
  <c r="BB38" i="4"/>
  <c r="BF38" i="4"/>
  <c r="BB39" i="4"/>
  <c r="BF39" i="4"/>
  <c r="BB40" i="4"/>
  <c r="BF40" i="4"/>
  <c r="BB41" i="4"/>
  <c r="BF41" i="4"/>
  <c r="BB42" i="4"/>
  <c r="BF42" i="4"/>
  <c r="BB43" i="4"/>
  <c r="BF43" i="4"/>
  <c r="BB45" i="4"/>
  <c r="BF45" i="4"/>
  <c r="BB46" i="4"/>
  <c r="BF46" i="4"/>
  <c r="BB47" i="4"/>
  <c r="BF47" i="4"/>
  <c r="BB58" i="4"/>
  <c r="BE63" i="4"/>
  <c r="BD64" i="4"/>
  <c r="BE67" i="4"/>
  <c r="BD68" i="4"/>
  <c r="BE71" i="4"/>
  <c r="BD72" i="4"/>
  <c r="BE75" i="4"/>
  <c r="BD76" i="4"/>
  <c r="BE79" i="4"/>
  <c r="BD80" i="4"/>
  <c r="BE83" i="4"/>
  <c r="BD84" i="4"/>
  <c r="B110" i="3"/>
  <c r="BD84" i="3"/>
  <c r="X84" i="3"/>
  <c r="C84" i="3"/>
  <c r="BE84" i="3" s="1"/>
  <c r="BE83" i="3"/>
  <c r="BD83" i="3"/>
  <c r="X83" i="3"/>
  <c r="C83" i="3"/>
  <c r="BF83" i="3" s="1"/>
  <c r="X82" i="3"/>
  <c r="C82" i="3"/>
  <c r="BF82" i="3" s="1"/>
  <c r="BE81" i="3"/>
  <c r="X81" i="3"/>
  <c r="C81" i="3"/>
  <c r="BD81" i="3" s="1"/>
  <c r="BD80" i="3"/>
  <c r="X80" i="3"/>
  <c r="C80" i="3"/>
  <c r="BE80" i="3" s="1"/>
  <c r="BE79" i="3"/>
  <c r="BD79" i="3"/>
  <c r="X79" i="3"/>
  <c r="C79" i="3"/>
  <c r="BF79" i="3" s="1"/>
  <c r="X78" i="3"/>
  <c r="C78" i="3"/>
  <c r="BF78" i="3" s="1"/>
  <c r="BE77" i="3"/>
  <c r="X77" i="3"/>
  <c r="C77" i="3"/>
  <c r="BD77" i="3" s="1"/>
  <c r="BD76" i="3"/>
  <c r="X76" i="3"/>
  <c r="C76" i="3"/>
  <c r="BE76" i="3" s="1"/>
  <c r="BE75" i="3"/>
  <c r="BD75" i="3"/>
  <c r="X75" i="3"/>
  <c r="C75" i="3"/>
  <c r="BF75" i="3" s="1"/>
  <c r="X74" i="3"/>
  <c r="C74" i="3"/>
  <c r="BF74" i="3" s="1"/>
  <c r="BE73" i="3"/>
  <c r="BD73" i="3"/>
  <c r="X73" i="3"/>
  <c r="C73" i="3"/>
  <c r="BF73" i="3" s="1"/>
  <c r="BD72" i="3"/>
  <c r="X72" i="3"/>
  <c r="C72" i="3"/>
  <c r="BE72" i="3" s="1"/>
  <c r="BE71" i="3"/>
  <c r="X71" i="3"/>
  <c r="C71" i="3"/>
  <c r="BF71" i="3" s="1"/>
  <c r="X70" i="3"/>
  <c r="C70" i="3"/>
  <c r="BF70" i="3" s="1"/>
  <c r="BE69" i="3"/>
  <c r="BD69" i="3"/>
  <c r="X69" i="3"/>
  <c r="C69" i="3"/>
  <c r="BF69" i="3" s="1"/>
  <c r="BD68" i="3"/>
  <c r="X68" i="3"/>
  <c r="C68" i="3"/>
  <c r="BE68" i="3" s="1"/>
  <c r="BE67" i="3"/>
  <c r="X67" i="3"/>
  <c r="C67" i="3"/>
  <c r="BF67" i="3" s="1"/>
  <c r="X66" i="3"/>
  <c r="C66" i="3"/>
  <c r="BF66" i="3" s="1"/>
  <c r="BE65" i="3"/>
  <c r="BD65" i="3"/>
  <c r="X65" i="3"/>
  <c r="C65" i="3"/>
  <c r="BF65" i="3" s="1"/>
  <c r="BD64" i="3"/>
  <c r="X64" i="3"/>
  <c r="C64" i="3"/>
  <c r="BE64" i="3" s="1"/>
  <c r="BE63" i="3"/>
  <c r="X63" i="3"/>
  <c r="C63" i="3"/>
  <c r="BF63" i="3" s="1"/>
  <c r="BE59" i="3"/>
  <c r="BB59" i="3"/>
  <c r="BA59" i="3"/>
  <c r="V59" i="3"/>
  <c r="C59" i="3"/>
  <c r="BD59" i="3" s="1"/>
  <c r="BE58" i="3"/>
  <c r="BB58" i="3"/>
  <c r="C58" i="3"/>
  <c r="BD58" i="3" s="1"/>
  <c r="BF47" i="3"/>
  <c r="BD47" i="3"/>
  <c r="BB47" i="3"/>
  <c r="C47" i="3"/>
  <c r="BC47" i="3" s="1"/>
  <c r="BF46" i="3"/>
  <c r="BD46" i="3"/>
  <c r="BB46" i="3"/>
  <c r="C46" i="3"/>
  <c r="BC46" i="3" s="1"/>
  <c r="BF45" i="3"/>
  <c r="BD45" i="3"/>
  <c r="BB45" i="3"/>
  <c r="C45" i="3"/>
  <c r="BC45" i="3" s="1"/>
  <c r="W44" i="3"/>
  <c r="V44" i="3"/>
  <c r="U44" i="3"/>
  <c r="T44" i="3"/>
  <c r="S44" i="3"/>
  <c r="R44" i="3"/>
  <c r="Q44" i="3"/>
  <c r="P44" i="3"/>
  <c r="O44" i="3"/>
  <c r="N44" i="3"/>
  <c r="M44" i="3"/>
  <c r="L44" i="3"/>
  <c r="K44" i="3"/>
  <c r="J44" i="3"/>
  <c r="I44" i="3"/>
  <c r="H44" i="3"/>
  <c r="G44" i="3"/>
  <c r="F44" i="3"/>
  <c r="E44" i="3"/>
  <c r="D44" i="3"/>
  <c r="C44" i="3" s="1"/>
  <c r="BF43" i="3"/>
  <c r="BD43" i="3"/>
  <c r="BB43" i="3"/>
  <c r="C43" i="3"/>
  <c r="BC43" i="3" s="1"/>
  <c r="BF42" i="3"/>
  <c r="BD42" i="3"/>
  <c r="BB42" i="3"/>
  <c r="C42" i="3"/>
  <c r="BC42" i="3" s="1"/>
  <c r="BF41" i="3"/>
  <c r="BD41" i="3"/>
  <c r="BB41" i="3"/>
  <c r="C41" i="3"/>
  <c r="BC41" i="3" s="1"/>
  <c r="BF40" i="3"/>
  <c r="BD40" i="3"/>
  <c r="BB40" i="3"/>
  <c r="C40" i="3"/>
  <c r="BC40" i="3" s="1"/>
  <c r="BF39" i="3"/>
  <c r="BD39" i="3"/>
  <c r="BB39" i="3"/>
  <c r="C39" i="3"/>
  <c r="BC39" i="3" s="1"/>
  <c r="BF38" i="3"/>
  <c r="BD38" i="3"/>
  <c r="BB38" i="3"/>
  <c r="C38" i="3"/>
  <c r="BC38" i="3" s="1"/>
  <c r="BE33" i="3"/>
  <c r="C33" i="3"/>
  <c r="BB33" i="3" s="1"/>
  <c r="BE32" i="3"/>
  <c r="C32" i="3"/>
  <c r="BB32" i="3" s="1"/>
  <c r="E31" i="3"/>
  <c r="C31" i="3" s="1"/>
  <c r="D31" i="3"/>
  <c r="C30" i="3"/>
  <c r="BE30" i="3" s="1"/>
  <c r="BA29" i="3"/>
  <c r="C29" i="3"/>
  <c r="BB29" i="3" s="1"/>
  <c r="E28" i="3"/>
  <c r="D28" i="3"/>
  <c r="C28" i="3" s="1"/>
  <c r="BF21" i="3"/>
  <c r="BE21" i="3"/>
  <c r="BD21" i="3"/>
  <c r="BB21" i="3"/>
  <c r="BA21" i="3"/>
  <c r="C21" i="3"/>
  <c r="BC21" i="3" s="1"/>
  <c r="X21" i="3" s="1"/>
  <c r="BF20" i="3"/>
  <c r="BE20" i="3"/>
  <c r="BD20" i="3"/>
  <c r="BB20" i="3"/>
  <c r="BA20" i="3"/>
  <c r="C20" i="3"/>
  <c r="BC20" i="3" s="1"/>
  <c r="X20" i="3" s="1"/>
  <c r="W19" i="3"/>
  <c r="V19" i="3"/>
  <c r="U19" i="3"/>
  <c r="T19" i="3"/>
  <c r="S19" i="3"/>
  <c r="R19" i="3"/>
  <c r="Q19" i="3"/>
  <c r="P19" i="3"/>
  <c r="O19" i="3"/>
  <c r="N19" i="3"/>
  <c r="M19" i="3"/>
  <c r="L19" i="3"/>
  <c r="K19" i="3"/>
  <c r="J19" i="3"/>
  <c r="I19" i="3"/>
  <c r="H19" i="3"/>
  <c r="G19" i="3"/>
  <c r="F19" i="3"/>
  <c r="E19" i="3"/>
  <c r="D19" i="3"/>
  <c r="C19" i="3" s="1"/>
  <c r="BD19" i="3" s="1"/>
  <c r="BF18" i="3"/>
  <c r="BE18" i="3"/>
  <c r="BD18" i="3"/>
  <c r="BB18" i="3"/>
  <c r="BA18" i="3"/>
  <c r="X18" i="3"/>
  <c r="C18" i="3"/>
  <c r="BC18" i="3" s="1"/>
  <c r="BF17" i="3"/>
  <c r="BE17" i="3"/>
  <c r="BD17" i="3"/>
  <c r="BB17" i="3"/>
  <c r="BA17" i="3"/>
  <c r="C17" i="3"/>
  <c r="BC17" i="3" s="1"/>
  <c r="X17" i="3" s="1"/>
  <c r="BF16" i="3"/>
  <c r="BE16" i="3"/>
  <c r="BD16" i="3"/>
  <c r="BB16" i="3"/>
  <c r="BA16" i="3"/>
  <c r="X16" i="3"/>
  <c r="C16" i="3"/>
  <c r="BC16" i="3" s="1"/>
  <c r="BF15" i="3"/>
  <c r="BE15" i="3"/>
  <c r="BD15" i="3"/>
  <c r="BB15" i="3"/>
  <c r="BA15" i="3"/>
  <c r="C15" i="3"/>
  <c r="BC15" i="3" s="1"/>
  <c r="X15" i="3" s="1"/>
  <c r="BF14" i="3"/>
  <c r="BE14" i="3"/>
  <c r="BD14" i="3"/>
  <c r="BB14" i="3"/>
  <c r="BA14" i="3"/>
  <c r="X14" i="3"/>
  <c r="C14" i="3"/>
  <c r="BC14" i="3" s="1"/>
  <c r="BF13" i="3"/>
  <c r="BE13" i="3"/>
  <c r="BD13" i="3"/>
  <c r="BB13" i="3"/>
  <c r="BA13" i="3"/>
  <c r="C13" i="3"/>
  <c r="BC13" i="3" s="1"/>
  <c r="X13" i="3" s="1"/>
  <c r="BF12" i="3"/>
  <c r="BE12" i="3"/>
  <c r="BD12" i="3"/>
  <c r="BB12" i="3"/>
  <c r="BA12" i="3"/>
  <c r="X12" i="3"/>
  <c r="C12" i="3"/>
  <c r="BC12" i="3" s="1"/>
  <c r="BF11" i="3"/>
  <c r="BE11" i="3"/>
  <c r="BD11" i="3"/>
  <c r="BB11" i="3"/>
  <c r="BA11" i="3"/>
  <c r="C11" i="3"/>
  <c r="BC11" i="3" s="1"/>
  <c r="X11" i="3" s="1"/>
  <c r="A5" i="3"/>
  <c r="A4" i="3"/>
  <c r="A3" i="3"/>
  <c r="A2" i="3"/>
  <c r="X44" i="4" l="1"/>
  <c r="BD200" i="4"/>
  <c r="X19" i="4"/>
  <c r="F32" i="4"/>
  <c r="F29" i="4"/>
  <c r="A200" i="4" s="1"/>
  <c r="F29" i="3"/>
  <c r="BC44" i="3"/>
  <c r="BF44" i="3"/>
  <c r="BB44" i="3"/>
  <c r="BE44" i="3"/>
  <c r="BA44" i="3"/>
  <c r="X44" i="3" s="1"/>
  <c r="BD44" i="3"/>
  <c r="BE19" i="3"/>
  <c r="BD200" i="3" s="1"/>
  <c r="BA19" i="3"/>
  <c r="BC19" i="3"/>
  <c r="BF19" i="3"/>
  <c r="BB19" i="3"/>
  <c r="BD29" i="3"/>
  <c r="BA30" i="3"/>
  <c r="F32" i="3"/>
  <c r="BF64" i="3"/>
  <c r="BD66" i="3"/>
  <c r="BF68" i="3"/>
  <c r="BD70" i="3"/>
  <c r="BF72" i="3"/>
  <c r="BD74" i="3"/>
  <c r="BF76" i="3"/>
  <c r="BD78" i="3"/>
  <c r="BF80" i="3"/>
  <c r="BD82" i="3"/>
  <c r="BF84" i="3"/>
  <c r="BE29" i="3"/>
  <c r="BB30" i="3"/>
  <c r="BA38" i="3"/>
  <c r="X38" i="3" s="1"/>
  <c r="BE38" i="3"/>
  <c r="BA39" i="3"/>
  <c r="X39" i="3" s="1"/>
  <c r="BE39" i="3"/>
  <c r="BA40" i="3"/>
  <c r="X40" i="3" s="1"/>
  <c r="BE40" i="3"/>
  <c r="BA41" i="3"/>
  <c r="X41" i="3" s="1"/>
  <c r="BE41" i="3"/>
  <c r="BA42" i="3"/>
  <c r="X42" i="3" s="1"/>
  <c r="BE42" i="3"/>
  <c r="BA43" i="3"/>
  <c r="X43" i="3" s="1"/>
  <c r="BE43" i="3"/>
  <c r="BA45" i="3"/>
  <c r="X45" i="3" s="1"/>
  <c r="BE45" i="3"/>
  <c r="BA46" i="3"/>
  <c r="X46" i="3" s="1"/>
  <c r="BE46" i="3"/>
  <c r="BA47" i="3"/>
  <c r="X47" i="3" s="1"/>
  <c r="BE47" i="3"/>
  <c r="BA58" i="3"/>
  <c r="V58" i="3" s="1"/>
  <c r="BD63" i="3"/>
  <c r="BE66" i="3"/>
  <c r="BD67" i="3"/>
  <c r="BE70" i="3"/>
  <c r="BD71" i="3"/>
  <c r="BE74" i="3"/>
  <c r="BF77" i="3"/>
  <c r="BE78" i="3"/>
  <c r="BF81" i="3"/>
  <c r="BE82" i="3"/>
  <c r="BD30" i="3"/>
  <c r="B110" i="2"/>
  <c r="BF84" i="2"/>
  <c r="X84" i="2"/>
  <c r="C84" i="2"/>
  <c r="BE84" i="2" s="1"/>
  <c r="BE83" i="2"/>
  <c r="BD83" i="2"/>
  <c r="X83" i="2"/>
  <c r="C83" i="2"/>
  <c r="BF83" i="2" s="1"/>
  <c r="BD82" i="2"/>
  <c r="X82" i="2"/>
  <c r="C82" i="2"/>
  <c r="BF82" i="2" s="1"/>
  <c r="BE81" i="2"/>
  <c r="X81" i="2"/>
  <c r="C81" i="2"/>
  <c r="BD81" i="2" s="1"/>
  <c r="X80" i="2"/>
  <c r="C80" i="2"/>
  <c r="BE80" i="2" s="1"/>
  <c r="BE79" i="2"/>
  <c r="BD79" i="2"/>
  <c r="X79" i="2"/>
  <c r="C79" i="2"/>
  <c r="BF79" i="2" s="1"/>
  <c r="BD78" i="2"/>
  <c r="X78" i="2"/>
  <c r="C78" i="2"/>
  <c r="BF78" i="2" s="1"/>
  <c r="BE77" i="2"/>
  <c r="X77" i="2"/>
  <c r="C77" i="2"/>
  <c r="BD77" i="2" s="1"/>
  <c r="X76" i="2"/>
  <c r="C76" i="2"/>
  <c r="BE76" i="2" s="1"/>
  <c r="BE75" i="2"/>
  <c r="BD75" i="2"/>
  <c r="X75" i="2"/>
  <c r="C75" i="2"/>
  <c r="BF75" i="2" s="1"/>
  <c r="BD74" i="2"/>
  <c r="X74" i="2"/>
  <c r="C74" i="2"/>
  <c r="BF74" i="2" s="1"/>
  <c r="BE73" i="2"/>
  <c r="X73" i="2"/>
  <c r="C73" i="2"/>
  <c r="BD73" i="2" s="1"/>
  <c r="X72" i="2"/>
  <c r="C72" i="2"/>
  <c r="BE72" i="2" s="1"/>
  <c r="BE71" i="2"/>
  <c r="BD71" i="2"/>
  <c r="X71" i="2"/>
  <c r="C71" i="2"/>
  <c r="BF71" i="2" s="1"/>
  <c r="BD70" i="2"/>
  <c r="X70" i="2"/>
  <c r="C70" i="2"/>
  <c r="BF70" i="2" s="1"/>
  <c r="BE69" i="2"/>
  <c r="X69" i="2"/>
  <c r="C69" i="2"/>
  <c r="BD69" i="2" s="1"/>
  <c r="X68" i="2"/>
  <c r="C68" i="2"/>
  <c r="BE68" i="2" s="1"/>
  <c r="BE67" i="2"/>
  <c r="BD67" i="2"/>
  <c r="X67" i="2"/>
  <c r="C67" i="2"/>
  <c r="BF67" i="2" s="1"/>
  <c r="BD66" i="2"/>
  <c r="X66" i="2"/>
  <c r="C66" i="2"/>
  <c r="BF66" i="2" s="1"/>
  <c r="BE65" i="2"/>
  <c r="X65" i="2"/>
  <c r="C65" i="2"/>
  <c r="BD65" i="2" s="1"/>
  <c r="X64" i="2"/>
  <c r="C64" i="2"/>
  <c r="BE64" i="2" s="1"/>
  <c r="BE63" i="2"/>
  <c r="BD63" i="2"/>
  <c r="X63" i="2"/>
  <c r="C63" i="2"/>
  <c r="BF63" i="2" s="1"/>
  <c r="BE59" i="2"/>
  <c r="BB59" i="2"/>
  <c r="C59" i="2"/>
  <c r="BA59" i="2" s="1"/>
  <c r="V59" i="2" s="1"/>
  <c r="BE58" i="2"/>
  <c r="BB58" i="2"/>
  <c r="BA58" i="2"/>
  <c r="V58" i="2"/>
  <c r="C58" i="2"/>
  <c r="BD58" i="2" s="1"/>
  <c r="BF47" i="2"/>
  <c r="BE47" i="2"/>
  <c r="BD47" i="2"/>
  <c r="BB47" i="2"/>
  <c r="BA47" i="2"/>
  <c r="C47" i="2"/>
  <c r="BC47" i="2" s="1"/>
  <c r="X47" i="2" s="1"/>
  <c r="BF46" i="2"/>
  <c r="BE46" i="2"/>
  <c r="BD46" i="2"/>
  <c r="BB46" i="2"/>
  <c r="BA46" i="2"/>
  <c r="C46" i="2"/>
  <c r="BC46" i="2" s="1"/>
  <c r="X46" i="2" s="1"/>
  <c r="BF45" i="2"/>
  <c r="BE45" i="2"/>
  <c r="BD45" i="2"/>
  <c r="BB45" i="2"/>
  <c r="BA45" i="2"/>
  <c r="C45" i="2"/>
  <c r="BC45" i="2" s="1"/>
  <c r="X45" i="2" s="1"/>
  <c r="W44" i="2"/>
  <c r="V44" i="2"/>
  <c r="U44" i="2"/>
  <c r="T44" i="2"/>
  <c r="S44" i="2"/>
  <c r="R44" i="2"/>
  <c r="Q44" i="2"/>
  <c r="P44" i="2"/>
  <c r="O44" i="2"/>
  <c r="N44" i="2"/>
  <c r="M44" i="2"/>
  <c r="L44" i="2"/>
  <c r="K44" i="2"/>
  <c r="J44" i="2"/>
  <c r="I44" i="2"/>
  <c r="H44" i="2"/>
  <c r="G44" i="2"/>
  <c r="F44" i="2"/>
  <c r="E44" i="2"/>
  <c r="D44" i="2"/>
  <c r="C44" i="2" s="1"/>
  <c r="BF43" i="2"/>
  <c r="BE43" i="2"/>
  <c r="BD43" i="2"/>
  <c r="BB43" i="2"/>
  <c r="BA43" i="2"/>
  <c r="C43" i="2"/>
  <c r="BC43" i="2" s="1"/>
  <c r="X43" i="2" s="1"/>
  <c r="BF42" i="2"/>
  <c r="BE42" i="2"/>
  <c r="BD42" i="2"/>
  <c r="BB42" i="2"/>
  <c r="BA42" i="2"/>
  <c r="C42" i="2"/>
  <c r="BC42" i="2" s="1"/>
  <c r="X42" i="2" s="1"/>
  <c r="BF41" i="2"/>
  <c r="BE41" i="2"/>
  <c r="BD41" i="2"/>
  <c r="BB41" i="2"/>
  <c r="BA41" i="2"/>
  <c r="C41" i="2"/>
  <c r="BC41" i="2" s="1"/>
  <c r="X41" i="2" s="1"/>
  <c r="BF40" i="2"/>
  <c r="BE40" i="2"/>
  <c r="BD40" i="2"/>
  <c r="BB40" i="2"/>
  <c r="BA40" i="2"/>
  <c r="C40" i="2"/>
  <c r="BC40" i="2" s="1"/>
  <c r="X40" i="2" s="1"/>
  <c r="BF39" i="2"/>
  <c r="BE39" i="2"/>
  <c r="BD39" i="2"/>
  <c r="BB39" i="2"/>
  <c r="BA39" i="2"/>
  <c r="C39" i="2"/>
  <c r="BC39" i="2" s="1"/>
  <c r="X39" i="2" s="1"/>
  <c r="BF38" i="2"/>
  <c r="BE38" i="2"/>
  <c r="BD38" i="2"/>
  <c r="BB38" i="2"/>
  <c r="BA38" i="2"/>
  <c r="C38" i="2"/>
  <c r="BC38" i="2" s="1"/>
  <c r="X38" i="2" s="1"/>
  <c r="BE33" i="2"/>
  <c r="BB33" i="2"/>
  <c r="C33" i="2"/>
  <c r="BE32" i="2"/>
  <c r="BB32" i="2"/>
  <c r="C32" i="2"/>
  <c r="E31" i="2"/>
  <c r="D31" i="2"/>
  <c r="C31" i="2"/>
  <c r="BA30" i="2"/>
  <c r="C30" i="2"/>
  <c r="BE30" i="2" s="1"/>
  <c r="C29" i="2"/>
  <c r="BB29" i="2" s="1"/>
  <c r="E28" i="2"/>
  <c r="D28" i="2"/>
  <c r="C28" i="2" s="1"/>
  <c r="BF21" i="2"/>
  <c r="BD21" i="2"/>
  <c r="BB21" i="2"/>
  <c r="C21" i="2"/>
  <c r="BE21" i="2" s="1"/>
  <c r="BF20" i="2"/>
  <c r="BD20" i="2"/>
  <c r="BB20" i="2"/>
  <c r="C20" i="2"/>
  <c r="BE20" i="2" s="1"/>
  <c r="W19" i="2"/>
  <c r="V19" i="2"/>
  <c r="U19" i="2"/>
  <c r="T19" i="2"/>
  <c r="S19" i="2"/>
  <c r="R19" i="2"/>
  <c r="Q19" i="2"/>
  <c r="P19" i="2"/>
  <c r="O19" i="2"/>
  <c r="N19" i="2"/>
  <c r="M19" i="2"/>
  <c r="L19" i="2"/>
  <c r="K19" i="2"/>
  <c r="J19" i="2"/>
  <c r="I19" i="2"/>
  <c r="H19" i="2"/>
  <c r="G19" i="2"/>
  <c r="F19" i="2"/>
  <c r="E19" i="2"/>
  <c r="D19" i="2"/>
  <c r="C19" i="2" s="1"/>
  <c r="BF18" i="2"/>
  <c r="BD18" i="2"/>
  <c r="BB18" i="2"/>
  <c r="C18" i="2"/>
  <c r="BE18" i="2" s="1"/>
  <c r="BF17" i="2"/>
  <c r="BD17" i="2"/>
  <c r="BB17" i="2"/>
  <c r="C17" i="2"/>
  <c r="BE17" i="2" s="1"/>
  <c r="BF16" i="2"/>
  <c r="BD16" i="2"/>
  <c r="BB16" i="2"/>
  <c r="C16" i="2"/>
  <c r="BE16" i="2" s="1"/>
  <c r="BF15" i="2"/>
  <c r="BD15" i="2"/>
  <c r="BB15" i="2"/>
  <c r="C15" i="2"/>
  <c r="BE15" i="2" s="1"/>
  <c r="BF14" i="2"/>
  <c r="BD14" i="2"/>
  <c r="BB14" i="2"/>
  <c r="C14" i="2"/>
  <c r="BE14" i="2" s="1"/>
  <c r="BF13" i="2"/>
  <c r="BD13" i="2"/>
  <c r="BB13" i="2"/>
  <c r="C13" i="2"/>
  <c r="BE13" i="2" s="1"/>
  <c r="BF12" i="2"/>
  <c r="BD12" i="2"/>
  <c r="BB12" i="2"/>
  <c r="C12" i="2"/>
  <c r="BE12" i="2" s="1"/>
  <c r="BF11" i="2"/>
  <c r="BD11" i="2"/>
  <c r="BB11" i="2"/>
  <c r="C11" i="2"/>
  <c r="BE11" i="2" s="1"/>
  <c r="A5" i="2"/>
  <c r="A4" i="2"/>
  <c r="A3" i="2"/>
  <c r="A2" i="2"/>
  <c r="F30" i="3" l="1"/>
  <c r="A200" i="3" s="1"/>
  <c r="F33" i="3"/>
  <c r="X19" i="3"/>
  <c r="BE19" i="2"/>
  <c r="BA19" i="2"/>
  <c r="BD19" i="2"/>
  <c r="BD200" i="2" s="1"/>
  <c r="BC19" i="2"/>
  <c r="BF19" i="2"/>
  <c r="BB19" i="2"/>
  <c r="BC44" i="2"/>
  <c r="BF44" i="2"/>
  <c r="BB44" i="2"/>
  <c r="BE44" i="2"/>
  <c r="BA44" i="2"/>
  <c r="BD44" i="2"/>
  <c r="BD29" i="2"/>
  <c r="F33" i="2"/>
  <c r="BF64" i="2"/>
  <c r="BF68" i="2"/>
  <c r="BF72" i="2"/>
  <c r="BF76" i="2"/>
  <c r="BF80" i="2"/>
  <c r="BC11" i="2"/>
  <c r="BC12" i="2"/>
  <c r="BC13" i="2"/>
  <c r="BC14" i="2"/>
  <c r="BC15" i="2"/>
  <c r="BC16" i="2"/>
  <c r="BC17" i="2"/>
  <c r="BC18" i="2"/>
  <c r="BC20" i="2"/>
  <c r="BC21" i="2"/>
  <c r="BE29" i="2"/>
  <c r="BB30" i="2"/>
  <c r="F30" i="2" s="1"/>
  <c r="BD59" i="2"/>
  <c r="BF65" i="2"/>
  <c r="BE66" i="2"/>
  <c r="BF69" i="2"/>
  <c r="BE70" i="2"/>
  <c r="BF73" i="2"/>
  <c r="BE74" i="2"/>
  <c r="BF77" i="2"/>
  <c r="BE78" i="2"/>
  <c r="BF81" i="2"/>
  <c r="BE82" i="2"/>
  <c r="BA29" i="2"/>
  <c r="BD30" i="2"/>
  <c r="BD64" i="2"/>
  <c r="BD68" i="2"/>
  <c r="BD72" i="2"/>
  <c r="BD76" i="2"/>
  <c r="BD80" i="2"/>
  <c r="BD84" i="2"/>
  <c r="BA11" i="2"/>
  <c r="BA12" i="2"/>
  <c r="BA13" i="2"/>
  <c r="X13" i="2" s="1"/>
  <c r="BA14" i="2"/>
  <c r="X14" i="2" s="1"/>
  <c r="BA15" i="2"/>
  <c r="BA16" i="2"/>
  <c r="BA17" i="2"/>
  <c r="X17" i="2" s="1"/>
  <c r="BA18" i="2"/>
  <c r="X18" i="2" s="1"/>
  <c r="BA20" i="2"/>
  <c r="BA21" i="2"/>
  <c r="B110" i="1"/>
  <c r="B109" i="1"/>
  <c r="B108" i="1"/>
  <c r="B107" i="1"/>
  <c r="B106" i="1"/>
  <c r="B105" i="1"/>
  <c r="F102" i="1"/>
  <c r="E102" i="1"/>
  <c r="D102" i="1"/>
  <c r="C102" i="1"/>
  <c r="B102" i="1"/>
  <c r="F101" i="1"/>
  <c r="E101" i="1"/>
  <c r="D101" i="1"/>
  <c r="C101" i="1"/>
  <c r="B101" i="1"/>
  <c r="F100" i="1"/>
  <c r="E100" i="1"/>
  <c r="D100" i="1"/>
  <c r="C100" i="1"/>
  <c r="B100" i="1"/>
  <c r="B96" i="1"/>
  <c r="J91" i="1"/>
  <c r="I91" i="1"/>
  <c r="H91" i="1"/>
  <c r="G91" i="1"/>
  <c r="F91" i="1"/>
  <c r="E91" i="1"/>
  <c r="D91" i="1"/>
  <c r="C91" i="1"/>
  <c r="J90" i="1"/>
  <c r="I90" i="1"/>
  <c r="H90" i="1"/>
  <c r="G90" i="1"/>
  <c r="F90" i="1"/>
  <c r="E90" i="1"/>
  <c r="D90" i="1"/>
  <c r="C90" i="1"/>
  <c r="J89" i="1"/>
  <c r="I89" i="1"/>
  <c r="H89" i="1"/>
  <c r="G89" i="1"/>
  <c r="F89" i="1"/>
  <c r="E89" i="1"/>
  <c r="D89" i="1"/>
  <c r="C89" i="1"/>
  <c r="J88" i="1"/>
  <c r="I88" i="1"/>
  <c r="H88" i="1"/>
  <c r="G88" i="1"/>
  <c r="F88" i="1"/>
  <c r="E88" i="1"/>
  <c r="D88" i="1"/>
  <c r="C88" i="1"/>
  <c r="W84" i="1"/>
  <c r="V84" i="1"/>
  <c r="U84" i="1"/>
  <c r="T84" i="1"/>
  <c r="S84" i="1"/>
  <c r="R84" i="1"/>
  <c r="Q84" i="1"/>
  <c r="P84" i="1"/>
  <c r="O84" i="1"/>
  <c r="N84" i="1"/>
  <c r="M84" i="1"/>
  <c r="L84" i="1"/>
  <c r="K84" i="1"/>
  <c r="J84" i="1"/>
  <c r="I84" i="1"/>
  <c r="H84" i="1"/>
  <c r="G84" i="1"/>
  <c r="F84" i="1"/>
  <c r="E84" i="1"/>
  <c r="D84" i="1"/>
  <c r="W83" i="1"/>
  <c r="V83" i="1"/>
  <c r="U83" i="1"/>
  <c r="T83" i="1"/>
  <c r="S83" i="1"/>
  <c r="R83" i="1"/>
  <c r="Q83" i="1"/>
  <c r="P83" i="1"/>
  <c r="O83" i="1"/>
  <c r="N83" i="1"/>
  <c r="M83" i="1"/>
  <c r="L83" i="1"/>
  <c r="K83" i="1"/>
  <c r="J83" i="1"/>
  <c r="I83" i="1"/>
  <c r="H83" i="1"/>
  <c r="G83" i="1"/>
  <c r="F83" i="1"/>
  <c r="E83" i="1"/>
  <c r="D83" i="1"/>
  <c r="W82" i="1"/>
  <c r="V82" i="1"/>
  <c r="U82" i="1"/>
  <c r="T82" i="1"/>
  <c r="S82" i="1"/>
  <c r="R82" i="1"/>
  <c r="Q82" i="1"/>
  <c r="P82" i="1"/>
  <c r="O82" i="1"/>
  <c r="N82" i="1"/>
  <c r="M82" i="1"/>
  <c r="L82" i="1"/>
  <c r="K82" i="1"/>
  <c r="J82" i="1"/>
  <c r="I82" i="1"/>
  <c r="H82" i="1"/>
  <c r="G82" i="1"/>
  <c r="F82" i="1"/>
  <c r="E82" i="1"/>
  <c r="D82" i="1"/>
  <c r="W81" i="1"/>
  <c r="V81" i="1"/>
  <c r="U81" i="1"/>
  <c r="T81" i="1"/>
  <c r="S81" i="1"/>
  <c r="R81" i="1"/>
  <c r="Q81" i="1"/>
  <c r="P81" i="1"/>
  <c r="O81" i="1"/>
  <c r="N81" i="1"/>
  <c r="M81" i="1"/>
  <c r="L81" i="1"/>
  <c r="K81" i="1"/>
  <c r="J81" i="1"/>
  <c r="I81" i="1"/>
  <c r="H81" i="1"/>
  <c r="G81" i="1"/>
  <c r="F81" i="1"/>
  <c r="E81" i="1"/>
  <c r="D81" i="1"/>
  <c r="W80" i="1"/>
  <c r="V80" i="1"/>
  <c r="U80" i="1"/>
  <c r="T80" i="1"/>
  <c r="S80" i="1"/>
  <c r="R80" i="1"/>
  <c r="Q80" i="1"/>
  <c r="P80" i="1"/>
  <c r="O80" i="1"/>
  <c r="N80" i="1"/>
  <c r="M80" i="1"/>
  <c r="L80" i="1"/>
  <c r="K80" i="1"/>
  <c r="J80" i="1"/>
  <c r="I80" i="1"/>
  <c r="H80" i="1"/>
  <c r="G80" i="1"/>
  <c r="F80" i="1"/>
  <c r="E80" i="1"/>
  <c r="D80" i="1"/>
  <c r="W79" i="1"/>
  <c r="V79" i="1"/>
  <c r="U79" i="1"/>
  <c r="T79" i="1"/>
  <c r="S79" i="1"/>
  <c r="R79" i="1"/>
  <c r="Q79" i="1"/>
  <c r="P79" i="1"/>
  <c r="O79" i="1"/>
  <c r="N79" i="1"/>
  <c r="M79" i="1"/>
  <c r="L79" i="1"/>
  <c r="K79" i="1"/>
  <c r="J79" i="1"/>
  <c r="I79" i="1"/>
  <c r="H79" i="1"/>
  <c r="G79" i="1"/>
  <c r="F79" i="1"/>
  <c r="E79" i="1"/>
  <c r="D79" i="1"/>
  <c r="W78" i="1"/>
  <c r="V78" i="1"/>
  <c r="U78" i="1"/>
  <c r="T78" i="1"/>
  <c r="S78" i="1"/>
  <c r="R78" i="1"/>
  <c r="Q78" i="1"/>
  <c r="P78" i="1"/>
  <c r="O78" i="1"/>
  <c r="N78" i="1"/>
  <c r="M78" i="1"/>
  <c r="L78" i="1"/>
  <c r="K78" i="1"/>
  <c r="J78" i="1"/>
  <c r="I78" i="1"/>
  <c r="H78" i="1"/>
  <c r="G78" i="1"/>
  <c r="F78" i="1"/>
  <c r="E78" i="1"/>
  <c r="D78" i="1"/>
  <c r="W77" i="1"/>
  <c r="V77" i="1"/>
  <c r="U77" i="1"/>
  <c r="T77" i="1"/>
  <c r="S77" i="1"/>
  <c r="R77" i="1"/>
  <c r="Q77" i="1"/>
  <c r="P77" i="1"/>
  <c r="O77" i="1"/>
  <c r="N77" i="1"/>
  <c r="M77" i="1"/>
  <c r="L77" i="1"/>
  <c r="K77" i="1"/>
  <c r="J77" i="1"/>
  <c r="I77" i="1"/>
  <c r="H77" i="1"/>
  <c r="G77" i="1"/>
  <c r="F77" i="1"/>
  <c r="E77" i="1"/>
  <c r="D77" i="1"/>
  <c r="W76" i="1"/>
  <c r="V76" i="1"/>
  <c r="U76" i="1"/>
  <c r="T76" i="1"/>
  <c r="S76" i="1"/>
  <c r="R76" i="1"/>
  <c r="Q76" i="1"/>
  <c r="P76" i="1"/>
  <c r="O76" i="1"/>
  <c r="N76" i="1"/>
  <c r="M76" i="1"/>
  <c r="L76" i="1"/>
  <c r="K76" i="1"/>
  <c r="J76" i="1"/>
  <c r="I76" i="1"/>
  <c r="H76" i="1"/>
  <c r="G76" i="1"/>
  <c r="F76" i="1"/>
  <c r="E76" i="1"/>
  <c r="D76" i="1"/>
  <c r="W75" i="1"/>
  <c r="V75" i="1"/>
  <c r="U75" i="1"/>
  <c r="T75" i="1"/>
  <c r="S75" i="1"/>
  <c r="R75" i="1"/>
  <c r="Q75" i="1"/>
  <c r="P75" i="1"/>
  <c r="O75" i="1"/>
  <c r="N75" i="1"/>
  <c r="M75" i="1"/>
  <c r="L75" i="1"/>
  <c r="K75" i="1"/>
  <c r="J75" i="1"/>
  <c r="I75" i="1"/>
  <c r="H75" i="1"/>
  <c r="G75" i="1"/>
  <c r="F75" i="1"/>
  <c r="E75" i="1"/>
  <c r="D75" i="1"/>
  <c r="W74" i="1"/>
  <c r="V74" i="1"/>
  <c r="U74" i="1"/>
  <c r="T74" i="1"/>
  <c r="S74" i="1"/>
  <c r="R74" i="1"/>
  <c r="Q74" i="1"/>
  <c r="P74" i="1"/>
  <c r="O74" i="1"/>
  <c r="N74" i="1"/>
  <c r="M74" i="1"/>
  <c r="L74" i="1"/>
  <c r="K74" i="1"/>
  <c r="J74" i="1"/>
  <c r="I74" i="1"/>
  <c r="H74" i="1"/>
  <c r="G74" i="1"/>
  <c r="F74" i="1"/>
  <c r="E74" i="1"/>
  <c r="D74" i="1"/>
  <c r="W73" i="1"/>
  <c r="V73" i="1"/>
  <c r="U73" i="1"/>
  <c r="T73" i="1"/>
  <c r="S73" i="1"/>
  <c r="R73" i="1"/>
  <c r="Q73" i="1"/>
  <c r="P73" i="1"/>
  <c r="O73" i="1"/>
  <c r="N73" i="1"/>
  <c r="M73" i="1"/>
  <c r="L73" i="1"/>
  <c r="K73" i="1"/>
  <c r="J73" i="1"/>
  <c r="I73" i="1"/>
  <c r="H73" i="1"/>
  <c r="G73" i="1"/>
  <c r="F73" i="1"/>
  <c r="E73" i="1"/>
  <c r="D73" i="1"/>
  <c r="W72" i="1"/>
  <c r="V72" i="1"/>
  <c r="U72" i="1"/>
  <c r="T72" i="1"/>
  <c r="S72" i="1"/>
  <c r="R72" i="1"/>
  <c r="Q72" i="1"/>
  <c r="P72" i="1"/>
  <c r="O72" i="1"/>
  <c r="N72" i="1"/>
  <c r="M72" i="1"/>
  <c r="L72" i="1"/>
  <c r="K72" i="1"/>
  <c r="J72" i="1"/>
  <c r="I72" i="1"/>
  <c r="H72" i="1"/>
  <c r="G72" i="1"/>
  <c r="F72" i="1"/>
  <c r="E72" i="1"/>
  <c r="D72" i="1"/>
  <c r="W71" i="1"/>
  <c r="V71" i="1"/>
  <c r="U71" i="1"/>
  <c r="T71" i="1"/>
  <c r="S71" i="1"/>
  <c r="R71" i="1"/>
  <c r="Q71" i="1"/>
  <c r="P71" i="1"/>
  <c r="O71" i="1"/>
  <c r="N71" i="1"/>
  <c r="M71" i="1"/>
  <c r="L71" i="1"/>
  <c r="K71" i="1"/>
  <c r="J71" i="1"/>
  <c r="I71" i="1"/>
  <c r="H71" i="1"/>
  <c r="G71" i="1"/>
  <c r="F71" i="1"/>
  <c r="E71" i="1"/>
  <c r="D71" i="1"/>
  <c r="W70" i="1"/>
  <c r="V70" i="1"/>
  <c r="U70" i="1"/>
  <c r="T70" i="1"/>
  <c r="S70" i="1"/>
  <c r="R70" i="1"/>
  <c r="Q70" i="1"/>
  <c r="P70" i="1"/>
  <c r="O70" i="1"/>
  <c r="N70" i="1"/>
  <c r="M70" i="1"/>
  <c r="L70" i="1"/>
  <c r="K70" i="1"/>
  <c r="J70" i="1"/>
  <c r="I70" i="1"/>
  <c r="H70" i="1"/>
  <c r="G70" i="1"/>
  <c r="F70" i="1"/>
  <c r="E70" i="1"/>
  <c r="D70" i="1"/>
  <c r="W69" i="1"/>
  <c r="V69" i="1"/>
  <c r="U69" i="1"/>
  <c r="T69" i="1"/>
  <c r="S69" i="1"/>
  <c r="R69" i="1"/>
  <c r="Q69" i="1"/>
  <c r="P69" i="1"/>
  <c r="O69" i="1"/>
  <c r="N69" i="1"/>
  <c r="M69" i="1"/>
  <c r="L69" i="1"/>
  <c r="K69" i="1"/>
  <c r="J69" i="1"/>
  <c r="I69" i="1"/>
  <c r="H69" i="1"/>
  <c r="G69" i="1"/>
  <c r="F69" i="1"/>
  <c r="E69" i="1"/>
  <c r="D69" i="1"/>
  <c r="W68" i="1"/>
  <c r="V68" i="1"/>
  <c r="U68" i="1"/>
  <c r="T68" i="1"/>
  <c r="S68" i="1"/>
  <c r="R68" i="1"/>
  <c r="Q68" i="1"/>
  <c r="P68" i="1"/>
  <c r="O68" i="1"/>
  <c r="N68" i="1"/>
  <c r="M68" i="1"/>
  <c r="L68" i="1"/>
  <c r="K68" i="1"/>
  <c r="J68" i="1"/>
  <c r="I68" i="1"/>
  <c r="H68" i="1"/>
  <c r="G68" i="1"/>
  <c r="F68" i="1"/>
  <c r="E68" i="1"/>
  <c r="D68" i="1"/>
  <c r="W67" i="1"/>
  <c r="V67" i="1"/>
  <c r="U67" i="1"/>
  <c r="T67" i="1"/>
  <c r="S67" i="1"/>
  <c r="R67" i="1"/>
  <c r="Q67" i="1"/>
  <c r="P67" i="1"/>
  <c r="O67" i="1"/>
  <c r="N67" i="1"/>
  <c r="M67" i="1"/>
  <c r="L67" i="1"/>
  <c r="K67" i="1"/>
  <c r="J67" i="1"/>
  <c r="I67" i="1"/>
  <c r="H67" i="1"/>
  <c r="G67" i="1"/>
  <c r="F67" i="1"/>
  <c r="E67" i="1"/>
  <c r="D67" i="1"/>
  <c r="W66" i="1"/>
  <c r="V66" i="1"/>
  <c r="U66" i="1"/>
  <c r="T66" i="1"/>
  <c r="S66" i="1"/>
  <c r="R66" i="1"/>
  <c r="Q66" i="1"/>
  <c r="P66" i="1"/>
  <c r="O66" i="1"/>
  <c r="N66" i="1"/>
  <c r="M66" i="1"/>
  <c r="L66" i="1"/>
  <c r="K66" i="1"/>
  <c r="J66" i="1"/>
  <c r="I66" i="1"/>
  <c r="H66" i="1"/>
  <c r="G66" i="1"/>
  <c r="F66" i="1"/>
  <c r="E66" i="1"/>
  <c r="D66" i="1"/>
  <c r="W65" i="1"/>
  <c r="V65" i="1"/>
  <c r="U65" i="1"/>
  <c r="T65" i="1"/>
  <c r="S65" i="1"/>
  <c r="R65" i="1"/>
  <c r="Q65" i="1"/>
  <c r="P65" i="1"/>
  <c r="O65" i="1"/>
  <c r="N65" i="1"/>
  <c r="M65" i="1"/>
  <c r="L65" i="1"/>
  <c r="K65" i="1"/>
  <c r="J65" i="1"/>
  <c r="I65" i="1"/>
  <c r="H65" i="1"/>
  <c r="G65" i="1"/>
  <c r="F65" i="1"/>
  <c r="E65" i="1"/>
  <c r="D65" i="1"/>
  <c r="W64" i="1"/>
  <c r="V64" i="1"/>
  <c r="U64" i="1"/>
  <c r="T64" i="1"/>
  <c r="S64" i="1"/>
  <c r="R64" i="1"/>
  <c r="Q64" i="1"/>
  <c r="P64" i="1"/>
  <c r="O64" i="1"/>
  <c r="N64" i="1"/>
  <c r="M64" i="1"/>
  <c r="L64" i="1"/>
  <c r="K64" i="1"/>
  <c r="J64" i="1"/>
  <c r="I64" i="1"/>
  <c r="H64" i="1"/>
  <c r="G64" i="1"/>
  <c r="F64" i="1"/>
  <c r="E64" i="1"/>
  <c r="D64" i="1"/>
  <c r="W63" i="1"/>
  <c r="V63" i="1"/>
  <c r="U63" i="1"/>
  <c r="T63" i="1"/>
  <c r="S63" i="1"/>
  <c r="R63" i="1"/>
  <c r="Q63" i="1"/>
  <c r="P63" i="1"/>
  <c r="O63" i="1"/>
  <c r="N63" i="1"/>
  <c r="M63" i="1"/>
  <c r="L63" i="1"/>
  <c r="K63" i="1"/>
  <c r="J63" i="1"/>
  <c r="I63" i="1"/>
  <c r="H63" i="1"/>
  <c r="G63" i="1"/>
  <c r="F63" i="1"/>
  <c r="E63" i="1"/>
  <c r="D63" i="1"/>
  <c r="U59" i="1"/>
  <c r="T59" i="1"/>
  <c r="S59" i="1"/>
  <c r="R59" i="1"/>
  <c r="Q59" i="1"/>
  <c r="P59" i="1"/>
  <c r="O59" i="1"/>
  <c r="N59" i="1"/>
  <c r="M59" i="1"/>
  <c r="L59" i="1"/>
  <c r="K59" i="1"/>
  <c r="J59" i="1"/>
  <c r="I59" i="1"/>
  <c r="H59" i="1"/>
  <c r="G59" i="1"/>
  <c r="F59" i="1"/>
  <c r="E59" i="1"/>
  <c r="D59" i="1"/>
  <c r="U58" i="1"/>
  <c r="T58" i="1"/>
  <c r="S58" i="1"/>
  <c r="R58" i="1"/>
  <c r="Q58" i="1"/>
  <c r="P58" i="1"/>
  <c r="O58" i="1"/>
  <c r="N58" i="1"/>
  <c r="M58" i="1"/>
  <c r="L58" i="1"/>
  <c r="K58" i="1"/>
  <c r="J58" i="1"/>
  <c r="I58" i="1"/>
  <c r="H58" i="1"/>
  <c r="G58" i="1"/>
  <c r="F58" i="1"/>
  <c r="E58" i="1"/>
  <c r="D58" i="1"/>
  <c r="C54" i="1"/>
  <c r="C53" i="1"/>
  <c r="C52" i="1"/>
  <c r="C51" i="1"/>
  <c r="D39" i="1"/>
  <c r="E39" i="1"/>
  <c r="F39" i="1"/>
  <c r="G39" i="1"/>
  <c r="H39" i="1"/>
  <c r="I39" i="1"/>
  <c r="J39" i="1"/>
  <c r="K39" i="1"/>
  <c r="L39" i="1"/>
  <c r="M39" i="1"/>
  <c r="N39" i="1"/>
  <c r="O39" i="1"/>
  <c r="P39" i="1"/>
  <c r="Q39" i="1"/>
  <c r="R39" i="1"/>
  <c r="S39" i="1"/>
  <c r="T39" i="1"/>
  <c r="U39" i="1"/>
  <c r="V39" i="1"/>
  <c r="W39" i="1"/>
  <c r="D40" i="1"/>
  <c r="E40" i="1"/>
  <c r="F40" i="1"/>
  <c r="G40" i="1"/>
  <c r="H40" i="1"/>
  <c r="I40" i="1"/>
  <c r="J40" i="1"/>
  <c r="K40" i="1"/>
  <c r="L40" i="1"/>
  <c r="M40" i="1"/>
  <c r="N40" i="1"/>
  <c r="O40" i="1"/>
  <c r="P40" i="1"/>
  <c r="Q40" i="1"/>
  <c r="R40" i="1"/>
  <c r="S40" i="1"/>
  <c r="T40" i="1"/>
  <c r="U40" i="1"/>
  <c r="V40" i="1"/>
  <c r="W40" i="1"/>
  <c r="D41" i="1"/>
  <c r="E41" i="1"/>
  <c r="F41" i="1"/>
  <c r="G41" i="1"/>
  <c r="H41" i="1"/>
  <c r="I41" i="1"/>
  <c r="J41" i="1"/>
  <c r="K41" i="1"/>
  <c r="L41" i="1"/>
  <c r="M41" i="1"/>
  <c r="N41" i="1"/>
  <c r="O41" i="1"/>
  <c r="P41" i="1"/>
  <c r="Q41" i="1"/>
  <c r="R41" i="1"/>
  <c r="S41" i="1"/>
  <c r="T41" i="1"/>
  <c r="U41" i="1"/>
  <c r="V41" i="1"/>
  <c r="W41" i="1"/>
  <c r="D42" i="1"/>
  <c r="E42" i="1"/>
  <c r="F42" i="1"/>
  <c r="G42" i="1"/>
  <c r="H42" i="1"/>
  <c r="I42" i="1"/>
  <c r="J42" i="1"/>
  <c r="K42" i="1"/>
  <c r="L42" i="1"/>
  <c r="M42" i="1"/>
  <c r="N42" i="1"/>
  <c r="O42" i="1"/>
  <c r="P42" i="1"/>
  <c r="Q42" i="1"/>
  <c r="R42" i="1"/>
  <c r="S42" i="1"/>
  <c r="T42" i="1"/>
  <c r="U42" i="1"/>
  <c r="V42" i="1"/>
  <c r="W42" i="1"/>
  <c r="D43" i="1"/>
  <c r="E43" i="1"/>
  <c r="F43" i="1"/>
  <c r="G43" i="1"/>
  <c r="H43" i="1"/>
  <c r="I43" i="1"/>
  <c r="J43" i="1"/>
  <c r="K43" i="1"/>
  <c r="L43" i="1"/>
  <c r="M43" i="1"/>
  <c r="N43" i="1"/>
  <c r="O43" i="1"/>
  <c r="P43" i="1"/>
  <c r="Q43" i="1"/>
  <c r="R43" i="1"/>
  <c r="S43" i="1"/>
  <c r="T43" i="1"/>
  <c r="U43" i="1"/>
  <c r="V43" i="1"/>
  <c r="W43" i="1"/>
  <c r="D44" i="1"/>
  <c r="E44" i="1"/>
  <c r="F44" i="1"/>
  <c r="G44" i="1"/>
  <c r="H44" i="1"/>
  <c r="I44" i="1"/>
  <c r="J44" i="1"/>
  <c r="K44" i="1"/>
  <c r="L44" i="1"/>
  <c r="M44" i="1"/>
  <c r="N44" i="1"/>
  <c r="O44" i="1"/>
  <c r="P44" i="1"/>
  <c r="Q44" i="1"/>
  <c r="R44" i="1"/>
  <c r="S44" i="1"/>
  <c r="T44" i="1"/>
  <c r="U44" i="1"/>
  <c r="V44" i="1"/>
  <c r="W44" i="1"/>
  <c r="D45" i="1"/>
  <c r="E45" i="1"/>
  <c r="F45" i="1"/>
  <c r="G45" i="1"/>
  <c r="H45" i="1"/>
  <c r="I45" i="1"/>
  <c r="J45" i="1"/>
  <c r="K45" i="1"/>
  <c r="L45" i="1"/>
  <c r="M45" i="1"/>
  <c r="N45" i="1"/>
  <c r="O45" i="1"/>
  <c r="P45" i="1"/>
  <c r="Q45" i="1"/>
  <c r="R45" i="1"/>
  <c r="S45" i="1"/>
  <c r="T45" i="1"/>
  <c r="U45" i="1"/>
  <c r="V45" i="1"/>
  <c r="W45" i="1"/>
  <c r="D46" i="1"/>
  <c r="E46" i="1"/>
  <c r="F46" i="1"/>
  <c r="G46" i="1"/>
  <c r="H46" i="1"/>
  <c r="I46" i="1"/>
  <c r="J46" i="1"/>
  <c r="K46" i="1"/>
  <c r="L46" i="1"/>
  <c r="M46" i="1"/>
  <c r="N46" i="1"/>
  <c r="O46" i="1"/>
  <c r="P46" i="1"/>
  <c r="Q46" i="1"/>
  <c r="R46" i="1"/>
  <c r="S46" i="1"/>
  <c r="T46" i="1"/>
  <c r="U46" i="1"/>
  <c r="V46" i="1"/>
  <c r="W46" i="1"/>
  <c r="D47" i="1"/>
  <c r="E47" i="1"/>
  <c r="F47" i="1"/>
  <c r="G47" i="1"/>
  <c r="H47" i="1"/>
  <c r="I47" i="1"/>
  <c r="J47" i="1"/>
  <c r="K47" i="1"/>
  <c r="L47" i="1"/>
  <c r="M47" i="1"/>
  <c r="N47" i="1"/>
  <c r="O47" i="1"/>
  <c r="P47" i="1"/>
  <c r="Q47" i="1"/>
  <c r="R47" i="1"/>
  <c r="S47" i="1"/>
  <c r="T47" i="1"/>
  <c r="U47" i="1"/>
  <c r="V47" i="1"/>
  <c r="W47" i="1"/>
  <c r="E38" i="1"/>
  <c r="F38" i="1"/>
  <c r="G38" i="1"/>
  <c r="H38" i="1"/>
  <c r="I38" i="1"/>
  <c r="J38" i="1"/>
  <c r="K38" i="1"/>
  <c r="L38" i="1"/>
  <c r="M38" i="1"/>
  <c r="N38" i="1"/>
  <c r="O38" i="1"/>
  <c r="P38" i="1"/>
  <c r="Q38" i="1"/>
  <c r="R38" i="1"/>
  <c r="S38" i="1"/>
  <c r="T38" i="1"/>
  <c r="U38" i="1"/>
  <c r="V38" i="1"/>
  <c r="W38" i="1"/>
  <c r="D38" i="1"/>
  <c r="B110" i="13"/>
  <c r="BD84" i="13"/>
  <c r="X84" i="13"/>
  <c r="C84" i="13"/>
  <c r="BE84" i="13" s="1"/>
  <c r="BE83" i="13"/>
  <c r="BD83" i="13"/>
  <c r="X83" i="13"/>
  <c r="C83" i="13"/>
  <c r="BF83" i="13" s="1"/>
  <c r="X82" i="13"/>
  <c r="C82" i="13"/>
  <c r="BF82" i="13" s="1"/>
  <c r="BE81" i="13"/>
  <c r="X81" i="13"/>
  <c r="C81" i="13"/>
  <c r="BD81" i="13" s="1"/>
  <c r="BD80" i="13"/>
  <c r="X80" i="13"/>
  <c r="C80" i="13"/>
  <c r="BE80" i="13" s="1"/>
  <c r="BE79" i="13"/>
  <c r="BD79" i="13"/>
  <c r="X79" i="13"/>
  <c r="C79" i="13"/>
  <c r="BF79" i="13" s="1"/>
  <c r="X78" i="13"/>
  <c r="C78" i="13"/>
  <c r="BF78" i="13" s="1"/>
  <c r="BE77" i="13"/>
  <c r="X77" i="13"/>
  <c r="C77" i="13"/>
  <c r="BD77" i="13" s="1"/>
  <c r="BD76" i="13"/>
  <c r="X76" i="13"/>
  <c r="C76" i="13"/>
  <c r="BE76" i="13" s="1"/>
  <c r="BE75" i="13"/>
  <c r="BD75" i="13"/>
  <c r="X75" i="13"/>
  <c r="C75" i="13"/>
  <c r="BF75" i="13" s="1"/>
  <c r="X74" i="13"/>
  <c r="C74" i="13"/>
  <c r="BF74" i="13" s="1"/>
  <c r="BE73" i="13"/>
  <c r="X73" i="13"/>
  <c r="C73" i="13"/>
  <c r="BD73" i="13" s="1"/>
  <c r="BD72" i="13"/>
  <c r="X72" i="13"/>
  <c r="C72" i="13"/>
  <c r="BE72" i="13" s="1"/>
  <c r="BE71" i="13"/>
  <c r="BD71" i="13"/>
  <c r="X71" i="13"/>
  <c r="C71" i="13"/>
  <c r="BF71" i="13" s="1"/>
  <c r="X70" i="13"/>
  <c r="C70" i="13"/>
  <c r="BF70" i="13" s="1"/>
  <c r="BE69" i="13"/>
  <c r="X69" i="13"/>
  <c r="C69" i="13"/>
  <c r="BD69" i="13" s="1"/>
  <c r="BD68" i="13"/>
  <c r="X68" i="13"/>
  <c r="C68" i="13"/>
  <c r="BE68" i="13" s="1"/>
  <c r="BE67" i="13"/>
  <c r="BD67" i="13"/>
  <c r="X67" i="13"/>
  <c r="C67" i="13"/>
  <c r="BF67" i="13" s="1"/>
  <c r="X66" i="13"/>
  <c r="C66" i="13"/>
  <c r="BF66" i="13" s="1"/>
  <c r="BE65" i="13"/>
  <c r="X65" i="13"/>
  <c r="C65" i="13"/>
  <c r="BD65" i="13" s="1"/>
  <c r="BD64" i="13"/>
  <c r="X64" i="13"/>
  <c r="C64" i="13"/>
  <c r="BE64" i="13" s="1"/>
  <c r="BE63" i="13"/>
  <c r="BD63" i="13"/>
  <c r="X63" i="13"/>
  <c r="C63" i="13"/>
  <c r="BF63" i="13" s="1"/>
  <c r="BE59" i="13"/>
  <c r="BB59" i="13"/>
  <c r="C59" i="13"/>
  <c r="BA59" i="13" s="1"/>
  <c r="V59" i="13" s="1"/>
  <c r="BE58" i="13"/>
  <c r="BB58" i="13"/>
  <c r="V58" i="13" s="1"/>
  <c r="BA58" i="13"/>
  <c r="C58" i="13"/>
  <c r="BD58" i="13" s="1"/>
  <c r="BF47" i="13"/>
  <c r="BE47" i="13"/>
  <c r="BD47" i="13"/>
  <c r="BB47" i="13"/>
  <c r="X47" i="13" s="1"/>
  <c r="BA47" i="13"/>
  <c r="C47" i="13"/>
  <c r="BC47" i="13" s="1"/>
  <c r="BF46" i="13"/>
  <c r="BE46" i="13"/>
  <c r="BD46" i="13"/>
  <c r="BB46" i="13"/>
  <c r="BA46" i="13"/>
  <c r="C46" i="13"/>
  <c r="BC46" i="13" s="1"/>
  <c r="BF45" i="13"/>
  <c r="BE45" i="13"/>
  <c r="BD45" i="13"/>
  <c r="BB45" i="13"/>
  <c r="X45" i="13" s="1"/>
  <c r="BA45" i="13"/>
  <c r="C45" i="13"/>
  <c r="BC45" i="13" s="1"/>
  <c r="W44" i="13"/>
  <c r="V44" i="13"/>
  <c r="U44" i="13"/>
  <c r="T44" i="13"/>
  <c r="S44" i="13"/>
  <c r="R44" i="13"/>
  <c r="Q44" i="13"/>
  <c r="P44" i="13"/>
  <c r="O44" i="13"/>
  <c r="N44" i="13"/>
  <c r="M44" i="13"/>
  <c r="L44" i="13"/>
  <c r="K44" i="13"/>
  <c r="J44" i="13"/>
  <c r="I44" i="13"/>
  <c r="H44" i="13"/>
  <c r="G44" i="13"/>
  <c r="F44" i="13"/>
  <c r="E44" i="13"/>
  <c r="D44" i="13"/>
  <c r="C44" i="13" s="1"/>
  <c r="BF43" i="13"/>
  <c r="BE43" i="13"/>
  <c r="BD43" i="13"/>
  <c r="BB43" i="13"/>
  <c r="BA43" i="13"/>
  <c r="C43" i="13"/>
  <c r="BC43" i="13" s="1"/>
  <c r="BF42" i="13"/>
  <c r="BE42" i="13"/>
  <c r="BD42" i="13"/>
  <c r="BB42" i="13"/>
  <c r="X42" i="13" s="1"/>
  <c r="BA42" i="13"/>
  <c r="C42" i="13"/>
  <c r="BC42" i="13" s="1"/>
  <c r="BF41" i="13"/>
  <c r="BE41" i="13"/>
  <c r="BD41" i="13"/>
  <c r="BB41" i="13"/>
  <c r="BA41" i="13"/>
  <c r="C41" i="13"/>
  <c r="BC41" i="13" s="1"/>
  <c r="BF40" i="13"/>
  <c r="BE40" i="13"/>
  <c r="BD40" i="13"/>
  <c r="BB40" i="13"/>
  <c r="X40" i="13" s="1"/>
  <c r="BA40" i="13"/>
  <c r="C40" i="13"/>
  <c r="BC40" i="13" s="1"/>
  <c r="BF39" i="13"/>
  <c r="BE39" i="13"/>
  <c r="BD39" i="13"/>
  <c r="BB39" i="13"/>
  <c r="BA39" i="13"/>
  <c r="C39" i="13"/>
  <c r="BC39" i="13" s="1"/>
  <c r="BF38" i="13"/>
  <c r="BE38" i="13"/>
  <c r="BD38" i="13"/>
  <c r="BB38" i="13"/>
  <c r="X38" i="13" s="1"/>
  <c r="BA38" i="13"/>
  <c r="C38" i="13"/>
  <c r="BC38" i="13" s="1"/>
  <c r="BE33" i="13"/>
  <c r="BB33" i="13"/>
  <c r="C33" i="13"/>
  <c r="BE32" i="13"/>
  <c r="BB32" i="13"/>
  <c r="C32" i="13"/>
  <c r="E31" i="13"/>
  <c r="C31" i="13" s="1"/>
  <c r="D31" i="13"/>
  <c r="C30" i="13"/>
  <c r="BE30" i="13" s="1"/>
  <c r="BA29" i="13"/>
  <c r="C29" i="13"/>
  <c r="BB29" i="13" s="1"/>
  <c r="E28" i="13"/>
  <c r="D28" i="13"/>
  <c r="C28" i="13" s="1"/>
  <c r="BF21" i="13"/>
  <c r="BD21" i="13"/>
  <c r="BB21" i="13"/>
  <c r="C21" i="13"/>
  <c r="BE21" i="13" s="1"/>
  <c r="BF20" i="13"/>
  <c r="BD20" i="13"/>
  <c r="BB20" i="13"/>
  <c r="C20" i="13"/>
  <c r="BE20" i="13" s="1"/>
  <c r="W19" i="13"/>
  <c r="V19" i="13"/>
  <c r="U19" i="13"/>
  <c r="T19" i="13"/>
  <c r="S19" i="13"/>
  <c r="R19" i="13"/>
  <c r="Q19" i="13"/>
  <c r="P19" i="13"/>
  <c r="O19" i="13"/>
  <c r="N19" i="13"/>
  <c r="M19" i="13"/>
  <c r="L19" i="13"/>
  <c r="K19" i="13"/>
  <c r="J19" i="13"/>
  <c r="I19" i="13"/>
  <c r="H19" i="13"/>
  <c r="G19" i="13"/>
  <c r="F19" i="13"/>
  <c r="E19" i="13"/>
  <c r="D19" i="13"/>
  <c r="C19" i="13" s="1"/>
  <c r="BF18" i="13"/>
  <c r="BD18" i="13"/>
  <c r="BB18" i="13"/>
  <c r="C18" i="13"/>
  <c r="BE18" i="13" s="1"/>
  <c r="BF17" i="13"/>
  <c r="BD17" i="13"/>
  <c r="BB17" i="13"/>
  <c r="C17" i="13"/>
  <c r="BE17" i="13" s="1"/>
  <c r="BF16" i="13"/>
  <c r="BD16" i="13"/>
  <c r="BB16" i="13"/>
  <c r="C16" i="13"/>
  <c r="BE16" i="13" s="1"/>
  <c r="BF15" i="13"/>
  <c r="BD15" i="13"/>
  <c r="BB15" i="13"/>
  <c r="C15" i="13"/>
  <c r="BE15" i="13" s="1"/>
  <c r="BF14" i="13"/>
  <c r="BD14" i="13"/>
  <c r="BB14" i="13"/>
  <c r="C14" i="13"/>
  <c r="BE14" i="13" s="1"/>
  <c r="BF13" i="13"/>
  <c r="BD13" i="13"/>
  <c r="BB13" i="13"/>
  <c r="C13" i="13"/>
  <c r="BE13" i="13" s="1"/>
  <c r="BF12" i="13"/>
  <c r="BD12" i="13"/>
  <c r="BB12" i="13"/>
  <c r="C12" i="13"/>
  <c r="BE12" i="13" s="1"/>
  <c r="BF11" i="13"/>
  <c r="BD11" i="13"/>
  <c r="BB11" i="13"/>
  <c r="C11" i="13"/>
  <c r="BE11" i="13" s="1"/>
  <c r="A5" i="13"/>
  <c r="A4" i="13"/>
  <c r="A3" i="13"/>
  <c r="A2" i="13"/>
  <c r="B110" i="12"/>
  <c r="X84" i="12"/>
  <c r="C84" i="12"/>
  <c r="BE84" i="12" s="1"/>
  <c r="BD83" i="12"/>
  <c r="X83" i="12"/>
  <c r="C83" i="12"/>
  <c r="BF83" i="12" s="1"/>
  <c r="BE82" i="12"/>
  <c r="BD82" i="12"/>
  <c r="X82" i="12"/>
  <c r="C82" i="12"/>
  <c r="BF82" i="12" s="1"/>
  <c r="BE81" i="12"/>
  <c r="X81" i="12"/>
  <c r="C81" i="12"/>
  <c r="BD81" i="12" s="1"/>
  <c r="X80" i="12"/>
  <c r="C80" i="12"/>
  <c r="BE80" i="12" s="1"/>
  <c r="BD79" i="12"/>
  <c r="X79" i="12"/>
  <c r="C79" i="12"/>
  <c r="BF79" i="12" s="1"/>
  <c r="BE78" i="12"/>
  <c r="BD78" i="12"/>
  <c r="X78" i="12"/>
  <c r="C78" i="12"/>
  <c r="BF78" i="12" s="1"/>
  <c r="BE77" i="12"/>
  <c r="X77" i="12"/>
  <c r="C77" i="12"/>
  <c r="BD77" i="12" s="1"/>
  <c r="X76" i="12"/>
  <c r="C76" i="12"/>
  <c r="BE76" i="12" s="1"/>
  <c r="BD75" i="12"/>
  <c r="X75" i="12"/>
  <c r="C75" i="12"/>
  <c r="BF75" i="12" s="1"/>
  <c r="BE74" i="12"/>
  <c r="BD74" i="12"/>
  <c r="X74" i="12"/>
  <c r="C74" i="12"/>
  <c r="BF74" i="12" s="1"/>
  <c r="BE73" i="12"/>
  <c r="X73" i="12"/>
  <c r="C73" i="12"/>
  <c r="BD73" i="12" s="1"/>
  <c r="X72" i="12"/>
  <c r="C72" i="12"/>
  <c r="BE72" i="12" s="1"/>
  <c r="BD71" i="12"/>
  <c r="X71" i="12"/>
  <c r="C71" i="12"/>
  <c r="BF71" i="12" s="1"/>
  <c r="BE70" i="12"/>
  <c r="BD70" i="12"/>
  <c r="X70" i="12"/>
  <c r="C70" i="12"/>
  <c r="BF70" i="12" s="1"/>
  <c r="BE69" i="12"/>
  <c r="X69" i="12"/>
  <c r="C69" i="12"/>
  <c r="BD69" i="12" s="1"/>
  <c r="X68" i="12"/>
  <c r="C68" i="12"/>
  <c r="BE68" i="12" s="1"/>
  <c r="BD67" i="12"/>
  <c r="X67" i="12"/>
  <c r="C67" i="12"/>
  <c r="BF67" i="12" s="1"/>
  <c r="BE66" i="12"/>
  <c r="BD66" i="12"/>
  <c r="X66" i="12"/>
  <c r="C66" i="12"/>
  <c r="BF66" i="12" s="1"/>
  <c r="BE65" i="12"/>
  <c r="X65" i="12"/>
  <c r="C65" i="12"/>
  <c r="BD65" i="12" s="1"/>
  <c r="X64" i="12"/>
  <c r="C64" i="12"/>
  <c r="BE64" i="12" s="1"/>
  <c r="BD63" i="12"/>
  <c r="X63" i="12"/>
  <c r="C63" i="12"/>
  <c r="BF63" i="12" s="1"/>
  <c r="BB59" i="12"/>
  <c r="C59" i="12"/>
  <c r="BA59" i="12" s="1"/>
  <c r="V59" i="12" s="1"/>
  <c r="BE58" i="12"/>
  <c r="BA58" i="12"/>
  <c r="C58" i="12"/>
  <c r="BD58" i="12" s="1"/>
  <c r="BE47" i="12"/>
  <c r="BD47" i="12"/>
  <c r="BA47" i="12"/>
  <c r="C47" i="12"/>
  <c r="BC47" i="12" s="1"/>
  <c r="BE46" i="12"/>
  <c r="BD46" i="12"/>
  <c r="BA46" i="12"/>
  <c r="C46" i="12"/>
  <c r="BC46" i="12" s="1"/>
  <c r="BE45" i="12"/>
  <c r="BD45" i="12"/>
  <c r="BA45" i="12"/>
  <c r="C45" i="12"/>
  <c r="BC45" i="12" s="1"/>
  <c r="W44" i="12"/>
  <c r="V44" i="12"/>
  <c r="U44" i="12"/>
  <c r="T44" i="12"/>
  <c r="S44" i="12"/>
  <c r="R44" i="12"/>
  <c r="Q44" i="12"/>
  <c r="P44" i="12"/>
  <c r="O44" i="12"/>
  <c r="N44" i="12"/>
  <c r="M44" i="12"/>
  <c r="L44" i="12"/>
  <c r="K44" i="12"/>
  <c r="J44" i="12"/>
  <c r="I44" i="12"/>
  <c r="H44" i="12"/>
  <c r="G44" i="12"/>
  <c r="F44" i="12"/>
  <c r="E44" i="12"/>
  <c r="D44" i="12"/>
  <c r="C44" i="12" s="1"/>
  <c r="BE43" i="12"/>
  <c r="BD43" i="12"/>
  <c r="BA43" i="12"/>
  <c r="C43" i="12"/>
  <c r="BC43" i="12" s="1"/>
  <c r="BE42" i="12"/>
  <c r="BD42" i="12"/>
  <c r="BA42" i="12"/>
  <c r="C42" i="12"/>
  <c r="BC42" i="12" s="1"/>
  <c r="BE41" i="12"/>
  <c r="BD41" i="12"/>
  <c r="BA41" i="12"/>
  <c r="C41" i="12"/>
  <c r="BC41" i="12" s="1"/>
  <c r="BE40" i="12"/>
  <c r="BD40" i="12"/>
  <c r="BA40" i="12"/>
  <c r="C40" i="12"/>
  <c r="BC40" i="12" s="1"/>
  <c r="BE39" i="12"/>
  <c r="BD39" i="12"/>
  <c r="BA39" i="12"/>
  <c r="C39" i="12"/>
  <c r="BC39" i="12" s="1"/>
  <c r="BE38" i="12"/>
  <c r="BD38" i="12"/>
  <c r="BA38" i="12"/>
  <c r="C38" i="12"/>
  <c r="BC38" i="12" s="1"/>
  <c r="BB33" i="12"/>
  <c r="C33" i="12"/>
  <c r="BE33" i="12" s="1"/>
  <c r="BB32" i="12"/>
  <c r="C32" i="12"/>
  <c r="BE32" i="12" s="1"/>
  <c r="E31" i="12"/>
  <c r="D31" i="12"/>
  <c r="C31" i="12"/>
  <c r="BE30" i="12"/>
  <c r="BB30" i="12"/>
  <c r="BA30" i="12"/>
  <c r="C30" i="12"/>
  <c r="BD30" i="12" s="1"/>
  <c r="C29" i="12"/>
  <c r="E28" i="12"/>
  <c r="D28" i="12"/>
  <c r="C28" i="12"/>
  <c r="BF21" i="12"/>
  <c r="BB21" i="12"/>
  <c r="C21" i="12"/>
  <c r="BE21" i="12" s="1"/>
  <c r="BF20" i="12"/>
  <c r="BB20" i="12"/>
  <c r="C20" i="12"/>
  <c r="BE20" i="12" s="1"/>
  <c r="BB19" i="12"/>
  <c r="W19" i="12"/>
  <c r="V19" i="12"/>
  <c r="U19" i="12"/>
  <c r="T19" i="12"/>
  <c r="S19" i="12"/>
  <c r="R19" i="12"/>
  <c r="Q19" i="12"/>
  <c r="P19" i="12"/>
  <c r="O19" i="12"/>
  <c r="N19" i="12"/>
  <c r="M19" i="12"/>
  <c r="L19" i="12"/>
  <c r="K19" i="12"/>
  <c r="J19" i="12"/>
  <c r="I19" i="12"/>
  <c r="H19" i="12"/>
  <c r="G19" i="12"/>
  <c r="F19" i="12"/>
  <c r="C19" i="12" s="1"/>
  <c r="BF19" i="12" s="1"/>
  <c r="E19" i="12"/>
  <c r="D19" i="12"/>
  <c r="BF18" i="12"/>
  <c r="BB18" i="12"/>
  <c r="C18" i="12"/>
  <c r="BE18" i="12" s="1"/>
  <c r="BF17" i="12"/>
  <c r="BB17" i="12"/>
  <c r="C17" i="12"/>
  <c r="BE17" i="12" s="1"/>
  <c r="BF16" i="12"/>
  <c r="BB16" i="12"/>
  <c r="C16" i="12"/>
  <c r="BE16" i="12" s="1"/>
  <c r="BF15" i="12"/>
  <c r="BB15" i="12"/>
  <c r="C15" i="12"/>
  <c r="BE15" i="12" s="1"/>
  <c r="BF14" i="12"/>
  <c r="BB14" i="12"/>
  <c r="C14" i="12"/>
  <c r="BE14" i="12" s="1"/>
  <c r="BF13" i="12"/>
  <c r="BB13" i="12"/>
  <c r="C13" i="12"/>
  <c r="BE13" i="12" s="1"/>
  <c r="BF12" i="12"/>
  <c r="BB12" i="12"/>
  <c r="C12" i="12"/>
  <c r="BE12" i="12" s="1"/>
  <c r="BF11" i="12"/>
  <c r="BB11" i="12"/>
  <c r="C11" i="12"/>
  <c r="BE11" i="12" s="1"/>
  <c r="A5" i="12"/>
  <c r="A4" i="12"/>
  <c r="A3" i="12"/>
  <c r="A2" i="12"/>
  <c r="B110" i="11"/>
  <c r="BD84" i="11"/>
  <c r="X84" i="11"/>
  <c r="C84" i="11"/>
  <c r="BE84" i="11" s="1"/>
  <c r="BE83" i="11"/>
  <c r="BD83" i="11"/>
  <c r="X83" i="11"/>
  <c r="C83" i="11"/>
  <c r="BF83" i="11" s="1"/>
  <c r="X82" i="11"/>
  <c r="C82" i="11"/>
  <c r="BF82" i="11" s="1"/>
  <c r="BE81" i="11"/>
  <c r="X81" i="11"/>
  <c r="C81" i="11"/>
  <c r="BD81" i="11" s="1"/>
  <c r="BD80" i="11"/>
  <c r="X80" i="11"/>
  <c r="C80" i="11"/>
  <c r="BE80" i="11" s="1"/>
  <c r="BE79" i="11"/>
  <c r="BD79" i="11"/>
  <c r="X79" i="11"/>
  <c r="C79" i="11"/>
  <c r="BF79" i="11" s="1"/>
  <c r="X78" i="11"/>
  <c r="C78" i="11"/>
  <c r="BF78" i="11" s="1"/>
  <c r="BE77" i="11"/>
  <c r="X77" i="11"/>
  <c r="C77" i="11"/>
  <c r="BD77" i="11" s="1"/>
  <c r="BD76" i="11"/>
  <c r="X76" i="11"/>
  <c r="C76" i="11"/>
  <c r="BE76" i="11" s="1"/>
  <c r="BE75" i="11"/>
  <c r="BD75" i="11"/>
  <c r="X75" i="11"/>
  <c r="C75" i="11"/>
  <c r="BF75" i="11" s="1"/>
  <c r="X74" i="11"/>
  <c r="C74" i="11"/>
  <c r="BF74" i="11" s="1"/>
  <c r="BE73" i="11"/>
  <c r="X73" i="11"/>
  <c r="C73" i="11"/>
  <c r="BD73" i="11" s="1"/>
  <c r="BD72" i="11"/>
  <c r="X72" i="11"/>
  <c r="C72" i="11"/>
  <c r="BE72" i="11" s="1"/>
  <c r="BE71" i="11"/>
  <c r="BD71" i="11"/>
  <c r="X71" i="11"/>
  <c r="C71" i="11"/>
  <c r="BF71" i="11" s="1"/>
  <c r="X70" i="11"/>
  <c r="C70" i="11"/>
  <c r="BF70" i="11" s="1"/>
  <c r="BE69" i="11"/>
  <c r="X69" i="11"/>
  <c r="C69" i="11"/>
  <c r="BD69" i="11" s="1"/>
  <c r="BD68" i="11"/>
  <c r="X68" i="11"/>
  <c r="C68" i="11"/>
  <c r="BE68" i="11" s="1"/>
  <c r="BE67" i="11"/>
  <c r="BD67" i="11"/>
  <c r="X67" i="11"/>
  <c r="C67" i="11"/>
  <c r="BF67" i="11" s="1"/>
  <c r="X66" i="11"/>
  <c r="C66" i="11"/>
  <c r="BF66" i="11" s="1"/>
  <c r="BE65" i="11"/>
  <c r="X65" i="11"/>
  <c r="C65" i="11"/>
  <c r="BD65" i="11" s="1"/>
  <c r="BD64" i="11"/>
  <c r="X64" i="11"/>
  <c r="C64" i="11"/>
  <c r="BE64" i="11" s="1"/>
  <c r="BE63" i="11"/>
  <c r="BD63" i="11"/>
  <c r="X63" i="11"/>
  <c r="C63" i="11"/>
  <c r="BF63" i="11" s="1"/>
  <c r="BE59" i="11"/>
  <c r="BB59" i="11"/>
  <c r="C59" i="11"/>
  <c r="BA59" i="11" s="1"/>
  <c r="V59" i="11" s="1"/>
  <c r="BE58" i="11"/>
  <c r="BB58" i="11"/>
  <c r="V58" i="11" s="1"/>
  <c r="BA58" i="11"/>
  <c r="C58" i="11"/>
  <c r="BD58" i="11" s="1"/>
  <c r="BF47" i="11"/>
  <c r="BE47" i="11"/>
  <c r="BD47" i="11"/>
  <c r="BB47" i="11"/>
  <c r="BA47" i="11"/>
  <c r="C47" i="11"/>
  <c r="BC47" i="11" s="1"/>
  <c r="BF46" i="11"/>
  <c r="BE46" i="11"/>
  <c r="BD46" i="11"/>
  <c r="BB46" i="11"/>
  <c r="X46" i="11" s="1"/>
  <c r="BA46" i="11"/>
  <c r="C46" i="11"/>
  <c r="BC46" i="11" s="1"/>
  <c r="BF45" i="11"/>
  <c r="BE45" i="11"/>
  <c r="BD45" i="11"/>
  <c r="BB45" i="11"/>
  <c r="BA45" i="11"/>
  <c r="C45" i="11"/>
  <c r="BC45" i="11" s="1"/>
  <c r="W44" i="11"/>
  <c r="V44" i="11"/>
  <c r="U44" i="11"/>
  <c r="T44" i="11"/>
  <c r="S44" i="11"/>
  <c r="R44" i="11"/>
  <c r="Q44" i="11"/>
  <c r="P44" i="11"/>
  <c r="O44" i="11"/>
  <c r="N44" i="11"/>
  <c r="M44" i="11"/>
  <c r="L44" i="11"/>
  <c r="K44" i="11"/>
  <c r="J44" i="11"/>
  <c r="I44" i="11"/>
  <c r="H44" i="11"/>
  <c r="G44" i="11"/>
  <c r="F44" i="11"/>
  <c r="E44" i="11"/>
  <c r="D44" i="11"/>
  <c r="C44" i="11" s="1"/>
  <c r="BF43" i="11"/>
  <c r="BE43" i="11"/>
  <c r="BD43" i="11"/>
  <c r="BB43" i="11"/>
  <c r="X43" i="11" s="1"/>
  <c r="BA43" i="11"/>
  <c r="C43" i="11"/>
  <c r="BC43" i="11" s="1"/>
  <c r="BF42" i="11"/>
  <c r="BE42" i="11"/>
  <c r="BD42" i="11"/>
  <c r="BB42" i="11"/>
  <c r="BA42" i="11"/>
  <c r="C42" i="11"/>
  <c r="BC42" i="11" s="1"/>
  <c r="BF41" i="11"/>
  <c r="BE41" i="11"/>
  <c r="BD41" i="11"/>
  <c r="BB41" i="11"/>
  <c r="X41" i="11" s="1"/>
  <c r="BA41" i="11"/>
  <c r="C41" i="11"/>
  <c r="BC41" i="11" s="1"/>
  <c r="BF40" i="11"/>
  <c r="BE40" i="11"/>
  <c r="BD40" i="11"/>
  <c r="BB40" i="11"/>
  <c r="BA40" i="11"/>
  <c r="C40" i="11"/>
  <c r="BC40" i="11" s="1"/>
  <c r="BF39" i="11"/>
  <c r="BE39" i="11"/>
  <c r="BD39" i="11"/>
  <c r="BB39" i="11"/>
  <c r="X39" i="11" s="1"/>
  <c r="BA39" i="11"/>
  <c r="C39" i="11"/>
  <c r="BC39" i="11" s="1"/>
  <c r="BF38" i="11"/>
  <c r="BE38" i="11"/>
  <c r="BD38" i="11"/>
  <c r="BB38" i="11"/>
  <c r="BA38" i="11"/>
  <c r="C38" i="11"/>
  <c r="BC38" i="11" s="1"/>
  <c r="BE33" i="11"/>
  <c r="BB33" i="11"/>
  <c r="C33" i="11"/>
  <c r="BE32" i="11"/>
  <c r="BB32" i="11"/>
  <c r="C32" i="11"/>
  <c r="E31" i="11"/>
  <c r="C31" i="11" s="1"/>
  <c r="D31" i="11"/>
  <c r="C30" i="11"/>
  <c r="BE30" i="11" s="1"/>
  <c r="BA29" i="11"/>
  <c r="C29" i="11"/>
  <c r="BB29" i="11" s="1"/>
  <c r="E28" i="11"/>
  <c r="D28" i="11"/>
  <c r="C28" i="11" s="1"/>
  <c r="BF21" i="11"/>
  <c r="BD21" i="11"/>
  <c r="BB21" i="11"/>
  <c r="C21" i="11"/>
  <c r="BE21" i="11" s="1"/>
  <c r="BF20" i="11"/>
  <c r="BD20" i="11"/>
  <c r="BB20" i="11"/>
  <c r="C20" i="11"/>
  <c r="BE20" i="11" s="1"/>
  <c r="W19" i="11"/>
  <c r="V19" i="11"/>
  <c r="U19" i="11"/>
  <c r="T19" i="11"/>
  <c r="S19" i="11"/>
  <c r="R19" i="11"/>
  <c r="Q19" i="11"/>
  <c r="P19" i="11"/>
  <c r="O19" i="11"/>
  <c r="N19" i="11"/>
  <c r="M19" i="11"/>
  <c r="L19" i="11"/>
  <c r="K19" i="11"/>
  <c r="J19" i="11"/>
  <c r="I19" i="11"/>
  <c r="H19" i="11"/>
  <c r="G19" i="11"/>
  <c r="F19" i="11"/>
  <c r="E19" i="11"/>
  <c r="D19" i="11"/>
  <c r="C19" i="11" s="1"/>
  <c r="BF18" i="11"/>
  <c r="BD18" i="11"/>
  <c r="BB18" i="11"/>
  <c r="C18" i="11"/>
  <c r="BE18" i="11" s="1"/>
  <c r="BF17" i="11"/>
  <c r="BD17" i="11"/>
  <c r="BB17" i="11"/>
  <c r="C17" i="11"/>
  <c r="BE17" i="11" s="1"/>
  <c r="BF16" i="11"/>
  <c r="BD16" i="11"/>
  <c r="BB16" i="11"/>
  <c r="C16" i="11"/>
  <c r="BE16" i="11" s="1"/>
  <c r="BF15" i="11"/>
  <c r="BD15" i="11"/>
  <c r="BB15" i="11"/>
  <c r="C15" i="11"/>
  <c r="BE15" i="11" s="1"/>
  <c r="BF14" i="11"/>
  <c r="BD14" i="11"/>
  <c r="BB14" i="11"/>
  <c r="C14" i="11"/>
  <c r="BE14" i="11" s="1"/>
  <c r="BF13" i="11"/>
  <c r="BD13" i="11"/>
  <c r="BB13" i="11"/>
  <c r="C13" i="11"/>
  <c r="BE13" i="11" s="1"/>
  <c r="BF12" i="11"/>
  <c r="BD12" i="11"/>
  <c r="BB12" i="11"/>
  <c r="C12" i="11"/>
  <c r="BE12" i="11" s="1"/>
  <c r="BF11" i="11"/>
  <c r="BD11" i="11"/>
  <c r="BB11" i="11"/>
  <c r="C11" i="11"/>
  <c r="BE11" i="11" s="1"/>
  <c r="A5" i="11"/>
  <c r="A4" i="11"/>
  <c r="A3" i="11"/>
  <c r="A2" i="11"/>
  <c r="B110" i="10"/>
  <c r="X84" i="10"/>
  <c r="C84" i="10"/>
  <c r="BE84" i="10" s="1"/>
  <c r="BD83" i="10"/>
  <c r="X83" i="10"/>
  <c r="C83" i="10"/>
  <c r="BF83" i="10" s="1"/>
  <c r="BE82" i="10"/>
  <c r="BD82" i="10"/>
  <c r="X82" i="10"/>
  <c r="C82" i="10"/>
  <c r="BF82" i="10" s="1"/>
  <c r="BE81" i="10"/>
  <c r="X81" i="10"/>
  <c r="C81" i="10"/>
  <c r="BD81" i="10" s="1"/>
  <c r="X80" i="10"/>
  <c r="C80" i="10"/>
  <c r="BE80" i="10" s="1"/>
  <c r="BD79" i="10"/>
  <c r="X79" i="10"/>
  <c r="C79" i="10"/>
  <c r="BF79" i="10" s="1"/>
  <c r="BE78" i="10"/>
  <c r="BD78" i="10"/>
  <c r="X78" i="10"/>
  <c r="C78" i="10"/>
  <c r="BF78" i="10" s="1"/>
  <c r="BE77" i="10"/>
  <c r="X77" i="10"/>
  <c r="C77" i="10"/>
  <c r="BD77" i="10" s="1"/>
  <c r="X76" i="10"/>
  <c r="C76" i="10"/>
  <c r="BE76" i="10" s="1"/>
  <c r="BD75" i="10"/>
  <c r="X75" i="10"/>
  <c r="C75" i="10"/>
  <c r="BF75" i="10" s="1"/>
  <c r="BE74" i="10"/>
  <c r="BD74" i="10"/>
  <c r="X74" i="10"/>
  <c r="C74" i="10"/>
  <c r="BF74" i="10" s="1"/>
  <c r="BE73" i="10"/>
  <c r="X73" i="10"/>
  <c r="C73" i="10"/>
  <c r="BD73" i="10" s="1"/>
  <c r="X72" i="10"/>
  <c r="C72" i="10"/>
  <c r="BE72" i="10" s="1"/>
  <c r="BD71" i="10"/>
  <c r="X71" i="10"/>
  <c r="C71" i="10"/>
  <c r="BF71" i="10" s="1"/>
  <c r="BE70" i="10"/>
  <c r="BD70" i="10"/>
  <c r="X70" i="10"/>
  <c r="C70" i="10"/>
  <c r="BF70" i="10" s="1"/>
  <c r="BE69" i="10"/>
  <c r="X69" i="10"/>
  <c r="C69" i="10"/>
  <c r="BD69" i="10" s="1"/>
  <c r="X68" i="10"/>
  <c r="C68" i="10"/>
  <c r="BE68" i="10" s="1"/>
  <c r="BD67" i="10"/>
  <c r="X67" i="10"/>
  <c r="C67" i="10"/>
  <c r="BF67" i="10" s="1"/>
  <c r="BE66" i="10"/>
  <c r="BD66" i="10"/>
  <c r="X66" i="10"/>
  <c r="C66" i="10"/>
  <c r="BF66" i="10" s="1"/>
  <c r="BE65" i="10"/>
  <c r="X65" i="10"/>
  <c r="C65" i="10"/>
  <c r="BD65" i="10" s="1"/>
  <c r="X64" i="10"/>
  <c r="C64" i="10"/>
  <c r="BE64" i="10" s="1"/>
  <c r="BD63" i="10"/>
  <c r="X63" i="10"/>
  <c r="C63" i="10"/>
  <c r="BF63" i="10" s="1"/>
  <c r="BB59" i="10"/>
  <c r="C59" i="10"/>
  <c r="BA59" i="10" s="1"/>
  <c r="V59" i="10" s="1"/>
  <c r="BE58" i="10"/>
  <c r="BA58" i="10"/>
  <c r="C58" i="10"/>
  <c r="BD58" i="10" s="1"/>
  <c r="BE47" i="10"/>
  <c r="BD47" i="10"/>
  <c r="BA47" i="10"/>
  <c r="C47" i="10"/>
  <c r="BC47" i="10" s="1"/>
  <c r="BE46" i="10"/>
  <c r="BD46" i="10"/>
  <c r="BA46" i="10"/>
  <c r="C46" i="10"/>
  <c r="BC46" i="10" s="1"/>
  <c r="BE45" i="10"/>
  <c r="BD45" i="10"/>
  <c r="BA45" i="10"/>
  <c r="C45" i="10"/>
  <c r="BC45" i="10" s="1"/>
  <c r="W44" i="10"/>
  <c r="V44" i="10"/>
  <c r="U44" i="10"/>
  <c r="T44" i="10"/>
  <c r="S44" i="10"/>
  <c r="R44" i="10"/>
  <c r="Q44" i="10"/>
  <c r="P44" i="10"/>
  <c r="O44" i="10"/>
  <c r="N44" i="10"/>
  <c r="M44" i="10"/>
  <c r="L44" i="10"/>
  <c r="K44" i="10"/>
  <c r="J44" i="10"/>
  <c r="I44" i="10"/>
  <c r="H44" i="10"/>
  <c r="G44" i="10"/>
  <c r="F44" i="10"/>
  <c r="E44" i="10"/>
  <c r="D44" i="10"/>
  <c r="C44" i="10" s="1"/>
  <c r="BE43" i="10"/>
  <c r="BD43" i="10"/>
  <c r="BA43" i="10"/>
  <c r="C43" i="10"/>
  <c r="BC43" i="10" s="1"/>
  <c r="BE42" i="10"/>
  <c r="BD42" i="10"/>
  <c r="BA42" i="10"/>
  <c r="C42" i="10"/>
  <c r="BC42" i="10" s="1"/>
  <c r="BE41" i="10"/>
  <c r="BD41" i="10"/>
  <c r="BA41" i="10"/>
  <c r="C41" i="10"/>
  <c r="BC41" i="10" s="1"/>
  <c r="BE40" i="10"/>
  <c r="BD40" i="10"/>
  <c r="BA40" i="10"/>
  <c r="C40" i="10"/>
  <c r="BC40" i="10" s="1"/>
  <c r="BE39" i="10"/>
  <c r="BD39" i="10"/>
  <c r="BA39" i="10"/>
  <c r="C39" i="10"/>
  <c r="BC39" i="10" s="1"/>
  <c r="BE38" i="10"/>
  <c r="BD38" i="10"/>
  <c r="BA38" i="10"/>
  <c r="C38" i="10"/>
  <c r="BC38" i="10" s="1"/>
  <c r="BB33" i="10"/>
  <c r="F33" i="10"/>
  <c r="C33" i="10"/>
  <c r="BE33" i="10" s="1"/>
  <c r="BB32" i="10"/>
  <c r="C32" i="10"/>
  <c r="BE32" i="10" s="1"/>
  <c r="E31" i="10"/>
  <c r="D31" i="10"/>
  <c r="C31" i="10"/>
  <c r="BE30" i="10"/>
  <c r="BB30" i="10"/>
  <c r="BA30" i="10"/>
  <c r="F30" i="10" s="1"/>
  <c r="C30" i="10"/>
  <c r="BD30" i="10" s="1"/>
  <c r="C29" i="10"/>
  <c r="E28" i="10"/>
  <c r="D28" i="10"/>
  <c r="C28" i="10"/>
  <c r="BF21" i="10"/>
  <c r="BB21" i="10"/>
  <c r="C21" i="10"/>
  <c r="BE21" i="10" s="1"/>
  <c r="BF20" i="10"/>
  <c r="BB20" i="10"/>
  <c r="C20" i="10"/>
  <c r="BE20" i="10" s="1"/>
  <c r="BB19" i="10"/>
  <c r="W19" i="10"/>
  <c r="V19" i="10"/>
  <c r="U19" i="10"/>
  <c r="T19" i="10"/>
  <c r="S19" i="10"/>
  <c r="R19" i="10"/>
  <c r="Q19" i="10"/>
  <c r="P19" i="10"/>
  <c r="O19" i="10"/>
  <c r="N19" i="10"/>
  <c r="M19" i="10"/>
  <c r="L19" i="10"/>
  <c r="K19" i="10"/>
  <c r="J19" i="10"/>
  <c r="I19" i="10"/>
  <c r="H19" i="10"/>
  <c r="G19" i="10"/>
  <c r="F19" i="10"/>
  <c r="C19" i="10" s="1"/>
  <c r="BF19" i="10" s="1"/>
  <c r="E19" i="10"/>
  <c r="D19" i="10"/>
  <c r="BF18" i="10"/>
  <c r="BB18" i="10"/>
  <c r="C18" i="10"/>
  <c r="BE18" i="10" s="1"/>
  <c r="BF17" i="10"/>
  <c r="BB17" i="10"/>
  <c r="C17" i="10"/>
  <c r="BE17" i="10" s="1"/>
  <c r="BF16" i="10"/>
  <c r="BB16" i="10"/>
  <c r="C16" i="10"/>
  <c r="BE16" i="10" s="1"/>
  <c r="BF15" i="10"/>
  <c r="BB15" i="10"/>
  <c r="C15" i="10"/>
  <c r="BE15" i="10" s="1"/>
  <c r="BF14" i="10"/>
  <c r="BB14" i="10"/>
  <c r="C14" i="10"/>
  <c r="BE14" i="10" s="1"/>
  <c r="BF13" i="10"/>
  <c r="BB13" i="10"/>
  <c r="C13" i="10"/>
  <c r="BE13" i="10" s="1"/>
  <c r="BF12" i="10"/>
  <c r="BB12" i="10"/>
  <c r="C12" i="10"/>
  <c r="BE12" i="10" s="1"/>
  <c r="BF11" i="10"/>
  <c r="BB11" i="10"/>
  <c r="C11" i="10"/>
  <c r="BE11" i="10" s="1"/>
  <c r="A5" i="10"/>
  <c r="A4" i="10"/>
  <c r="A3" i="10"/>
  <c r="A2" i="10"/>
  <c r="B110" i="9"/>
  <c r="X84" i="9"/>
  <c r="C84" i="9"/>
  <c r="BE84" i="9" s="1"/>
  <c r="BD83" i="9"/>
  <c r="X83" i="9"/>
  <c r="C83" i="9"/>
  <c r="BF83" i="9" s="1"/>
  <c r="BE82" i="9"/>
  <c r="BD82" i="9"/>
  <c r="X82" i="9"/>
  <c r="C82" i="9"/>
  <c r="BF82" i="9" s="1"/>
  <c r="BE81" i="9"/>
  <c r="X81" i="9"/>
  <c r="C81" i="9"/>
  <c r="BD81" i="9" s="1"/>
  <c r="X80" i="9"/>
  <c r="C80" i="9"/>
  <c r="BE80" i="9" s="1"/>
  <c r="BD79" i="9"/>
  <c r="X79" i="9"/>
  <c r="C79" i="9"/>
  <c r="BF79" i="9" s="1"/>
  <c r="BE78" i="9"/>
  <c r="BD78" i="9"/>
  <c r="X78" i="9"/>
  <c r="C78" i="9"/>
  <c r="BF78" i="9" s="1"/>
  <c r="BE77" i="9"/>
  <c r="X77" i="9"/>
  <c r="C77" i="9"/>
  <c r="BD77" i="9" s="1"/>
  <c r="X76" i="9"/>
  <c r="C76" i="9"/>
  <c r="BE76" i="9" s="1"/>
  <c r="BD75" i="9"/>
  <c r="X75" i="9"/>
  <c r="C75" i="9"/>
  <c r="BF75" i="9" s="1"/>
  <c r="BE74" i="9"/>
  <c r="BD74" i="9"/>
  <c r="X74" i="9"/>
  <c r="C74" i="9"/>
  <c r="BF74" i="9" s="1"/>
  <c r="BE73" i="9"/>
  <c r="X73" i="9"/>
  <c r="C73" i="9"/>
  <c r="BD73" i="9" s="1"/>
  <c r="X72" i="9"/>
  <c r="C72" i="9"/>
  <c r="BE72" i="9" s="1"/>
  <c r="BD71" i="9"/>
  <c r="X71" i="9"/>
  <c r="C71" i="9"/>
  <c r="BF71" i="9" s="1"/>
  <c r="BE70" i="9"/>
  <c r="BD70" i="9"/>
  <c r="X70" i="9"/>
  <c r="C70" i="9"/>
  <c r="BF70" i="9" s="1"/>
  <c r="BE69" i="9"/>
  <c r="X69" i="9"/>
  <c r="C69" i="9"/>
  <c r="BD69" i="9" s="1"/>
  <c r="X68" i="9"/>
  <c r="C68" i="9"/>
  <c r="BE68" i="9" s="1"/>
  <c r="BD67" i="9"/>
  <c r="X67" i="9"/>
  <c r="C67" i="9"/>
  <c r="BF67" i="9" s="1"/>
  <c r="BE66" i="9"/>
  <c r="BD66" i="9"/>
  <c r="X66" i="9"/>
  <c r="C66" i="9"/>
  <c r="BF66" i="9" s="1"/>
  <c r="BE65" i="9"/>
  <c r="X65" i="9"/>
  <c r="C65" i="9"/>
  <c r="BD65" i="9" s="1"/>
  <c r="X64" i="9"/>
  <c r="C64" i="9"/>
  <c r="BE64" i="9" s="1"/>
  <c r="BD63" i="9"/>
  <c r="X63" i="9"/>
  <c r="C63" i="9"/>
  <c r="BF63" i="9" s="1"/>
  <c r="BB59" i="9"/>
  <c r="C59" i="9"/>
  <c r="BA59" i="9" s="1"/>
  <c r="V59" i="9" s="1"/>
  <c r="BE58" i="9"/>
  <c r="BA58" i="9"/>
  <c r="C58" i="9"/>
  <c r="BD58" i="9" s="1"/>
  <c r="BE47" i="9"/>
  <c r="BD47" i="9"/>
  <c r="BA47" i="9"/>
  <c r="C47" i="9"/>
  <c r="BC47" i="9" s="1"/>
  <c r="BE46" i="9"/>
  <c r="BD46" i="9"/>
  <c r="BA46" i="9"/>
  <c r="C46" i="9"/>
  <c r="BC46" i="9" s="1"/>
  <c r="BE45" i="9"/>
  <c r="BD45" i="9"/>
  <c r="BA45" i="9"/>
  <c r="C45" i="9"/>
  <c r="BC45" i="9" s="1"/>
  <c r="W44" i="9"/>
  <c r="V44" i="9"/>
  <c r="U44" i="9"/>
  <c r="T44" i="9"/>
  <c r="S44" i="9"/>
  <c r="R44" i="9"/>
  <c r="Q44" i="9"/>
  <c r="P44" i="9"/>
  <c r="O44" i="9"/>
  <c r="N44" i="9"/>
  <c r="M44" i="9"/>
  <c r="L44" i="9"/>
  <c r="K44" i="9"/>
  <c r="J44" i="9"/>
  <c r="I44" i="9"/>
  <c r="H44" i="9"/>
  <c r="G44" i="9"/>
  <c r="F44" i="9"/>
  <c r="E44" i="9"/>
  <c r="D44" i="9"/>
  <c r="C44" i="9" s="1"/>
  <c r="BE43" i="9"/>
  <c r="BD43" i="9"/>
  <c r="BA43" i="9"/>
  <c r="C43" i="9"/>
  <c r="BC43" i="9" s="1"/>
  <c r="BE42" i="9"/>
  <c r="BD42" i="9"/>
  <c r="BA42" i="9"/>
  <c r="C42" i="9"/>
  <c r="BC42" i="9" s="1"/>
  <c r="BE41" i="9"/>
  <c r="BD41" i="9"/>
  <c r="BA41" i="9"/>
  <c r="C41" i="9"/>
  <c r="BC41" i="9" s="1"/>
  <c r="BE40" i="9"/>
  <c r="BD40" i="9"/>
  <c r="BA40" i="9"/>
  <c r="C40" i="9"/>
  <c r="BC40" i="9" s="1"/>
  <c r="BE39" i="9"/>
  <c r="BD39" i="9"/>
  <c r="BA39" i="9"/>
  <c r="C39" i="9"/>
  <c r="BC39" i="9" s="1"/>
  <c r="BE38" i="9"/>
  <c r="BD38" i="9"/>
  <c r="BA38" i="9"/>
  <c r="C38" i="9"/>
  <c r="BC38" i="9" s="1"/>
  <c r="BB33" i="9"/>
  <c r="C33" i="9"/>
  <c r="BE33" i="9" s="1"/>
  <c r="BB32" i="9"/>
  <c r="C32" i="9"/>
  <c r="BE32" i="9" s="1"/>
  <c r="E31" i="9"/>
  <c r="D31" i="9"/>
  <c r="C31" i="9"/>
  <c r="BE30" i="9"/>
  <c r="BB30" i="9"/>
  <c r="BA30" i="9"/>
  <c r="F30" i="9" s="1"/>
  <c r="C30" i="9"/>
  <c r="BD30" i="9" s="1"/>
  <c r="C29" i="9"/>
  <c r="E28" i="9"/>
  <c r="D28" i="9"/>
  <c r="C28" i="9"/>
  <c r="BF21" i="9"/>
  <c r="BB21" i="9"/>
  <c r="C21" i="9"/>
  <c r="BE21" i="9" s="1"/>
  <c r="BF20" i="9"/>
  <c r="BB20" i="9"/>
  <c r="C20" i="9"/>
  <c r="BE20" i="9" s="1"/>
  <c r="W19" i="9"/>
  <c r="V19" i="9"/>
  <c r="U19" i="9"/>
  <c r="T19" i="9"/>
  <c r="S19" i="9"/>
  <c r="R19" i="9"/>
  <c r="Q19" i="9"/>
  <c r="P19" i="9"/>
  <c r="O19" i="9"/>
  <c r="N19" i="9"/>
  <c r="M19" i="9"/>
  <c r="L19" i="9"/>
  <c r="K19" i="9"/>
  <c r="J19" i="9"/>
  <c r="I19" i="9"/>
  <c r="H19" i="9"/>
  <c r="G19" i="9"/>
  <c r="F19" i="9"/>
  <c r="C19" i="9" s="1"/>
  <c r="E19" i="9"/>
  <c r="D19" i="9"/>
  <c r="BF18" i="9"/>
  <c r="BB18" i="9"/>
  <c r="C18" i="9"/>
  <c r="BE18" i="9" s="1"/>
  <c r="BF17" i="9"/>
  <c r="BB17" i="9"/>
  <c r="C17" i="9"/>
  <c r="BE17" i="9" s="1"/>
  <c r="BF16" i="9"/>
  <c r="BB16" i="9"/>
  <c r="C16" i="9"/>
  <c r="BE16" i="9" s="1"/>
  <c r="BF15" i="9"/>
  <c r="BB15" i="9"/>
  <c r="C15" i="9"/>
  <c r="BE15" i="9" s="1"/>
  <c r="BF14" i="9"/>
  <c r="BB14" i="9"/>
  <c r="C14" i="9"/>
  <c r="BE14" i="9" s="1"/>
  <c r="BF13" i="9"/>
  <c r="BB13" i="9"/>
  <c r="C13" i="9"/>
  <c r="BE13" i="9" s="1"/>
  <c r="BF12" i="9"/>
  <c r="BB12" i="9"/>
  <c r="C12" i="9"/>
  <c r="BE12" i="9" s="1"/>
  <c r="BF11" i="9"/>
  <c r="BB11" i="9"/>
  <c r="C11" i="9"/>
  <c r="BE11" i="9" s="1"/>
  <c r="A5" i="9"/>
  <c r="A4" i="9"/>
  <c r="A3" i="9"/>
  <c r="A2" i="9"/>
  <c r="B110" i="8"/>
  <c r="X84" i="8"/>
  <c r="C84" i="8"/>
  <c r="BE84" i="8" s="1"/>
  <c r="BD83" i="8"/>
  <c r="X83" i="8"/>
  <c r="C83" i="8"/>
  <c r="BF83" i="8" s="1"/>
  <c r="BE82" i="8"/>
  <c r="BD82" i="8"/>
  <c r="X82" i="8"/>
  <c r="C82" i="8"/>
  <c r="BF82" i="8" s="1"/>
  <c r="BE81" i="8"/>
  <c r="X81" i="8"/>
  <c r="C81" i="8"/>
  <c r="BD81" i="8" s="1"/>
  <c r="X80" i="8"/>
  <c r="C80" i="8"/>
  <c r="BE80" i="8" s="1"/>
  <c r="BD79" i="8"/>
  <c r="X79" i="8"/>
  <c r="C79" i="8"/>
  <c r="BF79" i="8" s="1"/>
  <c r="BE78" i="8"/>
  <c r="BD78" i="8"/>
  <c r="X78" i="8"/>
  <c r="C78" i="8"/>
  <c r="BF78" i="8" s="1"/>
  <c r="BE77" i="8"/>
  <c r="X77" i="8"/>
  <c r="C77" i="8"/>
  <c r="BD77" i="8" s="1"/>
  <c r="X76" i="8"/>
  <c r="C76" i="8"/>
  <c r="BE76" i="8" s="1"/>
  <c r="BD75" i="8"/>
  <c r="X75" i="8"/>
  <c r="C75" i="8"/>
  <c r="BF75" i="8" s="1"/>
  <c r="BE74" i="8"/>
  <c r="BD74" i="8"/>
  <c r="X74" i="8"/>
  <c r="C74" i="8"/>
  <c r="BF74" i="8" s="1"/>
  <c r="BE73" i="8"/>
  <c r="X73" i="8"/>
  <c r="C73" i="8"/>
  <c r="BD73" i="8" s="1"/>
  <c r="X72" i="8"/>
  <c r="C72" i="8"/>
  <c r="BE72" i="8" s="1"/>
  <c r="BD71" i="8"/>
  <c r="X71" i="8"/>
  <c r="C71" i="8"/>
  <c r="BF71" i="8" s="1"/>
  <c r="BE70" i="8"/>
  <c r="BD70" i="8"/>
  <c r="X70" i="8"/>
  <c r="C70" i="8"/>
  <c r="BF70" i="8" s="1"/>
  <c r="BE69" i="8"/>
  <c r="X69" i="8"/>
  <c r="C69" i="8"/>
  <c r="BD69" i="8" s="1"/>
  <c r="X68" i="8"/>
  <c r="C68" i="8"/>
  <c r="BE68" i="8" s="1"/>
  <c r="BD67" i="8"/>
  <c r="X67" i="8"/>
  <c r="C67" i="8"/>
  <c r="BF67" i="8" s="1"/>
  <c r="BE66" i="8"/>
  <c r="BD66" i="8"/>
  <c r="X66" i="8"/>
  <c r="C66" i="8"/>
  <c r="BF66" i="8" s="1"/>
  <c r="BE65" i="8"/>
  <c r="X65" i="8"/>
  <c r="C65" i="8"/>
  <c r="BD65" i="8" s="1"/>
  <c r="X64" i="8"/>
  <c r="C64" i="8"/>
  <c r="BE64" i="8" s="1"/>
  <c r="BD63" i="8"/>
  <c r="X63" i="8"/>
  <c r="C63" i="8"/>
  <c r="BF63" i="8" s="1"/>
  <c r="BB59" i="8"/>
  <c r="C59" i="8"/>
  <c r="BA59" i="8" s="1"/>
  <c r="V59" i="8" s="1"/>
  <c r="BE58" i="8"/>
  <c r="BA58" i="8"/>
  <c r="C58" i="8"/>
  <c r="BD58" i="8" s="1"/>
  <c r="BE47" i="8"/>
  <c r="BD47" i="8"/>
  <c r="BA47" i="8"/>
  <c r="C47" i="8"/>
  <c r="BC47" i="8" s="1"/>
  <c r="BE46" i="8"/>
  <c r="BD46" i="8"/>
  <c r="BA46" i="8"/>
  <c r="C46" i="8"/>
  <c r="BC46" i="8" s="1"/>
  <c r="BE45" i="8"/>
  <c r="BD45" i="8"/>
  <c r="BA45" i="8"/>
  <c r="C45" i="8"/>
  <c r="BC45" i="8" s="1"/>
  <c r="BD44" i="8"/>
  <c r="W44" i="8"/>
  <c r="V44" i="8"/>
  <c r="U44" i="8"/>
  <c r="T44" i="8"/>
  <c r="S44" i="8"/>
  <c r="R44" i="8"/>
  <c r="Q44" i="8"/>
  <c r="P44" i="8"/>
  <c r="O44" i="8"/>
  <c r="N44" i="8"/>
  <c r="M44" i="8"/>
  <c r="L44" i="8"/>
  <c r="K44" i="8"/>
  <c r="J44" i="8"/>
  <c r="I44" i="8"/>
  <c r="H44" i="8"/>
  <c r="G44" i="8"/>
  <c r="F44" i="8"/>
  <c r="E44" i="8"/>
  <c r="D44" i="8"/>
  <c r="C44" i="8" s="1"/>
  <c r="BE43" i="8"/>
  <c r="BD43" i="8"/>
  <c r="BA43" i="8"/>
  <c r="C43" i="8"/>
  <c r="BC43" i="8" s="1"/>
  <c r="BE42" i="8"/>
  <c r="BD42" i="8"/>
  <c r="BA42" i="8"/>
  <c r="C42" i="8"/>
  <c r="BC42" i="8" s="1"/>
  <c r="BE41" i="8"/>
  <c r="BD41" i="8"/>
  <c r="BA41" i="8"/>
  <c r="C41" i="8"/>
  <c r="BC41" i="8" s="1"/>
  <c r="BE40" i="8"/>
  <c r="BD40" i="8"/>
  <c r="BA40" i="8"/>
  <c r="C40" i="8"/>
  <c r="BC40" i="8" s="1"/>
  <c r="BE39" i="8"/>
  <c r="BD39" i="8"/>
  <c r="BA39" i="8"/>
  <c r="C39" i="8"/>
  <c r="BC39" i="8" s="1"/>
  <c r="BE38" i="8"/>
  <c r="BD38" i="8"/>
  <c r="BA38" i="8"/>
  <c r="C38" i="8"/>
  <c r="BC38" i="8" s="1"/>
  <c r="BB33" i="8"/>
  <c r="C33" i="8"/>
  <c r="BE33" i="8" s="1"/>
  <c r="BB32" i="8"/>
  <c r="C32" i="8"/>
  <c r="BE32" i="8" s="1"/>
  <c r="E31" i="8"/>
  <c r="D31" i="8"/>
  <c r="C31" i="8"/>
  <c r="BE30" i="8"/>
  <c r="BB30" i="8"/>
  <c r="BA30" i="8"/>
  <c r="F30" i="8" s="1"/>
  <c r="C30" i="8"/>
  <c r="BD30" i="8" s="1"/>
  <c r="C29" i="8"/>
  <c r="E28" i="8"/>
  <c r="D28" i="8"/>
  <c r="C28" i="8"/>
  <c r="BF21" i="8"/>
  <c r="BB21" i="8"/>
  <c r="C21" i="8"/>
  <c r="BE21" i="8" s="1"/>
  <c r="BF20" i="8"/>
  <c r="BB20" i="8"/>
  <c r="C20" i="8"/>
  <c r="BE20" i="8" s="1"/>
  <c r="W19" i="8"/>
  <c r="V19" i="8"/>
  <c r="U19" i="8"/>
  <c r="T19" i="8"/>
  <c r="S19" i="8"/>
  <c r="R19" i="8"/>
  <c r="Q19" i="8"/>
  <c r="P19" i="8"/>
  <c r="O19" i="8"/>
  <c r="N19" i="8"/>
  <c r="M19" i="8"/>
  <c r="L19" i="8"/>
  <c r="K19" i="8"/>
  <c r="J19" i="8"/>
  <c r="I19" i="8"/>
  <c r="H19" i="8"/>
  <c r="G19" i="8"/>
  <c r="F19" i="8"/>
  <c r="C19" i="8" s="1"/>
  <c r="E19" i="8"/>
  <c r="D19" i="8"/>
  <c r="BF18" i="8"/>
  <c r="BB18" i="8"/>
  <c r="C18" i="8"/>
  <c r="BE18" i="8" s="1"/>
  <c r="BF17" i="8"/>
  <c r="BB17" i="8"/>
  <c r="C17" i="8"/>
  <c r="BE17" i="8" s="1"/>
  <c r="BF16" i="8"/>
  <c r="BB16" i="8"/>
  <c r="C16" i="8"/>
  <c r="BE16" i="8" s="1"/>
  <c r="BF15" i="8"/>
  <c r="BB15" i="8"/>
  <c r="C15" i="8"/>
  <c r="BE15" i="8" s="1"/>
  <c r="BF14" i="8"/>
  <c r="BB14" i="8"/>
  <c r="C14" i="8"/>
  <c r="BE14" i="8" s="1"/>
  <c r="BF13" i="8"/>
  <c r="BB13" i="8"/>
  <c r="C13" i="8"/>
  <c r="BE13" i="8" s="1"/>
  <c r="BF12" i="8"/>
  <c r="BB12" i="8"/>
  <c r="C12" i="8"/>
  <c r="BE12" i="8" s="1"/>
  <c r="BF11" i="8"/>
  <c r="BB11" i="8"/>
  <c r="C11" i="8"/>
  <c r="BE11" i="8" s="1"/>
  <c r="A5" i="8"/>
  <c r="A4" i="8"/>
  <c r="A3" i="8"/>
  <c r="A2" i="8"/>
  <c r="X84" i="1"/>
  <c r="X83" i="1"/>
  <c r="X82" i="1"/>
  <c r="X81" i="1"/>
  <c r="X80" i="1"/>
  <c r="X79" i="1"/>
  <c r="X78" i="1"/>
  <c r="X77" i="1"/>
  <c r="X76" i="1"/>
  <c r="X75" i="1"/>
  <c r="X74" i="1"/>
  <c r="X73" i="1"/>
  <c r="X72" i="1"/>
  <c r="X71" i="1"/>
  <c r="X70" i="1"/>
  <c r="X69" i="1"/>
  <c r="X68" i="1"/>
  <c r="X67" i="1"/>
  <c r="X66" i="1"/>
  <c r="X65" i="1"/>
  <c r="X64" i="1"/>
  <c r="X63" i="1"/>
  <c r="C33" i="1"/>
  <c r="BE33" i="1" s="1"/>
  <c r="C32" i="1"/>
  <c r="BE32" i="1" s="1"/>
  <c r="E31" i="1"/>
  <c r="D31" i="1"/>
  <c r="C31" i="1"/>
  <c r="BE30" i="1"/>
  <c r="C30" i="1"/>
  <c r="BD30" i="1" s="1"/>
  <c r="BB29" i="1"/>
  <c r="C29" i="1"/>
  <c r="BA29" i="1" s="1"/>
  <c r="E28" i="1"/>
  <c r="D28" i="1"/>
  <c r="C28" i="1" s="1"/>
  <c r="BF21" i="1"/>
  <c r="BE21" i="1"/>
  <c r="BD21" i="1"/>
  <c r="BB21" i="1"/>
  <c r="BA21" i="1"/>
  <c r="C21" i="1"/>
  <c r="BC21" i="1" s="1"/>
  <c r="BF20" i="1"/>
  <c r="BE20" i="1"/>
  <c r="BD20" i="1"/>
  <c r="BB20" i="1"/>
  <c r="BA20" i="1"/>
  <c r="C20" i="1"/>
  <c r="BC20" i="1" s="1"/>
  <c r="W19" i="1"/>
  <c r="V19" i="1"/>
  <c r="U19" i="1"/>
  <c r="T19" i="1"/>
  <c r="S19" i="1"/>
  <c r="R19" i="1"/>
  <c r="Q19" i="1"/>
  <c r="P19" i="1"/>
  <c r="O19" i="1"/>
  <c r="N19" i="1"/>
  <c r="M19" i="1"/>
  <c r="L19" i="1"/>
  <c r="K19" i="1"/>
  <c r="J19" i="1"/>
  <c r="I19" i="1"/>
  <c r="H19" i="1"/>
  <c r="G19" i="1"/>
  <c r="F19" i="1"/>
  <c r="E19" i="1"/>
  <c r="D19" i="1"/>
  <c r="C19" i="1" s="1"/>
  <c r="BF18" i="1"/>
  <c r="BE18" i="1"/>
  <c r="BD18" i="1"/>
  <c r="BB18" i="1"/>
  <c r="BA18" i="1"/>
  <c r="C18" i="1"/>
  <c r="BC18" i="1" s="1"/>
  <c r="BF17" i="1"/>
  <c r="BE17" i="1"/>
  <c r="BD17" i="1"/>
  <c r="BB17" i="1"/>
  <c r="BA17" i="1"/>
  <c r="C17" i="1"/>
  <c r="BC17" i="1" s="1"/>
  <c r="BF16" i="1"/>
  <c r="BE16" i="1"/>
  <c r="BD16" i="1"/>
  <c r="BB16" i="1"/>
  <c r="BA16" i="1"/>
  <c r="C16" i="1"/>
  <c r="BC16" i="1" s="1"/>
  <c r="BF15" i="1"/>
  <c r="BE15" i="1"/>
  <c r="BD15" i="1"/>
  <c r="BB15" i="1"/>
  <c r="BA15" i="1"/>
  <c r="C15" i="1"/>
  <c r="BC15" i="1" s="1"/>
  <c r="BF14" i="1"/>
  <c r="BE14" i="1"/>
  <c r="BD14" i="1"/>
  <c r="BB14" i="1"/>
  <c r="BA14" i="1"/>
  <c r="C14" i="1"/>
  <c r="BC14" i="1" s="1"/>
  <c r="BF13" i="1"/>
  <c r="BE13" i="1"/>
  <c r="BD13" i="1"/>
  <c r="BB13" i="1"/>
  <c r="BA13" i="1"/>
  <c r="C13" i="1"/>
  <c r="BC13" i="1" s="1"/>
  <c r="BF12" i="1"/>
  <c r="BE12" i="1"/>
  <c r="BD12" i="1"/>
  <c r="BB12" i="1"/>
  <c r="BA12" i="1"/>
  <c r="C12" i="1"/>
  <c r="BC12" i="1" s="1"/>
  <c r="BF11" i="1"/>
  <c r="BE11" i="1"/>
  <c r="BD11" i="1"/>
  <c r="BB11" i="1"/>
  <c r="BA11" i="1"/>
  <c r="C11" i="1"/>
  <c r="A5" i="1"/>
  <c r="A4" i="1"/>
  <c r="A3" i="1"/>
  <c r="A2" i="1"/>
  <c r="C69" i="1" l="1"/>
  <c r="BE69" i="1" s="1"/>
  <c r="C70" i="1"/>
  <c r="BF70" i="1" s="1"/>
  <c r="C71" i="1"/>
  <c r="BE71" i="1" s="1"/>
  <c r="C72" i="1"/>
  <c r="C73" i="1"/>
  <c r="BD73" i="1" s="1"/>
  <c r="C74" i="1"/>
  <c r="BF74" i="1" s="1"/>
  <c r="C63" i="1"/>
  <c r="BE63" i="1" s="1"/>
  <c r="C64" i="1"/>
  <c r="BD64" i="1" s="1"/>
  <c r="C67" i="1"/>
  <c r="BE67" i="1" s="1"/>
  <c r="C68" i="1"/>
  <c r="BD68" i="1" s="1"/>
  <c r="C43" i="1"/>
  <c r="BF43" i="1" s="1"/>
  <c r="C76" i="1"/>
  <c r="BD76" i="1" s="1"/>
  <c r="C79" i="1"/>
  <c r="BE79" i="1" s="1"/>
  <c r="C47" i="1"/>
  <c r="BF47" i="1" s="1"/>
  <c r="C41" i="1"/>
  <c r="BF41" i="1" s="1"/>
  <c r="C39" i="1"/>
  <c r="BF39" i="1" s="1"/>
  <c r="C75" i="1"/>
  <c r="BE75" i="1" s="1"/>
  <c r="C80" i="1"/>
  <c r="BD80" i="1" s="1"/>
  <c r="C83" i="1"/>
  <c r="BF83" i="1" s="1"/>
  <c r="X16" i="2"/>
  <c r="X19" i="2"/>
  <c r="X20" i="2"/>
  <c r="X15" i="2"/>
  <c r="X11" i="2"/>
  <c r="F29" i="2"/>
  <c r="A200" i="2" s="1"/>
  <c r="F32" i="2"/>
  <c r="X44" i="2"/>
  <c r="C45" i="1"/>
  <c r="BF45" i="1" s="1"/>
  <c r="C59" i="1"/>
  <c r="BD59" i="1" s="1"/>
  <c r="BD72" i="1"/>
  <c r="X21" i="2"/>
  <c r="X12" i="2"/>
  <c r="C46" i="1"/>
  <c r="BF46" i="1" s="1"/>
  <c r="C44" i="1"/>
  <c r="BF44" i="1" s="1"/>
  <c r="C42" i="1"/>
  <c r="BF42" i="1" s="1"/>
  <c r="C65" i="1"/>
  <c r="BE65" i="1" s="1"/>
  <c r="C78" i="1"/>
  <c r="BF78" i="1" s="1"/>
  <c r="C38" i="1"/>
  <c r="BF38" i="1" s="1"/>
  <c r="C40" i="1"/>
  <c r="BF40" i="1" s="1"/>
  <c r="C66" i="1"/>
  <c r="BE66" i="1" s="1"/>
  <c r="C77" i="1"/>
  <c r="BD77" i="1" s="1"/>
  <c r="C81" i="1"/>
  <c r="BE81" i="1" s="1"/>
  <c r="C82" i="1"/>
  <c r="BD82" i="1" s="1"/>
  <c r="C84" i="1"/>
  <c r="BF84" i="1" s="1"/>
  <c r="C58" i="1"/>
  <c r="BB58" i="1" s="1"/>
  <c r="BD65" i="1"/>
  <c r="BF66" i="1"/>
  <c r="BD69" i="1"/>
  <c r="BD70" i="1"/>
  <c r="BF73" i="1"/>
  <c r="BE73" i="1"/>
  <c r="BD74" i="1"/>
  <c r="BD84" i="1"/>
  <c r="BE84" i="1"/>
  <c r="BE72" i="1"/>
  <c r="BE76" i="1"/>
  <c r="F29" i="13"/>
  <c r="BE19" i="13"/>
  <c r="BD200" i="13" s="1"/>
  <c r="BA19" i="13"/>
  <c r="X19" i="13" s="1"/>
  <c r="BD19" i="13"/>
  <c r="BC19" i="13"/>
  <c r="BF19" i="13"/>
  <c r="BB19" i="13"/>
  <c r="X39" i="13"/>
  <c r="X41" i="13"/>
  <c r="X43" i="13"/>
  <c r="BC44" i="13"/>
  <c r="BF44" i="13"/>
  <c r="BB44" i="13"/>
  <c r="BE44" i="13"/>
  <c r="BA44" i="13"/>
  <c r="BD44" i="13"/>
  <c r="X46" i="13"/>
  <c r="BD29" i="13"/>
  <c r="BA30" i="13"/>
  <c r="F32" i="13"/>
  <c r="BF64" i="13"/>
  <c r="BD66" i="13"/>
  <c r="BF68" i="13"/>
  <c r="BD70" i="13"/>
  <c r="BF72" i="13"/>
  <c r="BD74" i="13"/>
  <c r="BF76" i="13"/>
  <c r="BD78" i="13"/>
  <c r="BF80" i="13"/>
  <c r="BD82" i="13"/>
  <c r="BF84" i="13"/>
  <c r="BC11" i="13"/>
  <c r="BC12" i="13"/>
  <c r="BC13" i="13"/>
  <c r="BC14" i="13"/>
  <c r="BC15" i="13"/>
  <c r="BC16" i="13"/>
  <c r="BC17" i="13"/>
  <c r="BC18" i="13"/>
  <c r="BC20" i="13"/>
  <c r="BC21" i="13"/>
  <c r="BE29" i="13"/>
  <c r="BB30" i="13"/>
  <c r="BD59" i="13"/>
  <c r="BF65" i="13"/>
  <c r="BE66" i="13"/>
  <c r="BF69" i="13"/>
  <c r="BE70" i="13"/>
  <c r="BF73" i="13"/>
  <c r="BE74" i="13"/>
  <c r="BF77" i="13"/>
  <c r="BE78" i="13"/>
  <c r="BF81" i="13"/>
  <c r="BE82" i="13"/>
  <c r="BD30" i="13"/>
  <c r="BA11" i="13"/>
  <c r="X11" i="13" s="1"/>
  <c r="BA12" i="13"/>
  <c r="X12" i="13" s="1"/>
  <c r="BA13" i="13"/>
  <c r="X13" i="13" s="1"/>
  <c r="BA14" i="13"/>
  <c r="X14" i="13" s="1"/>
  <c r="BA15" i="13"/>
  <c r="X15" i="13" s="1"/>
  <c r="BA16" i="13"/>
  <c r="X16" i="13" s="1"/>
  <c r="BA17" i="13"/>
  <c r="X17" i="13" s="1"/>
  <c r="BA18" i="13"/>
  <c r="X18" i="13" s="1"/>
  <c r="BA20" i="13"/>
  <c r="X20" i="13" s="1"/>
  <c r="BA21" i="13"/>
  <c r="X21" i="13" s="1"/>
  <c r="BB29" i="12"/>
  <c r="BE29" i="12"/>
  <c r="BA29" i="12"/>
  <c r="BD29" i="12"/>
  <c r="BC44" i="12"/>
  <c r="BF44" i="12"/>
  <c r="BB44" i="12"/>
  <c r="BE44" i="12"/>
  <c r="BA44" i="12"/>
  <c r="BD44" i="12"/>
  <c r="BE19" i="12"/>
  <c r="BA19" i="12"/>
  <c r="X19" i="12" s="1"/>
  <c r="BC19" i="12"/>
  <c r="BD19" i="12"/>
  <c r="F30" i="12"/>
  <c r="F33" i="12"/>
  <c r="BF72" i="12"/>
  <c r="BC12" i="12"/>
  <c r="BC13" i="12"/>
  <c r="BC14" i="12"/>
  <c r="BC15" i="12"/>
  <c r="BC16" i="12"/>
  <c r="BC17" i="12"/>
  <c r="BD59" i="12"/>
  <c r="BD11" i="12"/>
  <c r="BD12" i="12"/>
  <c r="BD13" i="12"/>
  <c r="BD14" i="12"/>
  <c r="BD15" i="12"/>
  <c r="BD16" i="12"/>
  <c r="BD17" i="12"/>
  <c r="BD18" i="12"/>
  <c r="BD20" i="12"/>
  <c r="BD21" i="12"/>
  <c r="BB38" i="12"/>
  <c r="X38" i="12" s="1"/>
  <c r="BF38" i="12"/>
  <c r="BB39" i="12"/>
  <c r="X39" i="12" s="1"/>
  <c r="BF39" i="12"/>
  <c r="BB40" i="12"/>
  <c r="X40" i="12" s="1"/>
  <c r="BF40" i="12"/>
  <c r="BB41" i="12"/>
  <c r="X41" i="12" s="1"/>
  <c r="BF41" i="12"/>
  <c r="BB42" i="12"/>
  <c r="X42" i="12" s="1"/>
  <c r="BF42" i="12"/>
  <c r="BB43" i="12"/>
  <c r="X43" i="12" s="1"/>
  <c r="BF43" i="12"/>
  <c r="BB45" i="12"/>
  <c r="X45" i="12" s="1"/>
  <c r="BF45" i="12"/>
  <c r="BB46" i="12"/>
  <c r="X46" i="12" s="1"/>
  <c r="BF46" i="12"/>
  <c r="BB47" i="12"/>
  <c r="X47" i="12" s="1"/>
  <c r="BF47" i="12"/>
  <c r="BB58" i="12"/>
  <c r="V58" i="12" s="1"/>
  <c r="BE59" i="12"/>
  <c r="BE63" i="12"/>
  <c r="BD64" i="12"/>
  <c r="BE67" i="12"/>
  <c r="BD68" i="12"/>
  <c r="BE71" i="12"/>
  <c r="BD72" i="12"/>
  <c r="BE75" i="12"/>
  <c r="BD76" i="12"/>
  <c r="BE79" i="12"/>
  <c r="BD80" i="12"/>
  <c r="BE83" i="12"/>
  <c r="BD84" i="12"/>
  <c r="BF64" i="12"/>
  <c r="BF68" i="12"/>
  <c r="BF76" i="12"/>
  <c r="BF80" i="12"/>
  <c r="BF84" i="12"/>
  <c r="BC11" i="12"/>
  <c r="BC18" i="12"/>
  <c r="BC20" i="12"/>
  <c r="BC21" i="12"/>
  <c r="BF65" i="12"/>
  <c r="BF69" i="12"/>
  <c r="BF73" i="12"/>
  <c r="BF77" i="12"/>
  <c r="BF81" i="12"/>
  <c r="BA11" i="12"/>
  <c r="BA12" i="12"/>
  <c r="X12" i="12" s="1"/>
  <c r="BA13" i="12"/>
  <c r="X13" i="12" s="1"/>
  <c r="BA14" i="12"/>
  <c r="BA15" i="12"/>
  <c r="X15" i="12" s="1"/>
  <c r="BA16" i="12"/>
  <c r="X16" i="12" s="1"/>
  <c r="BA17" i="12"/>
  <c r="X17" i="12" s="1"/>
  <c r="BA18" i="12"/>
  <c r="X18" i="12" s="1"/>
  <c r="BA20" i="12"/>
  <c r="BA21" i="12"/>
  <c r="F29" i="11"/>
  <c r="X38" i="11"/>
  <c r="X40" i="11"/>
  <c r="X42" i="11"/>
  <c r="X45" i="11"/>
  <c r="X47" i="11"/>
  <c r="BE19" i="11"/>
  <c r="BD200" i="11" s="1"/>
  <c r="BA19" i="11"/>
  <c r="BD19" i="11"/>
  <c r="BC19" i="11"/>
  <c r="BF19" i="11"/>
  <c r="BB19" i="11"/>
  <c r="BC44" i="11"/>
  <c r="BF44" i="11"/>
  <c r="BB44" i="11"/>
  <c r="BE44" i="11"/>
  <c r="BA44" i="11"/>
  <c r="BD44" i="11"/>
  <c r="BD29" i="11"/>
  <c r="BA30" i="11"/>
  <c r="F32" i="11"/>
  <c r="BF64" i="11"/>
  <c r="BD66" i="11"/>
  <c r="BF68" i="11"/>
  <c r="BD70" i="11"/>
  <c r="BF72" i="11"/>
  <c r="BD74" i="11"/>
  <c r="BF76" i="11"/>
  <c r="BD78" i="11"/>
  <c r="BF80" i="11"/>
  <c r="BD82" i="11"/>
  <c r="BF84" i="11"/>
  <c r="BC11" i="11"/>
  <c r="BC12" i="11"/>
  <c r="BC13" i="11"/>
  <c r="BC14" i="11"/>
  <c r="BC15" i="11"/>
  <c r="BC16" i="11"/>
  <c r="BC17" i="11"/>
  <c r="BC18" i="11"/>
  <c r="BC20" i="11"/>
  <c r="BC21" i="11"/>
  <c r="BE29" i="11"/>
  <c r="BB30" i="11"/>
  <c r="BD59" i="11"/>
  <c r="BF65" i="11"/>
  <c r="BE66" i="11"/>
  <c r="BF69" i="11"/>
  <c r="BE70" i="11"/>
  <c r="BF73" i="11"/>
  <c r="BE74" i="11"/>
  <c r="BF77" i="11"/>
  <c r="BE78" i="11"/>
  <c r="BF81" i="11"/>
  <c r="BE82" i="11"/>
  <c r="BD30" i="11"/>
  <c r="BA11" i="11"/>
  <c r="X11" i="11" s="1"/>
  <c r="BA12" i="11"/>
  <c r="X12" i="11" s="1"/>
  <c r="BA13" i="11"/>
  <c r="X13" i="11" s="1"/>
  <c r="BA14" i="11"/>
  <c r="X14" i="11" s="1"/>
  <c r="BA15" i="11"/>
  <c r="X15" i="11" s="1"/>
  <c r="BA16" i="11"/>
  <c r="X16" i="11" s="1"/>
  <c r="BA17" i="11"/>
  <c r="X17" i="11" s="1"/>
  <c r="BA18" i="11"/>
  <c r="X18" i="11" s="1"/>
  <c r="BA20" i="11"/>
  <c r="X20" i="11" s="1"/>
  <c r="BA21" i="11"/>
  <c r="X21" i="11" s="1"/>
  <c r="BB29" i="10"/>
  <c r="BE29" i="10"/>
  <c r="BA29" i="10"/>
  <c r="BD29" i="10"/>
  <c r="BC44" i="10"/>
  <c r="BF44" i="10"/>
  <c r="BB44" i="10"/>
  <c r="BE44" i="10"/>
  <c r="BA44" i="10"/>
  <c r="BD44" i="10"/>
  <c r="BE19" i="10"/>
  <c r="BA19" i="10"/>
  <c r="X19" i="10" s="1"/>
  <c r="BC19" i="10"/>
  <c r="BD19" i="10"/>
  <c r="BF68" i="10"/>
  <c r="BF80" i="10"/>
  <c r="BF84" i="10"/>
  <c r="BC12" i="10"/>
  <c r="BC13" i="10"/>
  <c r="BC14" i="10"/>
  <c r="BC15" i="10"/>
  <c r="BC21" i="10"/>
  <c r="BD59" i="10"/>
  <c r="BF65" i="10"/>
  <c r="BF81" i="10"/>
  <c r="BD11" i="10"/>
  <c r="BD12" i="10"/>
  <c r="BD13" i="10"/>
  <c r="BD14" i="10"/>
  <c r="BD15" i="10"/>
  <c r="BD16" i="10"/>
  <c r="BD17" i="10"/>
  <c r="BD18" i="10"/>
  <c r="BD20" i="10"/>
  <c r="BD21" i="10"/>
  <c r="BB38" i="10"/>
  <c r="X38" i="10" s="1"/>
  <c r="BF38" i="10"/>
  <c r="BB39" i="10"/>
  <c r="X39" i="10" s="1"/>
  <c r="BF39" i="10"/>
  <c r="BB40" i="10"/>
  <c r="X40" i="10" s="1"/>
  <c r="BF40" i="10"/>
  <c r="BB41" i="10"/>
  <c r="X41" i="10" s="1"/>
  <c r="BF41" i="10"/>
  <c r="BB42" i="10"/>
  <c r="X42" i="10" s="1"/>
  <c r="BF42" i="10"/>
  <c r="BB43" i="10"/>
  <c r="X43" i="10" s="1"/>
  <c r="BF43" i="10"/>
  <c r="BB45" i="10"/>
  <c r="X45" i="10" s="1"/>
  <c r="BF45" i="10"/>
  <c r="BB46" i="10"/>
  <c r="X46" i="10" s="1"/>
  <c r="BF46" i="10"/>
  <c r="BB47" i="10"/>
  <c r="X47" i="10" s="1"/>
  <c r="BF47" i="10"/>
  <c r="BB58" i="10"/>
  <c r="V58" i="10" s="1"/>
  <c r="BE59" i="10"/>
  <c r="BE63" i="10"/>
  <c r="BD64" i="10"/>
  <c r="BE67" i="10"/>
  <c r="BD68" i="10"/>
  <c r="BE71" i="10"/>
  <c r="BD72" i="10"/>
  <c r="BE75" i="10"/>
  <c r="BD76" i="10"/>
  <c r="BE79" i="10"/>
  <c r="BD80" i="10"/>
  <c r="BE83" i="10"/>
  <c r="BD84" i="10"/>
  <c r="BF64" i="10"/>
  <c r="BF72" i="10"/>
  <c r="BF76" i="10"/>
  <c r="BC11" i="10"/>
  <c r="BC16" i="10"/>
  <c r="BC17" i="10"/>
  <c r="BC18" i="10"/>
  <c r="BC20" i="10"/>
  <c r="BF69" i="10"/>
  <c r="BF73" i="10"/>
  <c r="BF77" i="10"/>
  <c r="BA11" i="10"/>
  <c r="X11" i="10" s="1"/>
  <c r="BA12" i="10"/>
  <c r="X12" i="10" s="1"/>
  <c r="BA13" i="10"/>
  <c r="BA14" i="10"/>
  <c r="BA15" i="10"/>
  <c r="X15" i="10" s="1"/>
  <c r="BA16" i="10"/>
  <c r="X16" i="10" s="1"/>
  <c r="BA17" i="10"/>
  <c r="X17" i="10" s="1"/>
  <c r="BA18" i="10"/>
  <c r="X18" i="10" s="1"/>
  <c r="BA20" i="10"/>
  <c r="X20" i="10" s="1"/>
  <c r="BA21" i="10"/>
  <c r="X21" i="10" s="1"/>
  <c r="BE19" i="9"/>
  <c r="BA19" i="9"/>
  <c r="BC19" i="9"/>
  <c r="BD19" i="9"/>
  <c r="BB29" i="9"/>
  <c r="BE29" i="9"/>
  <c r="BA29" i="9"/>
  <c r="BC44" i="9"/>
  <c r="BD44" i="9"/>
  <c r="BF44" i="9"/>
  <c r="BB44" i="9"/>
  <c r="BE44" i="9"/>
  <c r="BA44" i="9"/>
  <c r="BB19" i="9"/>
  <c r="BD29" i="9"/>
  <c r="F33" i="9"/>
  <c r="BF19" i="9"/>
  <c r="BF64" i="9"/>
  <c r="BF76" i="9"/>
  <c r="BF84" i="9"/>
  <c r="BC12" i="9"/>
  <c r="BC15" i="9"/>
  <c r="BC18" i="9"/>
  <c r="BC21" i="9"/>
  <c r="BD59" i="9"/>
  <c r="BF81" i="9"/>
  <c r="BD11" i="9"/>
  <c r="BD12" i="9"/>
  <c r="BD13" i="9"/>
  <c r="BD14" i="9"/>
  <c r="BD15" i="9"/>
  <c r="BD16" i="9"/>
  <c r="BD17" i="9"/>
  <c r="BD18" i="9"/>
  <c r="BD20" i="9"/>
  <c r="BD21" i="9"/>
  <c r="BB38" i="9"/>
  <c r="X38" i="9" s="1"/>
  <c r="BF38" i="9"/>
  <c r="BB39" i="9"/>
  <c r="X39" i="9" s="1"/>
  <c r="BF39" i="9"/>
  <c r="BB40" i="9"/>
  <c r="X40" i="9" s="1"/>
  <c r="BF40" i="9"/>
  <c r="BB41" i="9"/>
  <c r="X41" i="9" s="1"/>
  <c r="BF41" i="9"/>
  <c r="BB42" i="9"/>
  <c r="X42" i="9" s="1"/>
  <c r="BF42" i="9"/>
  <c r="BB43" i="9"/>
  <c r="X43" i="9" s="1"/>
  <c r="BF43" i="9"/>
  <c r="BB45" i="9"/>
  <c r="X45" i="9" s="1"/>
  <c r="BF45" i="9"/>
  <c r="BB46" i="9"/>
  <c r="X46" i="9" s="1"/>
  <c r="BF46" i="9"/>
  <c r="BB47" i="9"/>
  <c r="X47" i="9" s="1"/>
  <c r="BF47" i="9"/>
  <c r="BB58" i="9"/>
  <c r="V58" i="9" s="1"/>
  <c r="BE59" i="9"/>
  <c r="BE63" i="9"/>
  <c r="BD64" i="9"/>
  <c r="BE67" i="9"/>
  <c r="BD68" i="9"/>
  <c r="BE71" i="9"/>
  <c r="BD72" i="9"/>
  <c r="BE75" i="9"/>
  <c r="BD76" i="9"/>
  <c r="BE79" i="9"/>
  <c r="BD80" i="9"/>
  <c r="BE83" i="9"/>
  <c r="BD84" i="9"/>
  <c r="BF68" i="9"/>
  <c r="BF72" i="9"/>
  <c r="BF80" i="9"/>
  <c r="BC11" i="9"/>
  <c r="BC13" i="9"/>
  <c r="BC14" i="9"/>
  <c r="BC16" i="9"/>
  <c r="BC17" i="9"/>
  <c r="BC20" i="9"/>
  <c r="BF65" i="9"/>
  <c r="BF69" i="9"/>
  <c r="BF73" i="9"/>
  <c r="BF77" i="9"/>
  <c r="BA11" i="9"/>
  <c r="X11" i="9" s="1"/>
  <c r="BA12" i="9"/>
  <c r="X12" i="9" s="1"/>
  <c r="BA13" i="9"/>
  <c r="X13" i="9" s="1"/>
  <c r="BA14" i="9"/>
  <c r="BA15" i="9"/>
  <c r="X15" i="9" s="1"/>
  <c r="BA16" i="9"/>
  <c r="X16" i="9" s="1"/>
  <c r="BA17" i="9"/>
  <c r="X17" i="9" s="1"/>
  <c r="BA18" i="9"/>
  <c r="BA20" i="9"/>
  <c r="X20" i="9" s="1"/>
  <c r="BA21" i="9"/>
  <c r="X21" i="9" s="1"/>
  <c r="BE19" i="8"/>
  <c r="BA19" i="8"/>
  <c r="BC19" i="8"/>
  <c r="BD19" i="8"/>
  <c r="BB29" i="8"/>
  <c r="BE29" i="8"/>
  <c r="BA29" i="8"/>
  <c r="BB19" i="8"/>
  <c r="BD29" i="8"/>
  <c r="F33" i="8"/>
  <c r="BC44" i="8"/>
  <c r="BF44" i="8"/>
  <c r="BB44" i="8"/>
  <c r="BE44" i="8"/>
  <c r="BA44" i="8"/>
  <c r="X44" i="8" s="1"/>
  <c r="BF19" i="8"/>
  <c r="BF64" i="8"/>
  <c r="BF72" i="8"/>
  <c r="BF80" i="8"/>
  <c r="BF84" i="8"/>
  <c r="BC12" i="8"/>
  <c r="BC13" i="8"/>
  <c r="BC14" i="8"/>
  <c r="BC16" i="8"/>
  <c r="BC17" i="8"/>
  <c r="BC20" i="8"/>
  <c r="BD59" i="8"/>
  <c r="BF65" i="8"/>
  <c r="BF77" i="8"/>
  <c r="BF81" i="8"/>
  <c r="BD11" i="8"/>
  <c r="BD12" i="8"/>
  <c r="BD13" i="8"/>
  <c r="BD14" i="8"/>
  <c r="BD15" i="8"/>
  <c r="BD16" i="8"/>
  <c r="BD17" i="8"/>
  <c r="BD18" i="8"/>
  <c r="BD20" i="8"/>
  <c r="BD21" i="8"/>
  <c r="BB38" i="8"/>
  <c r="X38" i="8" s="1"/>
  <c r="BF38" i="8"/>
  <c r="BB39" i="8"/>
  <c r="X39" i="8" s="1"/>
  <c r="BF39" i="8"/>
  <c r="BB40" i="8"/>
  <c r="X40" i="8" s="1"/>
  <c r="BF40" i="8"/>
  <c r="BB41" i="8"/>
  <c r="X41" i="8" s="1"/>
  <c r="BF41" i="8"/>
  <c r="BB42" i="8"/>
  <c r="X42" i="8" s="1"/>
  <c r="BF42" i="8"/>
  <c r="BB43" i="8"/>
  <c r="X43" i="8" s="1"/>
  <c r="BF43" i="8"/>
  <c r="BB45" i="8"/>
  <c r="X45" i="8" s="1"/>
  <c r="BF45" i="8"/>
  <c r="BB46" i="8"/>
  <c r="X46" i="8" s="1"/>
  <c r="BF46" i="8"/>
  <c r="BB47" i="8"/>
  <c r="X47" i="8" s="1"/>
  <c r="BF47" i="8"/>
  <c r="BB58" i="8"/>
  <c r="V58" i="8" s="1"/>
  <c r="BE59" i="8"/>
  <c r="BE63" i="8"/>
  <c r="BD64" i="8"/>
  <c r="BE67" i="8"/>
  <c r="BD68" i="8"/>
  <c r="BE71" i="8"/>
  <c r="BD72" i="8"/>
  <c r="BE75" i="8"/>
  <c r="BD76" i="8"/>
  <c r="BE79" i="8"/>
  <c r="BD80" i="8"/>
  <c r="BE83" i="8"/>
  <c r="BD84" i="8"/>
  <c r="BF68" i="8"/>
  <c r="BF76" i="8"/>
  <c r="BC11" i="8"/>
  <c r="BC15" i="8"/>
  <c r="BC18" i="8"/>
  <c r="BC21" i="8"/>
  <c r="BF69" i="8"/>
  <c r="BF73" i="8"/>
  <c r="BA11" i="8"/>
  <c r="BA12" i="8"/>
  <c r="X12" i="8" s="1"/>
  <c r="BA13" i="8"/>
  <c r="X13" i="8" s="1"/>
  <c r="BA14" i="8"/>
  <c r="X14" i="8" s="1"/>
  <c r="BA15" i="8"/>
  <c r="BA16" i="8"/>
  <c r="BA17" i="8"/>
  <c r="X17" i="8" s="1"/>
  <c r="BA18" i="8"/>
  <c r="X18" i="8" s="1"/>
  <c r="BA20" i="8"/>
  <c r="X20" i="8" s="1"/>
  <c r="BA21" i="8"/>
  <c r="X21" i="8" s="1"/>
  <c r="F29" i="1"/>
  <c r="X12" i="1"/>
  <c r="X18" i="1"/>
  <c r="X14" i="1"/>
  <c r="X16" i="1"/>
  <c r="X21" i="1"/>
  <c r="BD19" i="1"/>
  <c r="BE19" i="1"/>
  <c r="BA19" i="1"/>
  <c r="X19" i="1" s="1"/>
  <c r="BC19" i="1"/>
  <c r="BF19" i="1"/>
  <c r="BB19" i="1"/>
  <c r="X13" i="1"/>
  <c r="X15" i="1"/>
  <c r="X17" i="1"/>
  <c r="X20" i="1"/>
  <c r="BF64" i="1"/>
  <c r="BF72" i="1"/>
  <c r="BF76" i="1"/>
  <c r="BC11" i="1"/>
  <c r="X11" i="1" s="1"/>
  <c r="BE29" i="1"/>
  <c r="BB30" i="1"/>
  <c r="BB32" i="1"/>
  <c r="F32" i="1" s="1"/>
  <c r="BB33" i="1"/>
  <c r="BA39" i="1"/>
  <c r="BE45" i="1"/>
  <c r="BD63" i="1"/>
  <c r="BE74" i="1"/>
  <c r="BE82" i="1"/>
  <c r="BC45" i="1"/>
  <c r="BD29" i="1"/>
  <c r="BA30" i="1"/>
  <c r="BB41" i="1" l="1"/>
  <c r="BF71" i="1"/>
  <c r="BD43" i="1"/>
  <c r="BD71" i="1"/>
  <c r="BA43" i="1"/>
  <c r="BC41" i="1"/>
  <c r="BD40" i="1"/>
  <c r="BC43" i="1"/>
  <c r="BE70" i="1"/>
  <c r="BA41" i="1"/>
  <c r="BB43" i="1"/>
  <c r="X43" i="1" s="1"/>
  <c r="BD42" i="1"/>
  <c r="BE46" i="1"/>
  <c r="BE41" i="1"/>
  <c r="BD41" i="1"/>
  <c r="BC40" i="1"/>
  <c r="BF69" i="1"/>
  <c r="BB40" i="1"/>
  <c r="BD83" i="1"/>
  <c r="BE43" i="1"/>
  <c r="BE40" i="1"/>
  <c r="BF63" i="1"/>
  <c r="BF82" i="1"/>
  <c r="BF68" i="1"/>
  <c r="BE68" i="1"/>
  <c r="BF75" i="1"/>
  <c r="BC47" i="1"/>
  <c r="BF67" i="1"/>
  <c r="BD67" i="1"/>
  <c r="BA58" i="1"/>
  <c r="V58" i="1" s="1"/>
  <c r="BA59" i="1"/>
  <c r="BE64" i="1"/>
  <c r="BF65" i="1"/>
  <c r="BE59" i="1"/>
  <c r="BD47" i="1"/>
  <c r="BD79" i="1"/>
  <c r="BE47" i="1"/>
  <c r="BE80" i="1"/>
  <c r="BD81" i="1"/>
  <c r="BB47" i="1"/>
  <c r="BB44" i="1"/>
  <c r="BF80" i="1"/>
  <c r="BF79" i="1"/>
  <c r="BD75" i="1"/>
  <c r="BA47" i="1"/>
  <c r="BD58" i="1"/>
  <c r="BE77" i="1"/>
  <c r="BC44" i="1"/>
  <c r="BE38" i="1"/>
  <c r="BD39" i="1"/>
  <c r="BC39" i="1"/>
  <c r="BB45" i="1"/>
  <c r="BA44" i="1"/>
  <c r="BE39" i="1"/>
  <c r="BD45" i="1"/>
  <c r="BF77" i="1"/>
  <c r="BE83" i="1"/>
  <c r="BB39" i="1"/>
  <c r="BA45" i="1"/>
  <c r="BB46" i="1"/>
  <c r="BB42" i="1"/>
  <c r="BB38" i="1"/>
  <c r="BD44" i="1"/>
  <c r="BD38" i="1"/>
  <c r="BE44" i="1"/>
  <c r="BE42" i="1"/>
  <c r="BA40" i="1"/>
  <c r="BE58" i="1"/>
  <c r="BC42" i="1"/>
  <c r="BB59" i="1"/>
  <c r="BC38" i="1"/>
  <c r="BE78" i="1"/>
  <c r="BA46" i="1"/>
  <c r="BA42" i="1"/>
  <c r="BA38" i="1"/>
  <c r="BF81" i="1"/>
  <c r="BD66" i="1"/>
  <c r="BD78" i="1"/>
  <c r="BD46" i="1"/>
  <c r="BC46" i="1"/>
  <c r="F30" i="13"/>
  <c r="A200" i="13" s="1"/>
  <c r="F33" i="13"/>
  <c r="X44" i="13"/>
  <c r="X21" i="12"/>
  <c r="F29" i="12"/>
  <c r="F32" i="12"/>
  <c r="X20" i="12"/>
  <c r="X11" i="12"/>
  <c r="X14" i="12"/>
  <c r="BD200" i="12"/>
  <c r="X44" i="12"/>
  <c r="X44" i="11"/>
  <c r="F30" i="11"/>
  <c r="A200" i="11" s="1"/>
  <c r="F33" i="11"/>
  <c r="X19" i="11"/>
  <c r="X14" i="10"/>
  <c r="F29" i="10"/>
  <c r="F32" i="10"/>
  <c r="X13" i="10"/>
  <c r="BD200" i="10"/>
  <c r="X44" i="10"/>
  <c r="BD200" i="9"/>
  <c r="F29" i="9"/>
  <c r="F32" i="9"/>
  <c r="X18" i="9"/>
  <c r="X14" i="9"/>
  <c r="X19" i="9"/>
  <c r="X44" i="9"/>
  <c r="X16" i="8"/>
  <c r="BD200" i="8"/>
  <c r="F29" i="8"/>
  <c r="F32" i="8"/>
  <c r="X15" i="8"/>
  <c r="X11" i="8"/>
  <c r="X19" i="8"/>
  <c r="F30" i="1"/>
  <c r="F33" i="1"/>
  <c r="X41" i="1"/>
  <c r="X40" i="1" l="1"/>
  <c r="X45" i="1"/>
  <c r="X44" i="1"/>
  <c r="X42" i="1"/>
  <c r="X47" i="1"/>
  <c r="V59" i="1"/>
  <c r="A200" i="1" s="1"/>
  <c r="X38" i="1"/>
  <c r="X46" i="1"/>
  <c r="BD200" i="1"/>
  <c r="X39" i="1"/>
  <c r="A200" i="12"/>
  <c r="A200" i="10"/>
  <c r="A200" i="9"/>
  <c r="A200" i="8"/>
</calcChain>
</file>

<file path=xl/sharedStrings.xml><?xml version="1.0" encoding="utf-8"?>
<sst xmlns="http://schemas.openxmlformats.org/spreadsheetml/2006/main" count="3887" uniqueCount="110">
  <si>
    <t>SERVICIO DE SALUD</t>
  </si>
  <si>
    <t>REM-06.   PROGRAMA DE SALUD MENTAL ATENCIÓN PRIMARIA Y ESPECIALIDADES</t>
  </si>
  <si>
    <t>SECCIÓN A. ATENCIÓN PRIMARIA</t>
  </si>
  <si>
    <t>SECCIÓN A.1: CONSULTAS</t>
  </si>
  <si>
    <t>ACTIVIDAD</t>
  </si>
  <si>
    <t>PROFESIONAL</t>
  </si>
  <si>
    <t xml:space="preserve">TOTAL               </t>
  </si>
  <si>
    <t>GRUPOS DE EDAD (en años)</t>
  </si>
  <si>
    <t>POR SEXO</t>
  </si>
  <si>
    <t>A BENEFI-CIARIOS</t>
  </si>
  <si>
    <t>10 - 14</t>
  </si>
  <si>
    <t>15 - 19</t>
  </si>
  <si>
    <t>20 - 24</t>
  </si>
  <si>
    <t xml:space="preserve">Hombres </t>
  </si>
  <si>
    <t>Mujeres</t>
  </si>
  <si>
    <t xml:space="preserve"> CONSULTA SALUD MENTAL</t>
  </si>
  <si>
    <t>MÉDICO</t>
  </si>
  <si>
    <t>PSICÓLOGO/A</t>
  </si>
  <si>
    <t>ENFERMERA /O</t>
  </si>
  <si>
    <t>MATRONA /ÓN</t>
  </si>
  <si>
    <t>ASISTENTE SOCIAL</t>
  </si>
  <si>
    <t>OTROS PROFESIONALES</t>
  </si>
  <si>
    <t>TÉCNICO PARAMÉDICO y EN SALUD MENTAL</t>
  </si>
  <si>
    <t>TOTAL</t>
  </si>
  <si>
    <t>PSICODIAGNOSTICO</t>
  </si>
  <si>
    <t>PSICOTERAPIA INDIVIDUAL</t>
  </si>
  <si>
    <t>SECCIÓN A.2: CONSULTORÍAS DE SALUD MENTAL</t>
  </si>
  <si>
    <t>Nº CONSULTORIAS RECIBIDAS</t>
  </si>
  <si>
    <t>Nº DE CASOS REVISADOS</t>
  </si>
  <si>
    <t>CONSULTORIAS DE SALUD MENTAL</t>
  </si>
  <si>
    <t>SECCIÓN A.3: CONSULTAS  EN EXTENSIÓN HORARIA SEGÚN JORNADA (incluidas en las consultas de morbilidad de sección A)</t>
  </si>
  <si>
    <t>JORNADA</t>
  </si>
  <si>
    <t>SEXO</t>
  </si>
  <si>
    <t>Hombres</t>
  </si>
  <si>
    <t>EXTENSIÓN HORARIA VESPERTINA</t>
  </si>
  <si>
    <t>SÁBADO, DOMINGO o FESTIVO</t>
  </si>
  <si>
    <t>SECCIÓN B. ATENCIÓN DE ESPECIALIDADES</t>
  </si>
  <si>
    <t>SECCIÓN B.1: CONSULTAS</t>
  </si>
  <si>
    <t>ENFERMERO/A</t>
  </si>
  <si>
    <t>TERAPEUTA OCUPACIONAL</t>
  </si>
  <si>
    <t>MÉDICO PSIQUIATRA</t>
  </si>
  <si>
    <t>SECCIÓN B.2: ACTIVIDADES GRUPALES (NÚMERO DE SESIONES)</t>
  </si>
  <si>
    <t>PSICOTERAPIA  GRUPAL</t>
  </si>
  <si>
    <t>PSICÓLOGO</t>
  </si>
  <si>
    <t>PSICOTERAPIA FAMILIAR</t>
  </si>
  <si>
    <t>TIPO</t>
  </si>
  <si>
    <t>RUBRO</t>
  </si>
  <si>
    <t>PROGRAMA DE REHABILITACIÓN TIPO I</t>
  </si>
  <si>
    <t>Días personas</t>
  </si>
  <si>
    <t>PROGRAMA DE REHABILITACIÓN TIPO II</t>
  </si>
  <si>
    <t>Días persona</t>
  </si>
  <si>
    <t>PERITAJE PSIQUIÁTRICO JUDICIAL</t>
  </si>
  <si>
    <t/>
  </si>
  <si>
    <t xml:space="preserve">EXAMEN PRELIMINAR EN DROGAS PARA ADOLESCENTES IMPUTADOS / CONDENADOS </t>
  </si>
  <si>
    <t>EVALUACIÓN CLÍNICA PARA ADOLESCENTES IMPUTADOS CON CONSUMO DE DROGAS</t>
  </si>
  <si>
    <t>EXAMEN MENTAL PRELIMINAR A PERSONAS IMPUTADAS</t>
  </si>
  <si>
    <t>PERITAJE DROGAS</t>
  </si>
  <si>
    <t>ATENCIÓN A AGRESORES DERIVADOS DE TRIBUNALES (LEY DE VIOLENCIA INTRAFAMILIAR</t>
  </si>
  <si>
    <t>TIPO DE DISPOSITIVO</t>
  </si>
  <si>
    <t>Nº DE PERSONAS ATENDIDAS</t>
  </si>
  <si>
    <t>DÍAS DE ESTADA DE PERSONAS ATENDIDAS EN EL MES</t>
  </si>
  <si>
    <t>Nº DE EGRESOS</t>
  </si>
  <si>
    <t>Menos de 20 años</t>
  </si>
  <si>
    <t>20 y más años</t>
  </si>
  <si>
    <t xml:space="preserve">HOGAR PROTEGIDO  </t>
  </si>
  <si>
    <t>RESIDENCIA PROTEGIDA</t>
  </si>
  <si>
    <t>HOSPITAL PSIQUIÁTRICO DIURNO</t>
  </si>
  <si>
    <t>SECCIÓN C. ACTIVIDADES COMUNES EN AMBOS TIPOS DE ATENCIÓN</t>
  </si>
  <si>
    <t>SECCIÓN C.1: ACTIVIDADES GRUPALES</t>
  </si>
  <si>
    <t>INTERVENCIÓN PSICOSOCIAL GRUPAL</t>
  </si>
  <si>
    <t>SECCIÓN C.2: ACTIVIDAD COMUNITARIA EN SALUD MENTAL</t>
  </si>
  <si>
    <t>GRUPOS</t>
  </si>
  <si>
    <t>Nº REUNIONES</t>
  </si>
  <si>
    <t>GRUPOS ORGANIZADOS PARTICIPANTES</t>
  </si>
  <si>
    <t>Nº INSTITUCIONES ORGANIZACIONES PARTICIPANTES</t>
  </si>
  <si>
    <t>De 0 a 9 años</t>
  </si>
  <si>
    <t>De 10 a 19 años</t>
  </si>
  <si>
    <t>De 20 y más años</t>
  </si>
  <si>
    <t>TRABAJO INTERSECTORIAL</t>
  </si>
  <si>
    <t>TRABAJO CON ORGANIZACIONES COMUNITARIAS DE BASE</t>
  </si>
  <si>
    <t>TRABAJO CON ORGANIZACIONES DE USUARIOS Y FAMILIARES</t>
  </si>
  <si>
    <t>SECCIÓN C.3: INFORMES A TRIBUNALES</t>
  </si>
  <si>
    <t>TRIBUNALES</t>
  </si>
  <si>
    <t>Nº INFORMES</t>
  </si>
  <si>
    <t>DE FAMILIA</t>
  </si>
  <si>
    <t>PENALES</t>
  </si>
  <si>
    <t>CIVILES</t>
  </si>
  <si>
    <t>POLICIA LOCAL</t>
  </si>
  <si>
    <t>LABORALES</t>
  </si>
  <si>
    <t>GRUPOS DE EDAD  (en años)</t>
  </si>
  <si>
    <t>0 - 4</t>
  </si>
  <si>
    <t>5 - 9</t>
  </si>
  <si>
    <t>25 - 29</t>
  </si>
  <si>
    <t>30 - 34</t>
  </si>
  <si>
    <t>35 - 39</t>
  </si>
  <si>
    <t>40 - 44</t>
  </si>
  <si>
    <t>45 - 49</t>
  </si>
  <si>
    <t>50 - 54</t>
  </si>
  <si>
    <t>55 - 59</t>
  </si>
  <si>
    <t>60 - 64</t>
  </si>
  <si>
    <t>65 - 69</t>
  </si>
  <si>
    <t>70 - 74</t>
  </si>
  <si>
    <t>75 - 79</t>
  </si>
  <si>
    <t>80 y mas</t>
  </si>
  <si>
    <t>CONSULTA SALUD MENTAL</t>
  </si>
  <si>
    <t>SECCIÓN B.3:  PROGRAMA DE REHABILITACIÓN (PERSONAS CON TRASTORNOS PSIQUIÁTRICOS)</t>
  </si>
  <si>
    <t>SECCIÓN B.4: ACTIVIDADES DE PSIQUIATRÍA FORENSE PARA PERSONAS EN CONFLICTO CON LA JUSTICIA (En lo Penal, Civil, Familiar, etc.)</t>
  </si>
  <si>
    <t>SECCIÓN B.5: DISPOSITIVOS DE SALUD MENTAL</t>
  </si>
  <si>
    <t>Nº DE PERSONAS EN LISTA DE ESPERA</t>
  </si>
  <si>
    <t>CENTRO PRIVATIVO DE LIBERTAD (SENAME)</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</si>
</sst>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1" formatCode="_-* #,##0_-;\-* #,##0_-;_-* &quot;-&quot;_-;_-@_-"/>
    <numFmt numFmtId="43" formatCode="_-* #,##0.00_-;\-* #,##0.00_-;_-* &quot;-&quot;??_-;_-@_-"/>
    <numFmt numFmtId="164" formatCode="#,##0_)"/>
    <numFmt numFmtId="165" formatCode="_-[$€-2]* #,##0.00_-;\-[$€-2]* #,##0.00_-;_-[$€-2]* &quot;-&quot;??_-"/>
  </numFmts>
  <fonts count="17" x14ac:knownFonts="1">
    <font>
      <sz val="11"/>
      <color theme="1"/>
      <name val="Calibri"/>
      <family val="2"/>
      <scheme val="minor"/>
    </font>
    <font>
      <b/>
      <sz val="8"/>
      <name val="Verdana"/>
      <family val="2"/>
    </font>
    <font>
      <sz val="8"/>
      <name val="Verdana"/>
      <family val="2"/>
    </font>
    <font>
      <sz val="10"/>
      <name val="Verdana"/>
      <family val="2"/>
    </font>
    <font>
      <b/>
      <sz val="10"/>
      <name val="Verdana"/>
      <family val="2"/>
    </font>
    <font>
      <b/>
      <sz val="12"/>
      <name val="Verdana"/>
      <family val="2"/>
    </font>
    <font>
      <sz val="12"/>
      <name val="Verdana"/>
      <family val="2"/>
    </font>
    <font>
      <b/>
      <sz val="11"/>
      <name val="Verdana"/>
      <family val="2"/>
    </font>
    <font>
      <sz val="8"/>
      <color indexed="10"/>
      <name val="Verdana"/>
      <family val="2"/>
    </font>
    <font>
      <sz val="9"/>
      <color indexed="10"/>
      <name val="Verdana"/>
      <family val="2"/>
    </font>
    <font>
      <b/>
      <sz val="7"/>
      <name val="Verdana"/>
      <family val="2"/>
    </font>
    <font>
      <sz val="11"/>
      <name val="Verdana"/>
      <family val="2"/>
    </font>
    <font>
      <sz val="11"/>
      <color indexed="8"/>
      <name val="Calibri"/>
      <family val="2"/>
    </font>
    <font>
      <sz val="10"/>
      <name val="Arial"/>
      <family val="2"/>
    </font>
    <font>
      <sz val="9"/>
      <name val="Verdana"/>
      <family val="2"/>
    </font>
    <font>
      <sz val="10"/>
      <color indexed="10"/>
      <name val="Verdana"/>
      <family val="2"/>
    </font>
    <font>
      <sz val="11"/>
      <name val="Calibri"/>
      <family val="2"/>
    </font>
  </fonts>
  <fills count="9">
    <fill>
      <patternFill patternType="none"/>
    </fill>
    <fill>
      <patternFill patternType="gray125"/>
    </fill>
    <fill>
      <patternFill patternType="solid">
        <fgColor indexed="9"/>
        <bgColor indexed="64"/>
      </patternFill>
    </fill>
    <fill>
      <patternFill patternType="solid">
        <fgColor indexed="26"/>
        <bgColor indexed="64"/>
      </patternFill>
    </fill>
    <fill>
      <patternFill patternType="solid">
        <fgColor indexed="42"/>
        <bgColor indexed="64"/>
      </patternFill>
    </fill>
    <fill>
      <patternFill patternType="solid">
        <fgColor indexed="41"/>
        <bgColor indexed="64"/>
      </patternFill>
    </fill>
    <fill>
      <patternFill patternType="solid">
        <fgColor indexed="22"/>
        <bgColor indexed="64"/>
      </patternFill>
    </fill>
    <fill>
      <patternFill patternType="solid">
        <fgColor indexed="44"/>
        <bgColor indexed="64"/>
      </patternFill>
    </fill>
    <fill>
      <patternFill patternType="solid">
        <fgColor indexed="43"/>
        <bgColor indexed="64"/>
      </patternFill>
    </fill>
  </fills>
  <borders count="64">
    <border>
      <left/>
      <right/>
      <top/>
      <bottom/>
      <diagonal/>
    </border>
    <border>
      <left style="thin">
        <color indexed="9"/>
      </left>
      <right style="thin">
        <color indexed="9"/>
      </right>
      <top/>
      <bottom style="thin">
        <color indexed="9"/>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bottom/>
      <diagonal/>
    </border>
    <border>
      <left style="thin">
        <color indexed="64"/>
      </left>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hair">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diagonal/>
    </border>
    <border>
      <left/>
      <right style="hair">
        <color indexed="64"/>
      </right>
      <top style="hair">
        <color indexed="64"/>
      </top>
      <bottom/>
      <diagonal/>
    </border>
    <border>
      <left style="thin">
        <color indexed="64"/>
      </left>
      <right style="thin">
        <color indexed="64"/>
      </right>
      <top style="hair">
        <color indexed="64"/>
      </top>
      <bottom/>
      <diagonal/>
    </border>
    <border>
      <left style="thin">
        <color indexed="64"/>
      </left>
      <right style="thin">
        <color indexed="64"/>
      </right>
      <top style="thin">
        <color indexed="64"/>
      </top>
      <bottom style="thin">
        <color indexed="64"/>
      </bottom>
      <diagonal/>
    </border>
    <border>
      <left style="thin">
        <color indexed="64"/>
      </left>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hair">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right style="thin">
        <color indexed="64"/>
      </right>
      <top style="thin">
        <color indexed="64"/>
      </top>
      <bottom style="hair">
        <color indexed="64"/>
      </bottom>
      <diagonal/>
    </border>
    <border>
      <left/>
      <right/>
      <top style="hair">
        <color indexed="64"/>
      </top>
      <bottom style="hair">
        <color indexed="64"/>
      </bottom>
      <diagonal/>
    </border>
    <border>
      <left/>
      <right/>
      <top style="hair">
        <color indexed="64"/>
      </top>
      <bottom/>
      <diagonal/>
    </border>
    <border>
      <left/>
      <right/>
      <top style="hair">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bottom/>
      <diagonal/>
    </border>
    <border>
      <left style="hair">
        <color indexed="64"/>
      </left>
      <right style="hair">
        <color indexed="64"/>
      </right>
      <top/>
      <bottom style="thin">
        <color indexed="64"/>
      </bottom>
      <diagonal/>
    </border>
    <border>
      <left style="thin">
        <color indexed="64"/>
      </left>
      <right style="double">
        <color indexed="64"/>
      </right>
      <top style="thin">
        <color indexed="64"/>
      </top>
      <bottom style="thin">
        <color indexed="64"/>
      </bottom>
      <diagonal/>
    </border>
    <border>
      <left style="hair">
        <color indexed="64"/>
      </left>
      <right style="double">
        <color indexed="64"/>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double">
        <color indexed="64"/>
      </right>
      <top style="thin">
        <color indexed="64"/>
      </top>
      <bottom style="hair">
        <color indexed="64"/>
      </bottom>
      <diagonal/>
    </border>
    <border>
      <left style="hair">
        <color indexed="64"/>
      </left>
      <right style="double">
        <color indexed="64"/>
      </right>
      <top style="hair">
        <color indexed="64"/>
      </top>
      <bottom style="hair">
        <color indexed="64"/>
      </bottom>
      <diagonal/>
    </border>
    <border>
      <left style="hair">
        <color indexed="64"/>
      </left>
      <right style="double">
        <color indexed="64"/>
      </right>
      <top style="hair">
        <color indexed="64"/>
      </top>
      <bottom style="thin">
        <color indexed="64"/>
      </bottom>
      <diagonal/>
    </border>
    <border>
      <left style="hair">
        <color indexed="64"/>
      </left>
      <right/>
      <top style="thin">
        <color indexed="64"/>
      </top>
      <bottom style="thin">
        <color indexed="64"/>
      </bottom>
      <diagonal/>
    </border>
    <border>
      <left style="hair">
        <color indexed="64"/>
      </left>
      <right/>
      <top/>
      <bottom style="thin">
        <color indexed="64"/>
      </bottom>
      <diagonal/>
    </border>
    <border>
      <left style="hair">
        <color indexed="64"/>
      </left>
      <right/>
      <top style="thin">
        <color indexed="64"/>
      </top>
      <bottom style="hair">
        <color indexed="64"/>
      </bottom>
      <diagonal/>
    </border>
    <border>
      <left style="hair">
        <color indexed="64"/>
      </left>
      <right/>
      <top style="hair">
        <color indexed="64"/>
      </top>
      <bottom style="hair">
        <color indexed="64"/>
      </bottom>
      <diagonal/>
    </border>
    <border>
      <left style="hair">
        <color indexed="64"/>
      </left>
      <right/>
      <top style="hair">
        <color indexed="64"/>
      </top>
      <bottom style="thin">
        <color indexed="64"/>
      </bottom>
      <diagonal/>
    </border>
    <border>
      <left/>
      <right style="hair">
        <color indexed="64"/>
      </right>
      <top style="thin">
        <color indexed="64"/>
      </top>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s>
  <cellStyleXfs count="20">
    <xf numFmtId="0" fontId="0" fillId="0" borderId="0"/>
    <xf numFmtId="0" fontId="13" fillId="8" borderId="29" applyBorder="0">
      <protection locked="0"/>
    </xf>
    <xf numFmtId="0" fontId="13" fillId="8" borderId="29" applyBorder="0">
      <protection locked="0"/>
    </xf>
    <xf numFmtId="165" fontId="13" fillId="0" borderId="0" applyFont="0" applyFill="0" applyBorder="0" applyAlignment="0" applyProtection="0"/>
    <xf numFmtId="41" fontId="13"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3" fillId="0" borderId="0"/>
    <xf numFmtId="0" fontId="13" fillId="0" borderId="0"/>
    <xf numFmtId="0" fontId="13" fillId="0" borderId="0"/>
    <xf numFmtId="0" fontId="12" fillId="0" borderId="0"/>
    <xf numFmtId="0" fontId="12" fillId="0" borderId="0"/>
    <xf numFmtId="0" fontId="12" fillId="0" borderId="0"/>
  </cellStyleXfs>
  <cellXfs count="321">
    <xf numFmtId="0" fontId="0" fillId="0" borderId="0" xfId="0"/>
    <xf numFmtId="0" fontId="1" fillId="0" borderId="0" xfId="0" applyFont="1" applyFill="1" applyAlignment="1" applyProtection="1">
      <alignment wrapText="1"/>
      <protection hidden="1"/>
    </xf>
    <xf numFmtId="0" fontId="3" fillId="0" borderId="0" xfId="0" applyNumberFormat="1" applyFont="1" applyFill="1" applyAlignment="1" applyProtection="1"/>
    <xf numFmtId="0" fontId="2" fillId="0" borderId="0" xfId="0" applyNumberFormat="1" applyFont="1" applyFill="1" applyAlignment="1" applyProtection="1">
      <alignment horizontal="left"/>
    </xf>
    <xf numFmtId="0" fontId="2" fillId="2" borderId="0" xfId="0" applyNumberFormat="1" applyFont="1" applyFill="1" applyAlignment="1" applyProtection="1"/>
    <xf numFmtId="0" fontId="2" fillId="0" borderId="0" xfId="0" applyNumberFormat="1" applyFont="1" applyFill="1" applyAlignment="1" applyProtection="1"/>
    <xf numFmtId="0" fontId="1" fillId="2" borderId="0" xfId="0" applyNumberFormat="1" applyFont="1" applyFill="1" applyAlignment="1" applyProtection="1">
      <alignment horizontal="left"/>
    </xf>
    <xf numFmtId="0" fontId="2" fillId="2" borderId="0" xfId="0" applyFont="1" applyFill="1" applyBorder="1" applyProtection="1"/>
    <xf numFmtId="0" fontId="2" fillId="2" borderId="0" xfId="0" applyFont="1" applyFill="1" applyProtection="1"/>
    <xf numFmtId="0" fontId="4" fillId="2" borderId="0" xfId="0" applyFont="1" applyFill="1" applyBorder="1" applyAlignment="1" applyProtection="1">
      <alignment horizontal="center"/>
    </xf>
    <xf numFmtId="0" fontId="3" fillId="2" borderId="0" xfId="0" applyFont="1" applyFill="1" applyProtection="1"/>
    <xf numFmtId="0" fontId="5" fillId="2" borderId="0" xfId="0" applyFont="1" applyFill="1" applyProtection="1"/>
    <xf numFmtId="0" fontId="6" fillId="2" borderId="0" xfId="0" applyFont="1" applyFill="1" applyProtection="1"/>
    <xf numFmtId="0" fontId="6" fillId="2" borderId="0" xfId="0" applyFont="1" applyFill="1" applyBorder="1" applyProtection="1"/>
    <xf numFmtId="0" fontId="2" fillId="2" borderId="0" xfId="0" applyNumberFormat="1" applyFont="1" applyFill="1" applyBorder="1" applyAlignment="1" applyProtection="1"/>
    <xf numFmtId="0" fontId="2" fillId="0" borderId="8" xfId="0" applyNumberFormat="1" applyFont="1" applyFill="1" applyBorder="1" applyAlignment="1" applyProtection="1">
      <alignment horizontal="center" vertical="center" wrapText="1"/>
    </xf>
    <xf numFmtId="0" fontId="2" fillId="0" borderId="40" xfId="0" applyNumberFormat="1" applyFont="1" applyFill="1" applyBorder="1" applyAlignment="1" applyProtection="1">
      <alignment horizontal="center" vertical="center" wrapText="1"/>
    </xf>
    <xf numFmtId="0" fontId="2" fillId="0" borderId="41" xfId="0" applyNumberFormat="1" applyFont="1" applyFill="1" applyBorder="1" applyAlignment="1" applyProtection="1">
      <alignment horizontal="center" vertical="center" wrapText="1"/>
    </xf>
    <xf numFmtId="0" fontId="2" fillId="0" borderId="29" xfId="0" applyNumberFormat="1" applyFont="1" applyFill="1" applyBorder="1" applyAlignment="1" applyProtection="1">
      <alignment horizontal="center" vertical="center" wrapText="1"/>
    </xf>
    <xf numFmtId="0" fontId="2" fillId="2" borderId="0" xfId="0" applyFont="1" applyFill="1" applyProtection="1">
      <protection hidden="1"/>
    </xf>
    <xf numFmtId="0" fontId="5" fillId="2" borderId="0" xfId="0" applyNumberFormat="1" applyFont="1" applyFill="1" applyAlignment="1" applyProtection="1"/>
    <xf numFmtId="0" fontId="2" fillId="2" borderId="0" xfId="0" applyNumberFormat="1" applyFont="1" applyFill="1" applyAlignment="1" applyProtection="1">
      <protection hidden="1"/>
    </xf>
    <xf numFmtId="0" fontId="2" fillId="0" borderId="0" xfId="0" applyNumberFormat="1" applyFont="1" applyFill="1" applyAlignment="1" applyProtection="1">
      <protection hidden="1"/>
    </xf>
    <xf numFmtId="0" fontId="2" fillId="2" borderId="0" xfId="0" applyFont="1" applyFill="1" applyBorder="1" applyAlignment="1" applyProtection="1">
      <alignment wrapText="1"/>
    </xf>
    <xf numFmtId="0" fontId="1" fillId="2" borderId="0" xfId="0" applyFont="1" applyFill="1" applyAlignment="1" applyProtection="1">
      <alignment wrapText="1"/>
    </xf>
    <xf numFmtId="41" fontId="6" fillId="2" borderId="0" xfId="0" applyNumberFormat="1" applyFont="1" applyFill="1" applyBorder="1" applyAlignment="1" applyProtection="1"/>
    <xf numFmtId="0" fontId="1" fillId="2" borderId="0" xfId="0" applyNumberFormat="1" applyFont="1" applyFill="1" applyAlignment="1" applyProtection="1"/>
    <xf numFmtId="0" fontId="1" fillId="2" borderId="0" xfId="0" applyFont="1" applyFill="1" applyAlignment="1" applyProtection="1">
      <alignment wrapText="1"/>
      <protection hidden="1"/>
    </xf>
    <xf numFmtId="0" fontId="2" fillId="2" borderId="0" xfId="0" applyNumberFormat="1" applyFont="1" applyFill="1" applyBorder="1" applyAlignment="1" applyProtection="1">
      <protection hidden="1"/>
    </xf>
    <xf numFmtId="41" fontId="3" fillId="2" borderId="0" xfId="0" applyNumberFormat="1" applyFont="1" applyFill="1" applyBorder="1" applyAlignment="1" applyProtection="1"/>
    <xf numFmtId="0" fontId="2" fillId="0" borderId="7" xfId="0" applyNumberFormat="1" applyFont="1" applyFill="1" applyBorder="1" applyAlignment="1" applyProtection="1">
      <alignment horizontal="center" vertical="center"/>
    </xf>
    <xf numFmtId="0" fontId="2" fillId="0" borderId="9" xfId="0" applyNumberFormat="1" applyFont="1" applyFill="1" applyBorder="1" applyAlignment="1" applyProtection="1">
      <alignment horizontal="center" vertical="center"/>
    </xf>
    <xf numFmtId="0" fontId="2" fillId="0" borderId="8" xfId="0" applyNumberFormat="1" applyFont="1" applyFill="1" applyBorder="1" applyAlignment="1" applyProtection="1">
      <alignment horizontal="center" vertical="center" wrapText="1"/>
      <protection hidden="1"/>
    </xf>
    <xf numFmtId="0" fontId="2" fillId="0" borderId="7" xfId="0" applyNumberFormat="1" applyFont="1" applyFill="1" applyBorder="1" applyAlignment="1" applyProtection="1">
      <alignment horizontal="center" vertical="center"/>
      <protection hidden="1"/>
    </xf>
    <xf numFmtId="0" fontId="2" fillId="0" borderId="9" xfId="0" applyNumberFormat="1" applyFont="1" applyFill="1" applyBorder="1" applyAlignment="1" applyProtection="1">
      <alignment horizontal="center" vertical="center"/>
      <protection hidden="1"/>
    </xf>
    <xf numFmtId="0" fontId="5" fillId="2" borderId="1" xfId="0" applyFont="1" applyFill="1" applyBorder="1" applyAlignment="1" applyProtection="1">
      <alignment horizontal="left"/>
    </xf>
    <xf numFmtId="0" fontId="6" fillId="2" borderId="0" xfId="0" applyFont="1" applyFill="1" applyBorder="1" applyAlignment="1" applyProtection="1">
      <alignment horizontal="left"/>
    </xf>
    <xf numFmtId="0" fontId="6" fillId="2" borderId="0" xfId="0" applyFont="1" applyFill="1" applyBorder="1" applyAlignment="1" applyProtection="1">
      <alignment wrapText="1"/>
    </xf>
    <xf numFmtId="0" fontId="7" fillId="2" borderId="0" xfId="0" applyNumberFormat="1" applyFont="1" applyFill="1" applyAlignment="1" applyProtection="1">
      <alignment horizontal="left"/>
    </xf>
    <xf numFmtId="0" fontId="5" fillId="2" borderId="0" xfId="0" applyNumberFormat="1" applyFont="1" applyFill="1" applyAlignment="1" applyProtection="1">
      <alignment wrapText="1"/>
    </xf>
    <xf numFmtId="41" fontId="2" fillId="0" borderId="10" xfId="0" applyNumberFormat="1" applyFont="1" applyFill="1" applyBorder="1" applyAlignment="1" applyProtection="1">
      <alignment horizontal="left" vertical="center" wrapText="1"/>
    </xf>
    <xf numFmtId="41" fontId="2" fillId="0" borderId="17" xfId="0" applyNumberFormat="1" applyFont="1" applyFill="1" applyBorder="1" applyAlignment="1" applyProtection="1">
      <alignment horizontal="left" vertical="center" wrapText="1"/>
    </xf>
    <xf numFmtId="41" fontId="2" fillId="0" borderId="29" xfId="0" applyNumberFormat="1" applyFont="1" applyFill="1" applyBorder="1" applyAlignment="1" applyProtection="1">
      <alignment horizontal="center"/>
    </xf>
    <xf numFmtId="41" fontId="2" fillId="0" borderId="3" xfId="0" applyNumberFormat="1" applyFont="1" applyFill="1" applyBorder="1" applyAlignment="1" applyProtection="1">
      <alignment horizontal="left" vertical="center" wrapText="1"/>
    </xf>
    <xf numFmtId="0" fontId="5" fillId="2" borderId="0" xfId="0" applyNumberFormat="1" applyFont="1" applyFill="1" applyBorder="1" applyAlignment="1" applyProtection="1"/>
    <xf numFmtId="0" fontId="5" fillId="2" borderId="0" xfId="0" applyNumberFormat="1" applyFont="1" applyFill="1" applyBorder="1" applyAlignment="1" applyProtection="1">
      <alignment horizontal="left"/>
    </xf>
    <xf numFmtId="0" fontId="4" fillId="2" borderId="0" xfId="0" applyNumberFormat="1" applyFont="1" applyFill="1" applyAlignment="1" applyProtection="1"/>
    <xf numFmtId="0" fontId="2" fillId="0" borderId="29" xfId="0" applyNumberFormat="1" applyFont="1" applyFill="1" applyBorder="1" applyAlignment="1" applyProtection="1">
      <alignment horizontal="left" vertical="center" wrapText="1"/>
    </xf>
    <xf numFmtId="0" fontId="7" fillId="0" borderId="0" xfId="0" applyNumberFormat="1" applyFont="1" applyFill="1" applyAlignment="1" applyProtection="1">
      <alignment horizontal="left"/>
    </xf>
    <xf numFmtId="41" fontId="3" fillId="2" borderId="0" xfId="0" applyNumberFormat="1" applyFont="1" applyFill="1" applyBorder="1" applyAlignment="1" applyProtection="1">
      <alignment wrapText="1"/>
    </xf>
    <xf numFmtId="0" fontId="10" fillId="2" borderId="0" xfId="0" applyFont="1" applyFill="1" applyAlignment="1" applyProtection="1">
      <alignment horizontal="left" wrapText="1"/>
    </xf>
    <xf numFmtId="41" fontId="2" fillId="0" borderId="38" xfId="0" applyNumberFormat="1" applyFont="1" applyFill="1" applyBorder="1" applyAlignment="1" applyProtection="1">
      <alignment horizontal="left" vertical="center" wrapText="1"/>
    </xf>
    <xf numFmtId="41" fontId="2" fillId="0" borderId="30" xfId="0" applyNumberFormat="1" applyFont="1" applyFill="1" applyBorder="1" applyAlignment="1" applyProtection="1">
      <alignment horizontal="left" vertical="center" wrapText="1"/>
    </xf>
    <xf numFmtId="41" fontId="6" fillId="2" borderId="46" xfId="0" applyNumberFormat="1" applyFont="1" applyFill="1" applyBorder="1" applyAlignment="1" applyProtection="1"/>
    <xf numFmtId="0" fontId="5" fillId="2" borderId="0" xfId="0" applyFont="1" applyFill="1" applyAlignment="1" applyProtection="1">
      <alignment horizontal="left" wrapText="1"/>
    </xf>
    <xf numFmtId="41" fontId="2" fillId="0" borderId="36" xfId="0" applyNumberFormat="1" applyFont="1" applyFill="1" applyBorder="1" applyAlignment="1" applyProtection="1">
      <alignment horizontal="left" vertical="center" wrapText="1"/>
    </xf>
    <xf numFmtId="41" fontId="3" fillId="2" borderId="0" xfId="0" applyNumberFormat="1" applyFont="1" applyFill="1" applyBorder="1" applyAlignment="1" applyProtection="1">
      <protection hidden="1"/>
    </xf>
    <xf numFmtId="0" fontId="6" fillId="2" borderId="0" xfId="0" applyNumberFormat="1" applyFont="1" applyFill="1" applyAlignment="1" applyProtection="1">
      <protection hidden="1"/>
    </xf>
    <xf numFmtId="0" fontId="6" fillId="2" borderId="0" xfId="0" applyFont="1" applyFill="1" applyProtection="1">
      <protection hidden="1"/>
    </xf>
    <xf numFmtId="0" fontId="5" fillId="2" borderId="4" xfId="0" applyNumberFormat="1" applyFont="1" applyFill="1" applyBorder="1" applyAlignment="1" applyProtection="1">
      <alignment horizontal="left"/>
      <protection hidden="1"/>
    </xf>
    <xf numFmtId="0" fontId="5" fillId="2" borderId="47" xfId="0" applyNumberFormat="1" applyFont="1" applyFill="1" applyBorder="1" applyAlignment="1" applyProtection="1">
      <alignment horizontal="left"/>
      <protection hidden="1"/>
    </xf>
    <xf numFmtId="0" fontId="5" fillId="2" borderId="0" xfId="0" applyNumberFormat="1" applyFont="1" applyFill="1" applyBorder="1" applyAlignment="1" applyProtection="1">
      <alignment horizontal="left"/>
      <protection hidden="1"/>
    </xf>
    <xf numFmtId="0" fontId="5" fillId="2" borderId="0" xfId="0" applyNumberFormat="1" applyFont="1" applyFill="1" applyAlignment="1" applyProtection="1">
      <protection hidden="1"/>
    </xf>
    <xf numFmtId="41" fontId="2" fillId="0" borderId="10" xfId="0" applyNumberFormat="1" applyFont="1" applyFill="1" applyBorder="1" applyAlignment="1" applyProtection="1">
      <alignment horizontal="left" vertical="center" wrapText="1"/>
      <protection hidden="1"/>
    </xf>
    <xf numFmtId="41" fontId="2" fillId="0" borderId="22" xfId="0" applyNumberFormat="1" applyFont="1" applyFill="1" applyBorder="1" applyAlignment="1" applyProtection="1">
      <alignment horizontal="left" vertical="center" wrapText="1"/>
      <protection hidden="1"/>
    </xf>
    <xf numFmtId="41" fontId="2" fillId="0" borderId="35" xfId="0" applyNumberFormat="1" applyFont="1" applyFill="1" applyBorder="1" applyAlignment="1" applyProtection="1">
      <alignment horizontal="left" vertical="center" wrapText="1"/>
      <protection hidden="1"/>
    </xf>
    <xf numFmtId="0" fontId="5" fillId="2" borderId="4" xfId="0" applyNumberFormat="1" applyFont="1" applyFill="1" applyBorder="1" applyAlignment="1" applyProtection="1">
      <alignment horizontal="left" wrapText="1"/>
      <protection hidden="1"/>
    </xf>
    <xf numFmtId="0" fontId="5" fillId="2" borderId="47" xfId="0" applyNumberFormat="1" applyFont="1" applyFill="1" applyBorder="1" applyAlignment="1" applyProtection="1">
      <alignment horizontal="left" wrapText="1"/>
      <protection hidden="1"/>
    </xf>
    <xf numFmtId="0" fontId="5" fillId="2" borderId="0" xfId="0" applyNumberFormat="1" applyFont="1" applyFill="1" applyBorder="1" applyAlignment="1" applyProtection="1">
      <alignment wrapText="1"/>
      <protection hidden="1"/>
    </xf>
    <xf numFmtId="41" fontId="6" fillId="2" borderId="0" xfId="0" applyNumberFormat="1" applyFont="1" applyFill="1" applyBorder="1" applyAlignment="1" applyProtection="1">
      <protection hidden="1"/>
    </xf>
    <xf numFmtId="164" fontId="2" fillId="2" borderId="0" xfId="0" applyNumberFormat="1" applyFont="1" applyFill="1" applyBorder="1" applyAlignment="1" applyProtection="1">
      <protection hidden="1"/>
    </xf>
    <xf numFmtId="0" fontId="6" fillId="2" borderId="0" xfId="0" applyNumberFormat="1" applyFont="1" applyFill="1" applyBorder="1" applyAlignment="1" applyProtection="1">
      <protection hidden="1"/>
    </xf>
    <xf numFmtId="164" fontId="2" fillId="0" borderId="7" xfId="0" applyNumberFormat="1" applyFont="1" applyFill="1" applyBorder="1" applyAlignment="1" applyProtection="1">
      <alignment horizontal="center" vertical="center" wrapText="1"/>
      <protection hidden="1"/>
    </xf>
    <xf numFmtId="0" fontId="2" fillId="0" borderId="9" xfId="0" applyFont="1" applyBorder="1" applyAlignment="1" applyProtection="1">
      <alignment horizontal="center" vertical="center" wrapText="1"/>
      <protection hidden="1"/>
    </xf>
    <xf numFmtId="0" fontId="2" fillId="0" borderId="51" xfId="0" applyFont="1" applyBorder="1" applyAlignment="1" applyProtection="1">
      <alignment horizontal="center" vertical="center" wrapText="1"/>
      <protection hidden="1"/>
    </xf>
    <xf numFmtId="164" fontId="2" fillId="0" borderId="52" xfId="0" applyNumberFormat="1" applyFont="1" applyFill="1" applyBorder="1" applyAlignment="1" applyProtection="1">
      <alignment horizontal="center" vertical="center" wrapText="1"/>
      <protection hidden="1"/>
    </xf>
    <xf numFmtId="0" fontId="5" fillId="2" borderId="1" xfId="0" applyFont="1" applyFill="1" applyBorder="1" applyAlignment="1" applyProtection="1">
      <alignment horizontal="left"/>
      <protection hidden="1"/>
    </xf>
    <xf numFmtId="0" fontId="6" fillId="2" borderId="0" xfId="0" applyFont="1" applyFill="1" applyBorder="1" applyProtection="1">
      <protection hidden="1"/>
    </xf>
    <xf numFmtId="0" fontId="6" fillId="2" borderId="0" xfId="0" applyFont="1" applyFill="1" applyBorder="1" applyAlignment="1" applyProtection="1">
      <alignment horizontal="left"/>
      <protection hidden="1"/>
    </xf>
    <xf numFmtId="0" fontId="7" fillId="2" borderId="0" xfId="0" applyNumberFormat="1" applyFont="1" applyFill="1" applyAlignment="1" applyProtection="1">
      <alignment horizontal="left"/>
      <protection hidden="1"/>
    </xf>
    <xf numFmtId="0" fontId="5" fillId="2" borderId="0" xfId="0" applyFont="1" applyFill="1" applyProtection="1">
      <protection hidden="1"/>
    </xf>
    <xf numFmtId="0" fontId="5" fillId="2" borderId="0" xfId="0" applyFont="1" applyFill="1" applyAlignment="1" applyProtection="1">
      <alignment wrapText="1"/>
      <protection hidden="1"/>
    </xf>
    <xf numFmtId="0" fontId="2" fillId="2" borderId="0" xfId="0" applyFont="1" applyFill="1" applyBorder="1" applyAlignment="1" applyProtection="1">
      <alignment horizontal="center" vertical="center"/>
      <protection hidden="1"/>
    </xf>
    <xf numFmtId="0" fontId="2" fillId="2" borderId="0" xfId="0" applyNumberFormat="1" applyFont="1" applyFill="1" applyBorder="1" applyAlignment="1" applyProtection="1">
      <alignment horizontal="center" vertical="center"/>
      <protection hidden="1"/>
    </xf>
    <xf numFmtId="41" fontId="2" fillId="2" borderId="0" xfId="0" applyNumberFormat="1" applyFont="1" applyFill="1" applyBorder="1" applyAlignment="1" applyProtection="1">
      <alignment horizontal="center" vertical="center" wrapText="1"/>
      <protection hidden="1"/>
    </xf>
    <xf numFmtId="0" fontId="3" fillId="2" borderId="0" xfId="0" applyNumberFormat="1" applyFont="1" applyFill="1" applyAlignment="1" applyProtection="1">
      <alignment wrapText="1"/>
      <protection hidden="1"/>
    </xf>
    <xf numFmtId="0" fontId="2" fillId="2" borderId="0" xfId="0" applyFont="1" applyFill="1" applyBorder="1" applyAlignment="1" applyProtection="1">
      <alignment horizontal="center" vertical="center" wrapText="1"/>
      <protection hidden="1"/>
    </xf>
    <xf numFmtId="0" fontId="2" fillId="0" borderId="29" xfId="0" applyNumberFormat="1" applyFont="1" applyFill="1" applyBorder="1" applyAlignment="1" applyProtection="1">
      <alignment horizontal="left" vertical="center" wrapText="1"/>
      <protection hidden="1"/>
    </xf>
    <xf numFmtId="41" fontId="3" fillId="2" borderId="0" xfId="0" applyNumberFormat="1" applyFont="1" applyFill="1" applyBorder="1" applyAlignment="1" applyProtection="1">
      <alignment horizontal="right"/>
      <protection hidden="1"/>
    </xf>
    <xf numFmtId="0" fontId="7" fillId="2" borderId="4" xfId="0" applyNumberFormat="1" applyFont="1" applyFill="1" applyBorder="1" applyAlignment="1" applyProtection="1">
      <alignment horizontal="left"/>
      <protection hidden="1"/>
    </xf>
    <xf numFmtId="0" fontId="4" fillId="2" borderId="4" xfId="0" applyNumberFormat="1" applyFont="1" applyFill="1" applyBorder="1" applyAlignment="1" applyProtection="1">
      <alignment horizontal="left"/>
      <protection hidden="1"/>
    </xf>
    <xf numFmtId="0" fontId="4" fillId="2" borderId="47" xfId="0" applyNumberFormat="1" applyFont="1" applyFill="1" applyBorder="1" applyAlignment="1" applyProtection="1">
      <alignment horizontal="left"/>
      <protection hidden="1"/>
    </xf>
    <xf numFmtId="0" fontId="4" fillId="2" borderId="0" xfId="0" applyNumberFormat="1" applyFont="1" applyFill="1" applyBorder="1" applyAlignment="1" applyProtection="1">
      <alignment horizontal="left"/>
      <protection hidden="1"/>
    </xf>
    <xf numFmtId="0" fontId="4" fillId="2" borderId="0" xfId="0" applyNumberFormat="1" applyFont="1" applyFill="1" applyBorder="1" applyAlignment="1" applyProtection="1">
      <protection hidden="1"/>
    </xf>
    <xf numFmtId="0" fontId="4" fillId="2" borderId="0" xfId="0" applyNumberFormat="1" applyFont="1" applyFill="1" applyAlignment="1" applyProtection="1">
      <protection hidden="1"/>
    </xf>
    <xf numFmtId="0" fontId="4" fillId="2" borderId="0" xfId="0" applyNumberFormat="1" applyFont="1" applyFill="1" applyAlignment="1" applyProtection="1">
      <alignment wrapText="1"/>
      <protection hidden="1"/>
    </xf>
    <xf numFmtId="0" fontId="2" fillId="2" borderId="0" xfId="0" applyNumberFormat="1" applyFont="1" applyFill="1" applyAlignment="1" applyProtection="1">
      <alignment wrapText="1"/>
      <protection hidden="1"/>
    </xf>
    <xf numFmtId="0" fontId="7" fillId="2" borderId="0" xfId="0" applyNumberFormat="1" applyFont="1" applyFill="1" applyBorder="1" applyAlignment="1" applyProtection="1">
      <protection hidden="1"/>
    </xf>
    <xf numFmtId="0" fontId="11" fillId="2" borderId="0" xfId="0" applyNumberFormat="1" applyFont="1" applyFill="1" applyAlignment="1" applyProtection="1">
      <protection hidden="1"/>
    </xf>
    <xf numFmtId="0" fontId="3" fillId="2" borderId="0" xfId="0" applyNumberFormat="1" applyFont="1" applyFill="1" applyAlignment="1" applyProtection="1">
      <protection hidden="1"/>
    </xf>
    <xf numFmtId="0" fontId="2" fillId="2" borderId="48" xfId="0" applyNumberFormat="1" applyFont="1" applyFill="1" applyBorder="1" applyAlignment="1" applyProtection="1">
      <protection hidden="1"/>
    </xf>
    <xf numFmtId="0" fontId="2" fillId="2" borderId="0" xfId="0" applyNumberFormat="1" applyFont="1" applyFill="1" applyAlignment="1" applyProtection="1">
      <alignment horizontal="left"/>
      <protection hidden="1"/>
    </xf>
    <xf numFmtId="0" fontId="3" fillId="0" borderId="0" xfId="0" applyNumberFormat="1" applyFont="1" applyFill="1" applyAlignment="1" applyProtection="1">
      <protection hidden="1"/>
    </xf>
    <xf numFmtId="0" fontId="2" fillId="0" borderId="0" xfId="0" applyNumberFormat="1" applyFont="1" applyFill="1" applyAlignment="1" applyProtection="1">
      <alignment horizontal="left"/>
      <protection hidden="1"/>
    </xf>
    <xf numFmtId="0" fontId="2" fillId="0" borderId="2" xfId="0" applyNumberFormat="1" applyFont="1" applyFill="1" applyBorder="1" applyAlignment="1" applyProtection="1">
      <alignment horizontal="left" vertical="center" wrapText="1"/>
      <protection hidden="1"/>
    </xf>
    <xf numFmtId="41" fontId="2" fillId="0" borderId="29" xfId="0" applyNumberFormat="1" applyFont="1" applyFill="1" applyBorder="1" applyAlignment="1" applyProtection="1">
      <alignment horizontal="left" vertical="center" wrapText="1"/>
    </xf>
    <xf numFmtId="3" fontId="2" fillId="3" borderId="22" xfId="0" applyNumberFormat="1" applyFont="1" applyFill="1" applyBorder="1" applyAlignment="1" applyProtection="1">
      <alignment wrapText="1"/>
      <protection locked="0"/>
    </xf>
    <xf numFmtId="3" fontId="2" fillId="3" borderId="35" xfId="0" applyNumberFormat="1" applyFont="1" applyFill="1" applyBorder="1" applyAlignment="1" applyProtection="1">
      <alignment wrapText="1"/>
      <protection locked="0"/>
    </xf>
    <xf numFmtId="3" fontId="2" fillId="3" borderId="15" xfId="0" applyNumberFormat="1" applyFont="1" applyFill="1" applyBorder="1" applyAlignment="1" applyProtection="1">
      <protection locked="0"/>
    </xf>
    <xf numFmtId="3" fontId="2" fillId="3" borderId="22" xfId="0" applyNumberFormat="1" applyFont="1" applyFill="1" applyBorder="1" applyAlignment="1" applyProtection="1">
      <protection locked="0"/>
    </xf>
    <xf numFmtId="3" fontId="2" fillId="3" borderId="35" xfId="0" applyNumberFormat="1" applyFont="1" applyFill="1" applyBorder="1" applyAlignment="1" applyProtection="1">
      <protection locked="0"/>
    </xf>
    <xf numFmtId="3" fontId="2" fillId="3" borderId="20" xfId="0" applyNumberFormat="1" applyFont="1" applyFill="1" applyBorder="1" applyAlignment="1" applyProtection="1">
      <protection locked="0"/>
    </xf>
    <xf numFmtId="3" fontId="2" fillId="3" borderId="26" xfId="0" applyNumberFormat="1" applyFont="1" applyFill="1" applyBorder="1" applyAlignment="1" applyProtection="1">
      <protection locked="0"/>
    </xf>
    <xf numFmtId="3" fontId="2" fillId="3" borderId="18" xfId="0" applyNumberFormat="1" applyFont="1" applyFill="1" applyBorder="1" applyAlignment="1" applyProtection="1">
      <protection locked="0"/>
    </xf>
    <xf numFmtId="3" fontId="2" fillId="3" borderId="19" xfId="0" applyNumberFormat="1" applyFont="1" applyFill="1" applyBorder="1" applyAlignment="1" applyProtection="1">
      <protection locked="0"/>
    </xf>
    <xf numFmtId="3" fontId="2" fillId="3" borderId="31" xfId="0" applyNumberFormat="1" applyFont="1" applyFill="1" applyBorder="1" applyAlignment="1" applyProtection="1">
      <protection locked="0"/>
    </xf>
    <xf numFmtId="3" fontId="2" fillId="3" borderId="32" xfId="0" applyNumberFormat="1" applyFont="1" applyFill="1" applyBorder="1" applyAlignment="1" applyProtection="1">
      <protection locked="0"/>
    </xf>
    <xf numFmtId="3" fontId="2" fillId="3" borderId="33" xfId="0" applyNumberFormat="1" applyFont="1" applyFill="1" applyBorder="1" applyAlignment="1" applyProtection="1">
      <protection locked="0"/>
    </xf>
    <xf numFmtId="3" fontId="2" fillId="2" borderId="29" xfId="0" applyNumberFormat="1" applyFont="1" applyFill="1" applyBorder="1" applyAlignment="1" applyProtection="1"/>
    <xf numFmtId="3" fontId="2" fillId="0" borderId="15" xfId="0" applyNumberFormat="1" applyFont="1" applyFill="1" applyBorder="1" applyAlignment="1" applyProtection="1"/>
    <xf numFmtId="3" fontId="2" fillId="0" borderId="22" xfId="0" applyNumberFormat="1" applyFont="1" applyFill="1" applyBorder="1" applyAlignment="1" applyProtection="1"/>
    <xf numFmtId="3" fontId="2" fillId="0" borderId="35" xfId="0" applyNumberFormat="1" applyFont="1" applyFill="1" applyBorder="1" applyAlignment="1" applyProtection="1"/>
    <xf numFmtId="3" fontId="2" fillId="6" borderId="20" xfId="0" applyNumberFormat="1" applyFont="1" applyFill="1" applyBorder="1" applyAlignment="1" applyProtection="1"/>
    <xf numFmtId="3" fontId="2" fillId="3" borderId="11" xfId="0" applyNumberFormat="1" applyFont="1" applyFill="1" applyBorder="1" applyAlignment="1" applyProtection="1">
      <protection locked="0"/>
    </xf>
    <xf numFmtId="3" fontId="2" fillId="3" borderId="12" xfId="0" applyNumberFormat="1" applyFont="1" applyFill="1" applyBorder="1" applyAlignment="1" applyProtection="1">
      <protection locked="0"/>
    </xf>
    <xf numFmtId="3" fontId="2" fillId="6" borderId="13" xfId="0" applyNumberFormat="1" applyFont="1" applyFill="1" applyBorder="1" applyAlignment="1" applyProtection="1"/>
    <xf numFmtId="3" fontId="2" fillId="3" borderId="24" xfId="0" applyNumberFormat="1" applyFont="1" applyFill="1" applyBorder="1" applyAlignment="1" applyProtection="1">
      <protection locked="0"/>
    </xf>
    <xf numFmtId="3" fontId="2" fillId="3" borderId="25" xfId="0" applyNumberFormat="1" applyFont="1" applyFill="1" applyBorder="1" applyAlignment="1" applyProtection="1">
      <protection locked="0"/>
    </xf>
    <xf numFmtId="3" fontId="2" fillId="6" borderId="33" xfId="0" applyNumberFormat="1" applyFont="1" applyFill="1" applyBorder="1" applyAlignment="1" applyProtection="1"/>
    <xf numFmtId="3" fontId="2" fillId="0" borderId="29" xfId="0" applyNumberFormat="1" applyFont="1" applyFill="1" applyBorder="1" applyAlignment="1" applyProtection="1"/>
    <xf numFmtId="3" fontId="2" fillId="0" borderId="7" xfId="0" applyNumberFormat="1" applyFont="1" applyFill="1" applyBorder="1" applyAlignment="1" applyProtection="1"/>
    <xf numFmtId="3" fontId="2" fillId="0" borderId="8" xfId="0" applyNumberFormat="1" applyFont="1" applyFill="1" applyBorder="1" applyAlignment="1" applyProtection="1"/>
    <xf numFmtId="3" fontId="2" fillId="0" borderId="9" xfId="0" applyNumberFormat="1" applyFont="1" applyFill="1" applyBorder="1" applyAlignment="1" applyProtection="1"/>
    <xf numFmtId="3" fontId="2" fillId="3" borderId="13" xfId="0" applyNumberFormat="1" applyFont="1" applyFill="1" applyBorder="1" applyAlignment="1" applyProtection="1">
      <protection locked="0"/>
    </xf>
    <xf numFmtId="3" fontId="2" fillId="0" borderId="17" xfId="0" applyNumberFormat="1" applyFont="1" applyFill="1" applyBorder="1" applyAlignment="1" applyProtection="1"/>
    <xf numFmtId="3" fontId="2" fillId="3" borderId="14" xfId="0" applyNumberFormat="1" applyFont="1" applyFill="1" applyBorder="1" applyAlignment="1" applyProtection="1">
      <protection locked="0"/>
    </xf>
    <xf numFmtId="3" fontId="2" fillId="3" borderId="21" xfId="0" applyNumberFormat="1" applyFont="1" applyFill="1" applyBorder="1" applyAlignment="1" applyProtection="1">
      <protection locked="0"/>
    </xf>
    <xf numFmtId="3" fontId="2" fillId="3" borderId="34" xfId="0" applyNumberFormat="1" applyFont="1" applyFill="1" applyBorder="1" applyAlignment="1" applyProtection="1">
      <protection locked="0"/>
    </xf>
    <xf numFmtId="3" fontId="2" fillId="3" borderId="29" xfId="0" applyNumberFormat="1" applyFont="1" applyFill="1" applyBorder="1" applyAlignment="1" applyProtection="1">
      <alignment wrapText="1"/>
      <protection locked="0"/>
    </xf>
    <xf numFmtId="3" fontId="2" fillId="3" borderId="15" xfId="0" applyNumberFormat="1" applyFont="1" applyFill="1" applyBorder="1" applyAlignment="1" applyProtection="1">
      <alignment wrapText="1"/>
      <protection locked="0"/>
    </xf>
    <xf numFmtId="3" fontId="2" fillId="3" borderId="6" xfId="0" applyNumberFormat="1" applyFont="1" applyFill="1" applyBorder="1" applyAlignment="1" applyProtection="1">
      <alignment wrapText="1"/>
      <protection locked="0"/>
    </xf>
    <xf numFmtId="3" fontId="2" fillId="0" borderId="29" xfId="0" applyNumberFormat="1" applyFont="1" applyFill="1" applyBorder="1" applyAlignment="1" applyProtection="1">
      <alignment wrapText="1"/>
    </xf>
    <xf numFmtId="3" fontId="2" fillId="3" borderId="7" xfId="0" applyNumberFormat="1" applyFont="1" applyFill="1" applyBorder="1" applyAlignment="1" applyProtection="1">
      <protection locked="0"/>
    </xf>
    <xf numFmtId="3" fontId="2" fillId="3" borderId="8" xfId="0" applyNumberFormat="1" applyFont="1" applyFill="1" applyBorder="1" applyAlignment="1" applyProtection="1">
      <protection locked="0"/>
    </xf>
    <xf numFmtId="3" fontId="2" fillId="3" borderId="9" xfId="0" applyNumberFormat="1" applyFont="1" applyFill="1" applyBorder="1" applyAlignment="1" applyProtection="1">
      <protection locked="0"/>
    </xf>
    <xf numFmtId="3" fontId="2" fillId="3" borderId="29" xfId="0" applyNumberFormat="1" applyFont="1" applyFill="1" applyBorder="1" applyAlignment="1" applyProtection="1">
      <protection locked="0"/>
    </xf>
    <xf numFmtId="3" fontId="2" fillId="3" borderId="2" xfId="0" applyNumberFormat="1" applyFont="1" applyFill="1" applyBorder="1" applyAlignment="1" applyProtection="1">
      <protection locked="0"/>
    </xf>
    <xf numFmtId="3" fontId="2" fillId="3" borderId="27" xfId="0" applyNumberFormat="1" applyFont="1" applyFill="1" applyBorder="1" applyAlignment="1" applyProtection="1">
      <protection locked="0"/>
    </xf>
    <xf numFmtId="3" fontId="2" fillId="0" borderId="30" xfId="0" applyNumberFormat="1" applyFont="1" applyFill="1" applyBorder="1" applyAlignment="1" applyProtection="1"/>
    <xf numFmtId="3" fontId="2" fillId="3" borderId="49" xfId="0" applyNumberFormat="1" applyFont="1" applyFill="1" applyBorder="1" applyAlignment="1" applyProtection="1">
      <protection locked="0"/>
    </xf>
    <xf numFmtId="3" fontId="2" fillId="0" borderId="11" xfId="0" applyNumberFormat="1" applyFont="1" applyFill="1" applyBorder="1" applyAlignment="1" applyProtection="1"/>
    <xf numFmtId="3" fontId="2" fillId="0" borderId="13" xfId="0" applyNumberFormat="1" applyFont="1" applyFill="1" applyBorder="1" applyAlignment="1" applyProtection="1"/>
    <xf numFmtId="3" fontId="2" fillId="0" borderId="6" xfId="0" applyNumberFormat="1" applyFont="1" applyFill="1" applyBorder="1" applyAlignment="1" applyProtection="1"/>
    <xf numFmtId="3" fontId="2" fillId="3" borderId="28" xfId="0" applyNumberFormat="1" applyFont="1" applyFill="1" applyBorder="1" applyAlignment="1" applyProtection="1">
      <alignment wrapText="1"/>
      <protection locked="0"/>
    </xf>
    <xf numFmtId="3" fontId="2" fillId="0" borderId="10" xfId="0" applyNumberFormat="1" applyFont="1" applyFill="1" applyBorder="1" applyAlignment="1" applyProtection="1"/>
    <xf numFmtId="3" fontId="2" fillId="0" borderId="23" xfId="0" applyNumberFormat="1" applyFont="1" applyFill="1" applyBorder="1" applyAlignment="1" applyProtection="1"/>
    <xf numFmtId="3" fontId="2" fillId="6" borderId="55" xfId="0" applyNumberFormat="1" applyFont="1" applyFill="1" applyBorder="1" applyAlignment="1" applyProtection="1"/>
    <xf numFmtId="3" fontId="2" fillId="3" borderId="11" xfId="0" applyNumberFormat="1" applyFont="1" applyFill="1" applyBorder="1" applyAlignment="1" applyProtection="1">
      <alignment wrapText="1"/>
      <protection locked="0"/>
    </xf>
    <xf numFmtId="3" fontId="2" fillId="3" borderId="13" xfId="0" applyNumberFormat="1" applyFont="1" applyFill="1" applyBorder="1" applyAlignment="1" applyProtection="1">
      <alignment wrapText="1"/>
      <protection locked="0"/>
    </xf>
    <xf numFmtId="3" fontId="2" fillId="3" borderId="53" xfId="0" applyNumberFormat="1" applyFont="1" applyFill="1" applyBorder="1" applyAlignment="1" applyProtection="1">
      <alignment wrapText="1"/>
      <protection locked="0"/>
    </xf>
    <xf numFmtId="3" fontId="2" fillId="3" borderId="14" xfId="0" applyNumberFormat="1" applyFont="1" applyFill="1" applyBorder="1" applyAlignment="1" applyProtection="1">
      <alignment wrapText="1"/>
      <protection locked="0"/>
    </xf>
    <xf numFmtId="3" fontId="2" fillId="3" borderId="18" xfId="0" applyNumberFormat="1" applyFont="1" applyFill="1" applyBorder="1" applyAlignment="1" applyProtection="1">
      <alignment wrapText="1"/>
      <protection locked="0"/>
    </xf>
    <xf numFmtId="3" fontId="2" fillId="3" borderId="20" xfId="0" applyNumberFormat="1" applyFont="1" applyFill="1" applyBorder="1" applyAlignment="1" applyProtection="1">
      <alignment wrapText="1"/>
      <protection locked="0"/>
    </xf>
    <xf numFmtId="3" fontId="2" fillId="3" borderId="54" xfId="0" applyNumberFormat="1" applyFont="1" applyFill="1" applyBorder="1" applyAlignment="1" applyProtection="1">
      <alignment wrapText="1"/>
      <protection locked="0"/>
    </xf>
    <xf numFmtId="3" fontId="2" fillId="3" borderId="21" xfId="0" applyNumberFormat="1" applyFont="1" applyFill="1" applyBorder="1" applyAlignment="1" applyProtection="1">
      <alignment wrapText="1"/>
      <protection locked="0"/>
    </xf>
    <xf numFmtId="3" fontId="2" fillId="2" borderId="29" xfId="0" applyNumberFormat="1" applyFont="1" applyFill="1" applyBorder="1" applyAlignment="1" applyProtection="1">
      <alignment wrapText="1"/>
    </xf>
    <xf numFmtId="0" fontId="1" fillId="0" borderId="0" xfId="0" applyNumberFormat="1" applyFont="1" applyFill="1" applyAlignment="1" applyProtection="1">
      <alignment horizontal="left"/>
    </xf>
    <xf numFmtId="0" fontId="9" fillId="0" borderId="0" xfId="0" applyFont="1" applyFill="1" applyAlignment="1" applyProtection="1">
      <alignment vertical="center"/>
    </xf>
    <xf numFmtId="0" fontId="2" fillId="7" borderId="0" xfId="0" applyNumberFormat="1" applyFont="1" applyFill="1" applyAlignment="1" applyProtection="1">
      <alignment horizontal="left"/>
    </xf>
    <xf numFmtId="41" fontId="2" fillId="0" borderId="0" xfId="0" applyNumberFormat="1" applyFont="1" applyFill="1" applyBorder="1" applyAlignment="1" applyProtection="1">
      <alignment horizontal="left"/>
      <protection hidden="1"/>
    </xf>
    <xf numFmtId="0" fontId="1" fillId="2" borderId="0" xfId="0" applyFont="1" applyFill="1" applyAlignment="1" applyProtection="1">
      <alignment horizontal="left" wrapText="1"/>
    </xf>
    <xf numFmtId="0" fontId="1" fillId="2" borderId="0" xfId="0" applyFont="1" applyFill="1" applyAlignment="1" applyProtection="1">
      <alignment horizontal="left" wrapText="1"/>
      <protection hidden="1"/>
    </xf>
    <xf numFmtId="0" fontId="1" fillId="2" borderId="0" xfId="0" applyNumberFormat="1" applyFont="1" applyFill="1" applyAlignment="1" applyProtection="1">
      <protection hidden="1"/>
    </xf>
    <xf numFmtId="0" fontId="1" fillId="2" borderId="0" xfId="0" applyNumberFormat="1" applyFont="1" applyFill="1" applyBorder="1" applyAlignment="1" applyProtection="1">
      <protection hidden="1"/>
    </xf>
    <xf numFmtId="41" fontId="2" fillId="2" borderId="0" xfId="0" applyNumberFormat="1" applyFont="1" applyFill="1" applyBorder="1" applyAlignment="1" applyProtection="1">
      <protection hidden="1"/>
    </xf>
    <xf numFmtId="0" fontId="1" fillId="2" borderId="0" xfId="0" applyNumberFormat="1" applyFont="1" applyFill="1" applyBorder="1" applyAlignment="1" applyProtection="1">
      <alignment wrapText="1"/>
      <protection hidden="1"/>
    </xf>
    <xf numFmtId="0" fontId="2" fillId="5" borderId="0" xfId="0" applyNumberFormat="1" applyFont="1" applyFill="1" applyAlignment="1" applyProtection="1">
      <protection hidden="1"/>
    </xf>
    <xf numFmtId="0" fontId="2" fillId="0" borderId="3" xfId="0" applyNumberFormat="1" applyFont="1" applyFill="1" applyBorder="1" applyAlignment="1" applyProtection="1">
      <alignment horizontal="center" vertical="center" wrapText="1"/>
    </xf>
    <xf numFmtId="0" fontId="2" fillId="0" borderId="5" xfId="0" applyNumberFormat="1" applyFont="1" applyFill="1" applyBorder="1" applyAlignment="1" applyProtection="1">
      <alignment horizontal="center" vertical="center"/>
    </xf>
    <xf numFmtId="0" fontId="2" fillId="0" borderId="3" xfId="0" applyNumberFormat="1" applyFont="1" applyFill="1" applyBorder="1" applyAlignment="1" applyProtection="1">
      <alignment horizontal="center" vertical="center" wrapText="1"/>
      <protection hidden="1"/>
    </xf>
    <xf numFmtId="0" fontId="2" fillId="0" borderId="2" xfId="0" applyNumberFormat="1" applyFont="1" applyFill="1" applyBorder="1" applyAlignment="1" applyProtection="1">
      <alignment horizontal="center" vertical="center" wrapText="1"/>
      <protection hidden="1"/>
    </xf>
    <xf numFmtId="0" fontId="2" fillId="0" borderId="29" xfId="0" applyNumberFormat="1" applyFont="1" applyFill="1" applyBorder="1" applyAlignment="1" applyProtection="1">
      <alignment horizontal="center" vertical="center" wrapText="1"/>
      <protection hidden="1"/>
    </xf>
    <xf numFmtId="0" fontId="2" fillId="0" borderId="29" xfId="0" applyNumberFormat="1" applyFont="1" applyFill="1" applyBorder="1" applyAlignment="1" applyProtection="1">
      <alignment horizontal="center" vertical="center" wrapText="1"/>
      <protection hidden="1"/>
    </xf>
    <xf numFmtId="0" fontId="2" fillId="0" borderId="2" xfId="0" applyNumberFormat="1" applyFont="1" applyFill="1" applyBorder="1" applyAlignment="1" applyProtection="1">
      <alignment horizontal="center" vertical="center" wrapText="1"/>
      <protection hidden="1"/>
    </xf>
    <xf numFmtId="0" fontId="2" fillId="0" borderId="3" xfId="0" applyNumberFormat="1" applyFont="1" applyFill="1" applyBorder="1" applyAlignment="1" applyProtection="1">
      <alignment horizontal="center" vertical="center" wrapText="1"/>
      <protection hidden="1"/>
    </xf>
    <xf numFmtId="0" fontId="2" fillId="0" borderId="3" xfId="0" applyNumberFormat="1" applyFont="1" applyFill="1" applyBorder="1" applyAlignment="1" applyProtection="1">
      <alignment horizontal="center" vertical="center" wrapText="1"/>
    </xf>
    <xf numFmtId="0" fontId="2" fillId="0" borderId="5" xfId="0" applyNumberFormat="1" applyFont="1" applyFill="1" applyBorder="1" applyAlignment="1" applyProtection="1">
      <alignment horizontal="center" vertical="center"/>
    </xf>
    <xf numFmtId="0" fontId="2" fillId="0" borderId="0" xfId="0" applyNumberFormat="1" applyFont="1" applyFill="1" applyBorder="1" applyAlignment="1" applyProtection="1"/>
    <xf numFmtId="49" fontId="2" fillId="0" borderId="52" xfId="0" applyNumberFormat="1" applyFont="1" applyFill="1" applyBorder="1" applyAlignment="1" applyProtection="1">
      <alignment horizontal="center" vertical="center" wrapText="1"/>
    </xf>
    <xf numFmtId="0" fontId="2" fillId="0" borderId="8" xfId="0" applyFont="1" applyFill="1" applyBorder="1" applyAlignment="1" applyProtection="1">
      <alignment horizontal="center" vertical="center"/>
    </xf>
    <xf numFmtId="0" fontId="2" fillId="0" borderId="9" xfId="0" applyFont="1" applyFill="1" applyBorder="1" applyAlignment="1" applyProtection="1">
      <alignment horizontal="center" vertical="center"/>
    </xf>
    <xf numFmtId="0" fontId="9" fillId="2" borderId="0" xfId="0" applyNumberFormat="1" applyFont="1" applyFill="1" applyAlignment="1" applyProtection="1"/>
    <xf numFmtId="0" fontId="2" fillId="4" borderId="0" xfId="0" applyNumberFormat="1" applyFont="1" applyFill="1" applyBorder="1" applyAlignment="1" applyProtection="1"/>
    <xf numFmtId="0" fontId="2" fillId="5" borderId="0" xfId="0" applyNumberFormat="1" applyFont="1" applyFill="1" applyBorder="1" applyAlignment="1" applyProtection="1"/>
    <xf numFmtId="3" fontId="2" fillId="0" borderId="28" xfId="0" applyNumberFormat="1" applyFont="1" applyFill="1" applyBorder="1" applyAlignment="1" applyProtection="1"/>
    <xf numFmtId="3" fontId="2" fillId="0" borderId="52" xfId="0" applyNumberFormat="1" applyFont="1" applyFill="1" applyBorder="1" applyAlignment="1" applyProtection="1"/>
    <xf numFmtId="0" fontId="14" fillId="0" borderId="0" xfId="0" applyFont="1" applyFill="1" applyAlignment="1" applyProtection="1">
      <alignment vertical="center"/>
    </xf>
    <xf numFmtId="41" fontId="15" fillId="0" borderId="0" xfId="0" applyNumberFormat="1" applyFont="1" applyFill="1" applyBorder="1" applyAlignment="1" applyProtection="1">
      <alignment wrapText="1"/>
    </xf>
    <xf numFmtId="0" fontId="2" fillId="0" borderId="52" xfId="0" applyNumberFormat="1" applyFont="1" applyFill="1" applyBorder="1" applyAlignment="1" applyProtection="1">
      <alignment horizontal="center" vertical="center" wrapText="1"/>
    </xf>
    <xf numFmtId="0" fontId="2" fillId="0" borderId="16" xfId="0" applyFont="1" applyFill="1" applyBorder="1" applyAlignment="1" applyProtection="1">
      <alignment horizontal="right" vertical="center"/>
    </xf>
    <xf numFmtId="0" fontId="8" fillId="2" borderId="0" xfId="0" applyNumberFormat="1" applyFont="1" applyFill="1" applyAlignment="1" applyProtection="1"/>
    <xf numFmtId="3" fontId="2" fillId="3" borderId="52" xfId="0" applyNumberFormat="1" applyFont="1" applyFill="1" applyBorder="1" applyAlignment="1" applyProtection="1">
      <protection locked="0"/>
    </xf>
    <xf numFmtId="41" fontId="3" fillId="2" borderId="48" xfId="0" applyNumberFormat="1" applyFont="1" applyFill="1" applyBorder="1" applyAlignment="1" applyProtection="1"/>
    <xf numFmtId="0" fontId="2" fillId="0" borderId="0" xfId="0" applyNumberFormat="1" applyFont="1" applyFill="1" applyBorder="1" applyAlignment="1" applyProtection="1">
      <protection hidden="1"/>
    </xf>
    <xf numFmtId="3" fontId="2" fillId="3" borderId="56" xfId="0" applyNumberFormat="1" applyFont="1" applyFill="1" applyBorder="1" applyAlignment="1" applyProtection="1">
      <protection locked="0"/>
    </xf>
    <xf numFmtId="3" fontId="2" fillId="3" borderId="57" xfId="0" applyNumberFormat="1" applyFont="1" applyFill="1" applyBorder="1" applyAlignment="1" applyProtection="1">
      <protection locked="0"/>
    </xf>
    <xf numFmtId="3" fontId="2" fillId="6" borderId="11" xfId="0" applyNumberFormat="1" applyFont="1" applyFill="1" applyBorder="1" applyAlignment="1" applyProtection="1">
      <protection locked="0"/>
    </xf>
    <xf numFmtId="3" fontId="2" fillId="3" borderId="58" xfId="0" applyNumberFormat="1" applyFont="1" applyFill="1" applyBorder="1" applyAlignment="1" applyProtection="1">
      <protection locked="0"/>
    </xf>
    <xf numFmtId="0" fontId="2" fillId="4" borderId="0" xfId="0" applyNumberFormat="1" applyFont="1" applyFill="1" applyBorder="1" applyAlignment="1" applyProtection="1">
      <protection hidden="1"/>
    </xf>
    <xf numFmtId="3" fontId="2" fillId="6" borderId="18" xfId="0" applyNumberFormat="1" applyFont="1" applyFill="1" applyBorder="1" applyAlignment="1" applyProtection="1">
      <protection locked="0"/>
    </xf>
    <xf numFmtId="3" fontId="2" fillId="3" borderId="59" xfId="0" applyNumberFormat="1" applyFont="1" applyFill="1" applyBorder="1" applyAlignment="1" applyProtection="1">
      <protection locked="0"/>
    </xf>
    <xf numFmtId="3" fontId="2" fillId="6" borderId="31" xfId="0" applyNumberFormat="1" applyFont="1" applyFill="1" applyBorder="1" applyAlignment="1" applyProtection="1">
      <protection locked="0"/>
    </xf>
    <xf numFmtId="3" fontId="2" fillId="3" borderId="60" xfId="0" applyNumberFormat="1" applyFont="1" applyFill="1" applyBorder="1" applyAlignment="1" applyProtection="1">
      <protection locked="0"/>
    </xf>
    <xf numFmtId="3" fontId="2" fillId="6" borderId="14" xfId="0" applyNumberFormat="1" applyFont="1" applyFill="1" applyBorder="1" applyAlignment="1" applyProtection="1">
      <protection locked="0"/>
    </xf>
    <xf numFmtId="3" fontId="2" fillId="6" borderId="58" xfId="0" applyNumberFormat="1" applyFont="1" applyFill="1" applyBorder="1" applyAlignment="1" applyProtection="1"/>
    <xf numFmtId="3" fontId="2" fillId="6" borderId="34" xfId="0" applyNumberFormat="1" applyFont="1" applyFill="1" applyBorder="1" applyAlignment="1" applyProtection="1">
      <protection locked="0"/>
    </xf>
    <xf numFmtId="3" fontId="2" fillId="6" borderId="60" xfId="0" applyNumberFormat="1" applyFont="1" applyFill="1" applyBorder="1" applyAlignment="1" applyProtection="1"/>
    <xf numFmtId="3" fontId="2" fillId="6" borderId="21" xfId="0" applyNumberFormat="1" applyFont="1" applyFill="1" applyBorder="1" applyAlignment="1" applyProtection="1">
      <protection locked="0"/>
    </xf>
    <xf numFmtId="3" fontId="2" fillId="6" borderId="59" xfId="0" applyNumberFormat="1" applyFont="1" applyFill="1" applyBorder="1" applyAlignment="1" applyProtection="1"/>
    <xf numFmtId="3" fontId="2" fillId="6" borderId="12" xfId="0" applyNumberFormat="1" applyFont="1" applyFill="1" applyBorder="1" applyAlignment="1" applyProtection="1">
      <protection locked="0"/>
    </xf>
    <xf numFmtId="3" fontId="2" fillId="6" borderId="32" xfId="0" applyNumberFormat="1" applyFont="1" applyFill="1" applyBorder="1" applyAlignment="1" applyProtection="1">
      <protection locked="0"/>
    </xf>
    <xf numFmtId="164" fontId="8" fillId="2" borderId="0" xfId="0" applyNumberFormat="1" applyFont="1" applyFill="1" applyBorder="1" applyAlignment="1" applyProtection="1">
      <protection hidden="1"/>
    </xf>
    <xf numFmtId="0" fontId="16" fillId="0" borderId="0" xfId="0" applyFont="1"/>
    <xf numFmtId="0" fontId="16" fillId="0" borderId="0" xfId="0" applyFont="1" applyBorder="1"/>
    <xf numFmtId="0" fontId="2" fillId="0" borderId="40" xfId="0" applyNumberFormat="1" applyFont="1" applyFill="1" applyBorder="1" applyAlignment="1" applyProtection="1">
      <alignment horizontal="center" vertical="center" wrapText="1"/>
      <protection hidden="1"/>
    </xf>
    <xf numFmtId="0" fontId="2" fillId="0" borderId="61" xfId="0" applyNumberFormat="1" applyFont="1" applyFill="1" applyBorder="1" applyAlignment="1" applyProtection="1">
      <alignment horizontal="center" vertical="center" wrapText="1"/>
      <protection hidden="1"/>
    </xf>
    <xf numFmtId="0" fontId="2" fillId="0" borderId="0" xfId="0" applyNumberFormat="1" applyFont="1" applyFill="1" applyBorder="1" applyAlignment="1" applyProtection="1">
      <alignment horizontal="center" vertical="center" wrapText="1"/>
      <protection hidden="1"/>
    </xf>
    <xf numFmtId="0" fontId="2" fillId="0" borderId="15" xfId="0" applyNumberFormat="1" applyFont="1" applyFill="1" applyBorder="1" applyAlignment="1" applyProtection="1">
      <alignment vertical="center"/>
      <protection hidden="1"/>
    </xf>
    <xf numFmtId="3" fontId="2" fillId="3" borderId="42" xfId="0" applyNumberFormat="1" applyFont="1" applyFill="1" applyBorder="1" applyAlignment="1" applyProtection="1">
      <protection locked="0"/>
    </xf>
    <xf numFmtId="0" fontId="2" fillId="0" borderId="22" xfId="0" applyNumberFormat="1" applyFont="1" applyFill="1" applyBorder="1" applyAlignment="1" applyProtection="1">
      <alignment vertical="center" wrapText="1"/>
      <protection hidden="1"/>
    </xf>
    <xf numFmtId="3" fontId="2" fillId="3" borderId="62" xfId="0" applyNumberFormat="1" applyFont="1" applyFill="1" applyBorder="1" applyAlignment="1" applyProtection="1">
      <protection locked="0"/>
    </xf>
    <xf numFmtId="0" fontId="2" fillId="0" borderId="35" xfId="0" applyNumberFormat="1" applyFont="1" applyFill="1" applyBorder="1" applyAlignment="1" applyProtection="1">
      <alignment vertical="center" wrapText="1"/>
      <protection hidden="1"/>
    </xf>
    <xf numFmtId="3" fontId="2" fillId="3" borderId="63" xfId="0" applyNumberFormat="1" applyFont="1" applyFill="1" applyBorder="1" applyAlignment="1" applyProtection="1">
      <protection locked="0"/>
    </xf>
    <xf numFmtId="0" fontId="2" fillId="7" borderId="0" xfId="0" applyNumberFormat="1" applyFont="1" applyFill="1" applyBorder="1" applyAlignment="1" applyProtection="1">
      <alignment horizontal="left"/>
    </xf>
    <xf numFmtId="0" fontId="2" fillId="0" borderId="29" xfId="0" applyNumberFormat="1" applyFont="1" applyFill="1" applyBorder="1" applyAlignment="1" applyProtection="1">
      <alignment horizontal="center" vertical="center" wrapText="1"/>
      <protection hidden="1"/>
    </xf>
    <xf numFmtId="0" fontId="2" fillId="0" borderId="2" xfId="0" applyNumberFormat="1" applyFont="1" applyFill="1" applyBorder="1" applyAlignment="1" applyProtection="1">
      <alignment horizontal="center" vertical="center" wrapText="1"/>
      <protection hidden="1"/>
    </xf>
    <xf numFmtId="0" fontId="2" fillId="0" borderId="3" xfId="0" applyNumberFormat="1" applyFont="1" applyFill="1" applyBorder="1" applyAlignment="1" applyProtection="1">
      <alignment horizontal="center" vertical="center" wrapText="1"/>
      <protection hidden="1"/>
    </xf>
    <xf numFmtId="0" fontId="2" fillId="0" borderId="3" xfId="0" applyNumberFormat="1" applyFont="1" applyFill="1" applyBorder="1" applyAlignment="1" applyProtection="1">
      <alignment horizontal="center" vertical="center" wrapText="1"/>
    </xf>
    <xf numFmtId="0" fontId="2" fillId="0" borderId="5" xfId="0" applyNumberFormat="1" applyFont="1" applyFill="1" applyBorder="1" applyAlignment="1" applyProtection="1">
      <alignment horizontal="center" vertical="center"/>
    </xf>
    <xf numFmtId="0" fontId="2" fillId="0" borderId="3" xfId="0" applyNumberFormat="1" applyFont="1" applyFill="1" applyBorder="1" applyAlignment="1" applyProtection="1">
      <alignment horizontal="center" vertical="center" wrapText="1"/>
      <protection hidden="1"/>
    </xf>
    <xf numFmtId="0" fontId="2" fillId="0" borderId="2" xfId="0" applyNumberFormat="1" applyFont="1" applyFill="1" applyBorder="1" applyAlignment="1" applyProtection="1">
      <alignment horizontal="center" vertical="center" wrapText="1"/>
      <protection hidden="1"/>
    </xf>
    <xf numFmtId="0" fontId="2" fillId="0" borderId="3" xfId="0" applyNumberFormat="1" applyFont="1" applyFill="1" applyBorder="1" applyAlignment="1" applyProtection="1">
      <alignment horizontal="center" vertical="center" wrapText="1"/>
    </xf>
    <xf numFmtId="0" fontId="2" fillId="0" borderId="5" xfId="0" applyNumberFormat="1" applyFont="1" applyFill="1" applyBorder="1" applyAlignment="1" applyProtection="1">
      <alignment horizontal="center" vertical="center"/>
    </xf>
    <xf numFmtId="0" fontId="2" fillId="0" borderId="29" xfId="0" applyNumberFormat="1" applyFont="1" applyFill="1" applyBorder="1" applyAlignment="1" applyProtection="1">
      <alignment horizontal="center" vertical="center" wrapText="1"/>
      <protection hidden="1"/>
    </xf>
    <xf numFmtId="0" fontId="2" fillId="0" borderId="2" xfId="0" applyNumberFormat="1" applyFont="1" applyFill="1" applyBorder="1" applyAlignment="1" applyProtection="1">
      <alignment horizontal="center" vertical="center" wrapText="1"/>
      <protection hidden="1"/>
    </xf>
    <xf numFmtId="0" fontId="2" fillId="0" borderId="3" xfId="0" applyNumberFormat="1" applyFont="1" applyFill="1" applyBorder="1" applyAlignment="1" applyProtection="1">
      <alignment horizontal="center" vertical="center" wrapText="1"/>
      <protection hidden="1"/>
    </xf>
    <xf numFmtId="0" fontId="2" fillId="0" borderId="3" xfId="0" applyNumberFormat="1" applyFont="1" applyFill="1" applyBorder="1" applyAlignment="1" applyProtection="1">
      <alignment horizontal="center" vertical="center" wrapText="1"/>
    </xf>
    <xf numFmtId="0" fontId="2" fillId="0" borderId="5" xfId="0" applyNumberFormat="1" applyFont="1" applyFill="1" applyBorder="1" applyAlignment="1" applyProtection="1">
      <alignment horizontal="center" vertical="center"/>
    </xf>
    <xf numFmtId="0" fontId="2" fillId="0" borderId="29" xfId="0" applyNumberFormat="1" applyFont="1" applyFill="1" applyBorder="1" applyAlignment="1" applyProtection="1">
      <alignment horizontal="center" vertical="center" wrapText="1"/>
      <protection hidden="1"/>
    </xf>
    <xf numFmtId="0" fontId="2" fillId="0" borderId="2" xfId="0" applyNumberFormat="1" applyFont="1" applyFill="1" applyBorder="1" applyAlignment="1" applyProtection="1">
      <alignment horizontal="center" vertical="center" wrapText="1"/>
      <protection hidden="1"/>
    </xf>
    <xf numFmtId="0" fontId="2" fillId="0" borderId="5" xfId="0" applyNumberFormat="1" applyFont="1" applyFill="1" applyBorder="1" applyAlignment="1" applyProtection="1">
      <alignment horizontal="center" vertical="center"/>
    </xf>
    <xf numFmtId="0" fontId="2" fillId="0" borderId="3" xfId="0" applyNumberFormat="1" applyFont="1" applyFill="1" applyBorder="1" applyAlignment="1" applyProtection="1">
      <alignment horizontal="center" vertical="center" wrapText="1"/>
      <protection hidden="1"/>
    </xf>
    <xf numFmtId="0" fontId="2" fillId="0" borderId="3" xfId="0" applyNumberFormat="1" applyFont="1" applyFill="1" applyBorder="1" applyAlignment="1" applyProtection="1">
      <alignment horizontal="center" vertical="center" wrapText="1"/>
    </xf>
    <xf numFmtId="0" fontId="2" fillId="0" borderId="29" xfId="0" applyNumberFormat="1" applyFont="1" applyFill="1" applyBorder="1" applyAlignment="1" applyProtection="1">
      <alignment horizontal="center" vertical="center" wrapText="1"/>
      <protection hidden="1"/>
    </xf>
    <xf numFmtId="3" fontId="2" fillId="6" borderId="11" xfId="0" applyNumberFormat="1" applyFont="1" applyFill="1" applyBorder="1" applyAlignment="1" applyProtection="1"/>
    <xf numFmtId="3" fontId="2" fillId="6" borderId="18" xfId="0" applyNumberFormat="1" applyFont="1" applyFill="1" applyBorder="1" applyAlignment="1" applyProtection="1"/>
    <xf numFmtId="3" fontId="2" fillId="6" borderId="31" xfId="0" applyNumberFormat="1" applyFont="1" applyFill="1" applyBorder="1" applyAlignment="1" applyProtection="1"/>
    <xf numFmtId="3" fontId="2" fillId="6" borderId="14" xfId="0" applyNumberFormat="1" applyFont="1" applyFill="1" applyBorder="1" applyAlignment="1" applyProtection="1"/>
    <xf numFmtId="3" fontId="2" fillId="6" borderId="34" xfId="0" applyNumberFormat="1" applyFont="1" applyFill="1" applyBorder="1" applyAlignment="1" applyProtection="1"/>
    <xf numFmtId="3" fontId="2" fillId="6" borderId="21" xfId="0" applyNumberFormat="1" applyFont="1" applyFill="1" applyBorder="1" applyAlignment="1" applyProtection="1"/>
    <xf numFmtId="3" fontId="2" fillId="6" borderId="12" xfId="0" applyNumberFormat="1" applyFont="1" applyFill="1" applyBorder="1" applyAlignment="1" applyProtection="1"/>
    <xf numFmtId="3" fontId="2" fillId="6" borderId="32" xfId="0" applyNumberFormat="1" applyFont="1" applyFill="1" applyBorder="1" applyAlignment="1" applyProtection="1"/>
    <xf numFmtId="0" fontId="2" fillId="0" borderId="2" xfId="0" applyNumberFormat="1" applyFont="1" applyFill="1" applyBorder="1" applyAlignment="1" applyProtection="1">
      <alignment horizontal="center" vertical="center" wrapText="1"/>
      <protection hidden="1"/>
    </xf>
    <xf numFmtId="0" fontId="2" fillId="0" borderId="5" xfId="0" applyNumberFormat="1" applyFont="1" applyFill="1" applyBorder="1" applyAlignment="1" applyProtection="1">
      <alignment horizontal="center" vertical="center"/>
    </xf>
    <xf numFmtId="0" fontId="2" fillId="0" borderId="3" xfId="0" applyNumberFormat="1" applyFont="1" applyFill="1" applyBorder="1" applyAlignment="1" applyProtection="1">
      <alignment horizontal="center" vertical="center" wrapText="1"/>
      <protection hidden="1"/>
    </xf>
    <xf numFmtId="0" fontId="2" fillId="0" borderId="3" xfId="0" applyNumberFormat="1" applyFont="1" applyFill="1" applyBorder="1" applyAlignment="1" applyProtection="1">
      <alignment horizontal="center" vertical="center" wrapText="1"/>
    </xf>
    <xf numFmtId="0" fontId="2" fillId="0" borderId="29" xfId="0" applyNumberFormat="1" applyFont="1" applyFill="1" applyBorder="1" applyAlignment="1" applyProtection="1">
      <alignment horizontal="center" vertical="center" wrapText="1"/>
      <protection hidden="1"/>
    </xf>
    <xf numFmtId="0" fontId="2" fillId="0" borderId="2" xfId="0" applyNumberFormat="1" applyFont="1" applyFill="1" applyBorder="1" applyAlignment="1" applyProtection="1">
      <alignment horizontal="center" vertical="center"/>
      <protection hidden="1"/>
    </xf>
    <xf numFmtId="0" fontId="2" fillId="0" borderId="6" xfId="0" applyNumberFormat="1" applyFont="1" applyFill="1" applyBorder="1" applyAlignment="1" applyProtection="1">
      <alignment horizontal="center" vertical="center"/>
      <protection hidden="1"/>
    </xf>
    <xf numFmtId="0" fontId="2" fillId="0" borderId="2" xfId="0" applyNumberFormat="1" applyFont="1" applyFill="1" applyBorder="1" applyAlignment="1" applyProtection="1">
      <alignment horizontal="center" vertical="center" wrapText="1"/>
      <protection hidden="1"/>
    </xf>
    <xf numFmtId="0" fontId="2" fillId="0" borderId="6" xfId="0" applyNumberFormat="1" applyFont="1" applyFill="1" applyBorder="1" applyAlignment="1" applyProtection="1">
      <alignment horizontal="center" vertical="center" wrapText="1"/>
      <protection hidden="1"/>
    </xf>
    <xf numFmtId="0" fontId="5" fillId="2" borderId="0" xfId="0" applyFont="1" applyFill="1" applyAlignment="1">
      <alignment horizontal="center" vertical="center" wrapText="1"/>
    </xf>
    <xf numFmtId="0" fontId="2" fillId="0" borderId="3" xfId="0" applyNumberFormat="1" applyFont="1" applyFill="1" applyBorder="1" applyAlignment="1" applyProtection="1">
      <alignment horizontal="center" vertical="center" wrapText="1"/>
    </xf>
    <xf numFmtId="0" fontId="2" fillId="0" borderId="4" xfId="0" applyNumberFormat="1" applyFont="1" applyFill="1" applyBorder="1" applyAlignment="1" applyProtection="1">
      <alignment horizontal="center" vertical="center" wrapText="1"/>
    </xf>
    <xf numFmtId="0" fontId="2" fillId="0" borderId="5" xfId="0" applyNumberFormat="1" applyFont="1" applyFill="1" applyBorder="1" applyAlignment="1" applyProtection="1">
      <alignment horizontal="center" vertical="center" wrapText="1"/>
    </xf>
    <xf numFmtId="0" fontId="2" fillId="0" borderId="2" xfId="0" applyNumberFormat="1" applyFont="1" applyFill="1" applyBorder="1" applyAlignment="1" applyProtection="1">
      <alignment horizontal="center" vertical="center" wrapText="1"/>
    </xf>
    <xf numFmtId="0" fontId="2" fillId="0" borderId="6" xfId="0" applyNumberFormat="1" applyFont="1" applyFill="1" applyBorder="1" applyAlignment="1" applyProtection="1">
      <alignment horizontal="center" vertical="center" wrapText="1"/>
    </xf>
    <xf numFmtId="0" fontId="2" fillId="0" borderId="23" xfId="0" applyFont="1" applyFill="1" applyBorder="1" applyAlignment="1" applyProtection="1">
      <alignment vertical="center"/>
    </xf>
    <xf numFmtId="0" fontId="2" fillId="0" borderId="44" xfId="0" applyFont="1" applyFill="1" applyBorder="1" applyAlignment="1" applyProtection="1">
      <alignment vertical="center"/>
    </xf>
    <xf numFmtId="0" fontId="1" fillId="0" borderId="10" xfId="0" applyFont="1" applyFill="1" applyBorder="1" applyAlignment="1" applyProtection="1">
      <alignment vertical="center"/>
    </xf>
    <xf numFmtId="0" fontId="1" fillId="0" borderId="42" xfId="0" applyFont="1" applyFill="1" applyBorder="1" applyAlignment="1" applyProtection="1">
      <alignment vertical="center"/>
    </xf>
    <xf numFmtId="0" fontId="2" fillId="0" borderId="17" xfId="0" applyFont="1" applyFill="1" applyBorder="1" applyAlignment="1" applyProtection="1">
      <alignment vertical="center"/>
    </xf>
    <xf numFmtId="0" fontId="2" fillId="0" borderId="43" xfId="0" applyFont="1" applyFill="1" applyBorder="1" applyAlignment="1" applyProtection="1">
      <alignment vertical="center"/>
    </xf>
    <xf numFmtId="0" fontId="2" fillId="0" borderId="30" xfId="0" applyFont="1" applyFill="1" applyBorder="1" applyAlignment="1" applyProtection="1">
      <alignment vertical="center"/>
    </xf>
    <xf numFmtId="0" fontId="2" fillId="0" borderId="45" xfId="0" applyFont="1" applyFill="1" applyBorder="1" applyAlignment="1" applyProtection="1">
      <alignment vertical="center"/>
    </xf>
    <xf numFmtId="0" fontId="2" fillId="0" borderId="2" xfId="0" applyNumberFormat="1" applyFont="1" applyFill="1" applyBorder="1" applyAlignment="1" applyProtection="1">
      <alignment horizontal="center" vertical="center"/>
    </xf>
    <xf numFmtId="0" fontId="2" fillId="0" borderId="6" xfId="0" applyNumberFormat="1" applyFont="1" applyFill="1" applyBorder="1" applyAlignment="1" applyProtection="1">
      <alignment horizontal="center" vertical="center"/>
    </xf>
    <xf numFmtId="0" fontId="2" fillId="0" borderId="2" xfId="0" applyFont="1" applyFill="1" applyBorder="1" applyAlignment="1" applyProtection="1">
      <alignment horizontal="center" vertical="center" wrapText="1"/>
    </xf>
    <xf numFmtId="0" fontId="2" fillId="0" borderId="6" xfId="0" applyFont="1" applyFill="1" applyBorder="1" applyAlignment="1" applyProtection="1">
      <alignment horizontal="center" vertical="center" wrapText="1"/>
    </xf>
    <xf numFmtId="0" fontId="2" fillId="0" borderId="2" xfId="0" applyNumberFormat="1" applyFont="1" applyFill="1" applyBorder="1" applyAlignment="1" applyProtection="1">
      <alignment vertical="center" wrapText="1"/>
    </xf>
    <xf numFmtId="0" fontId="0" fillId="0" borderId="16" xfId="0" applyBorder="1" applyAlignment="1">
      <alignment vertical="center" wrapText="1"/>
    </xf>
    <xf numFmtId="0" fontId="0" fillId="0" borderId="6" xfId="0" applyBorder="1" applyAlignment="1">
      <alignment vertical="center" wrapText="1"/>
    </xf>
    <xf numFmtId="0" fontId="2" fillId="0" borderId="16" xfId="0" applyNumberFormat="1" applyFont="1" applyFill="1" applyBorder="1" applyAlignment="1" applyProtection="1">
      <alignment horizontal="center" vertical="center" wrapText="1"/>
    </xf>
    <xf numFmtId="0" fontId="2" fillId="0" borderId="36" xfId="0" applyFont="1" applyBorder="1" applyAlignment="1" applyProtection="1">
      <alignment horizontal="center" vertical="center"/>
    </xf>
    <xf numFmtId="0" fontId="2" fillId="0" borderId="37" xfId="0" applyFont="1" applyBorder="1" applyAlignment="1" applyProtection="1">
      <alignment horizontal="center" vertical="center"/>
    </xf>
    <xf numFmtId="0" fontId="2" fillId="0" borderId="38" xfId="0" applyFont="1" applyBorder="1" applyAlignment="1" applyProtection="1">
      <alignment horizontal="center" vertical="center"/>
    </xf>
    <xf numFmtId="0" fontId="2" fillId="0" borderId="39" xfId="0" applyFont="1" applyBorder="1" applyAlignment="1" applyProtection="1">
      <alignment horizontal="center" vertical="center"/>
    </xf>
    <xf numFmtId="0" fontId="2" fillId="0" borderId="16" xfId="0" applyNumberFormat="1" applyFont="1" applyFill="1" applyBorder="1" applyAlignment="1" applyProtection="1">
      <alignment horizontal="center" vertical="center" wrapText="1"/>
      <protection hidden="1"/>
    </xf>
    <xf numFmtId="0" fontId="2" fillId="0" borderId="36" xfId="0" applyNumberFormat="1" applyFont="1" applyFill="1" applyBorder="1" applyAlignment="1" applyProtection="1">
      <alignment horizontal="center" vertical="center"/>
      <protection hidden="1"/>
    </xf>
    <xf numFmtId="0" fontId="2" fillId="0" borderId="37" xfId="0" applyNumberFormat="1" applyFont="1" applyFill="1" applyBorder="1" applyAlignment="1" applyProtection="1">
      <alignment horizontal="center" vertical="center"/>
      <protection hidden="1"/>
    </xf>
    <xf numFmtId="0" fontId="2" fillId="0" borderId="38" xfId="0" applyNumberFormat="1" applyFont="1" applyFill="1" applyBorder="1" applyAlignment="1" applyProtection="1">
      <alignment horizontal="center" vertical="center"/>
      <protection hidden="1"/>
    </xf>
    <xf numFmtId="0" fontId="2" fillId="0" borderId="39" xfId="0" applyNumberFormat="1" applyFont="1" applyFill="1" applyBorder="1" applyAlignment="1" applyProtection="1">
      <alignment horizontal="center" vertical="center"/>
      <protection hidden="1"/>
    </xf>
    <xf numFmtId="0" fontId="2" fillId="0" borderId="2" xfId="0" applyFont="1" applyFill="1" applyBorder="1" applyAlignment="1" applyProtection="1">
      <alignment horizontal="center" vertical="center" wrapText="1"/>
      <protection hidden="1"/>
    </xf>
    <xf numFmtId="0" fontId="2" fillId="0" borderId="6" xfId="0" applyFont="1" applyFill="1" applyBorder="1" applyAlignment="1" applyProtection="1">
      <alignment horizontal="center" vertical="center" wrapText="1"/>
      <protection hidden="1"/>
    </xf>
    <xf numFmtId="0" fontId="7" fillId="2" borderId="47" xfId="0" applyNumberFormat="1" applyFont="1" applyFill="1" applyBorder="1" applyAlignment="1" applyProtection="1">
      <alignment wrapText="1"/>
      <protection hidden="1"/>
    </xf>
    <xf numFmtId="0" fontId="11" fillId="2" borderId="47" xfId="0" applyFont="1" applyFill="1" applyBorder="1" applyAlignment="1">
      <alignment wrapText="1"/>
    </xf>
    <xf numFmtId="0" fontId="2" fillId="0" borderId="3" xfId="0" applyNumberFormat="1" applyFont="1" applyFill="1" applyBorder="1" applyAlignment="1" applyProtection="1">
      <alignment horizontal="center" vertical="center"/>
    </xf>
    <xf numFmtId="0" fontId="2" fillId="0" borderId="5" xfId="0" applyNumberFormat="1" applyFont="1" applyFill="1" applyBorder="1" applyAlignment="1" applyProtection="1">
      <alignment horizontal="center" vertical="center"/>
    </xf>
    <xf numFmtId="0" fontId="2" fillId="0" borderId="3" xfId="0" applyNumberFormat="1" applyFont="1" applyFill="1" applyBorder="1" applyAlignment="1" applyProtection="1">
      <alignment horizontal="center" vertical="center" wrapText="1"/>
      <protection hidden="1"/>
    </xf>
    <xf numFmtId="0" fontId="2" fillId="0" borderId="5" xfId="0" applyNumberFormat="1" applyFont="1" applyFill="1" applyBorder="1" applyAlignment="1" applyProtection="1">
      <alignment horizontal="center" vertical="center" wrapText="1"/>
      <protection hidden="1"/>
    </xf>
    <xf numFmtId="0" fontId="2" fillId="0" borderId="4" xfId="0" applyNumberFormat="1" applyFont="1" applyFill="1" applyBorder="1" applyAlignment="1" applyProtection="1">
      <alignment horizontal="center" vertical="center" wrapText="1"/>
      <protection hidden="1"/>
    </xf>
    <xf numFmtId="164" fontId="2" fillId="0" borderId="5" xfId="0" applyNumberFormat="1" applyFont="1" applyFill="1" applyBorder="1" applyAlignment="1" applyProtection="1">
      <alignment horizontal="center" vertical="center" wrapText="1"/>
      <protection hidden="1"/>
    </xf>
    <xf numFmtId="0" fontId="2" fillId="0" borderId="29" xfId="0" applyFont="1" applyBorder="1" applyAlignment="1" applyProtection="1">
      <alignment horizontal="center" vertical="center" wrapText="1"/>
      <protection hidden="1"/>
    </xf>
    <xf numFmtId="0" fontId="2" fillId="0" borderId="2" xfId="0" applyFont="1" applyBorder="1" applyAlignment="1" applyProtection="1">
      <alignment horizontal="center" vertical="center" wrapText="1"/>
      <protection hidden="1"/>
    </xf>
    <xf numFmtId="0" fontId="2" fillId="0" borderId="6" xfId="0" applyFont="1" applyBorder="1" applyAlignment="1" applyProtection="1">
      <alignment horizontal="center" vertical="center" wrapText="1"/>
      <protection hidden="1"/>
    </xf>
    <xf numFmtId="164" fontId="2" fillId="0" borderId="29" xfId="0" applyNumberFormat="1" applyFont="1" applyFill="1" applyBorder="1" applyAlignment="1" applyProtection="1">
      <alignment horizontal="center" vertical="center" wrapText="1"/>
      <protection hidden="1"/>
    </xf>
    <xf numFmtId="0" fontId="2" fillId="0" borderId="50" xfId="0" applyFont="1" applyBorder="1" applyAlignment="1" applyProtection="1">
      <alignment horizontal="center" vertical="center" wrapText="1"/>
      <protection hidden="1"/>
    </xf>
    <xf numFmtId="0" fontId="2" fillId="0" borderId="29" xfId="0" applyNumberFormat="1" applyFont="1" applyFill="1" applyBorder="1" applyAlignment="1" applyProtection="1">
      <alignment horizontal="center" vertical="center" wrapText="1"/>
      <protection hidden="1"/>
    </xf>
    <xf numFmtId="0" fontId="2" fillId="0" borderId="15" xfId="0" applyNumberFormat="1" applyFont="1" applyFill="1" applyBorder="1" applyAlignment="1" applyProtection="1">
      <alignment horizontal="left" vertical="center" wrapText="1"/>
      <protection hidden="1"/>
    </xf>
    <xf numFmtId="0" fontId="2" fillId="0" borderId="22" xfId="0" applyNumberFormat="1" applyFont="1" applyFill="1" applyBorder="1" applyAlignment="1" applyProtection="1">
      <alignment horizontal="left" vertical="center" wrapText="1"/>
      <protection hidden="1"/>
    </xf>
    <xf numFmtId="0" fontId="2" fillId="0" borderId="35" xfId="0" applyNumberFormat="1" applyFont="1" applyFill="1" applyBorder="1" applyAlignment="1" applyProtection="1">
      <alignment horizontal="left" vertical="center" wrapText="1"/>
      <protection hidden="1"/>
    </xf>
  </cellXfs>
  <cellStyles count="20">
    <cellStyle name="Escribir" xfId="1"/>
    <cellStyle name="Escribir 2" xfId="2"/>
    <cellStyle name="Euro" xfId="3"/>
    <cellStyle name="Millares [0] 2" xfId="4"/>
    <cellStyle name="Millares [0] 3" xfId="5"/>
    <cellStyle name="Millares [0] 3 2" xfId="6"/>
    <cellStyle name="Millares [0] 3 2 2" xfId="7"/>
    <cellStyle name="Millares [0] 3 3" xfId="8"/>
    <cellStyle name="Millares [0] 4" xfId="9"/>
    <cellStyle name="Millares 2" xfId="10"/>
    <cellStyle name="Millares 2 2" xfId="11"/>
    <cellStyle name="Millares 2 2 2" xfId="12"/>
    <cellStyle name="Millares 2 3" xfId="13"/>
    <cellStyle name="Normal" xfId="0" builtinId="0"/>
    <cellStyle name="Normal 2" xfId="14"/>
    <cellStyle name="Normal 2 2" xfId="15"/>
    <cellStyle name="Normal 3" xfId="16"/>
    <cellStyle name="Normal 4" xfId="17"/>
    <cellStyle name="Normal 4 2" xfId="18"/>
    <cellStyle name="Normal 4_A01" xfId="19"/>
  </cellStyles>
  <dxfs count="0"/>
  <tableStyles count="0" defaultTableStyle="TableStyleMedium2" defaultPivotStyle="PivotStyleMedium9"/>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5.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externalLink" Target="externalLinks/externalLink7.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mnunez/Desktop/2014/EVALUACION%202014/FLORMULARIOS%20REM%20NUEVOS/SA-14_V1.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ENERO/16108SA-14_V1.12014-0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EBRERO/116108%20SA-14_V1.2-0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MARZO%202014/116108%20SA-14_V1.2-0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ABRIL%202014/116108%20SA-14_V1.3%20-%2004.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MAYO%202014/116108SA-14_V1_4-05.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mnunez/Desktop/2014/SERIE%20REM%202014/REM%20%20%20%202014/REM%20MENSUAL%20ANUAL/JUNIO%202014/116108%20SA-14_V1_4-0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7">
          <cell r="B7">
            <v>2014</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 xml:space="preserve">LINARES </v>
          </cell>
          <cell r="C2">
            <v>1</v>
          </cell>
          <cell r="D2">
            <v>6</v>
          </cell>
          <cell r="E2">
            <v>4</v>
          </cell>
          <cell r="F2">
            <v>0</v>
          </cell>
          <cell r="G2">
            <v>1</v>
          </cell>
        </row>
        <row r="3">
          <cell r="B3" t="str">
            <v xml:space="preserve">HOSPITAL DE LINARES </v>
          </cell>
          <cell r="C3">
            <v>1</v>
          </cell>
          <cell r="D3">
            <v>6</v>
          </cell>
          <cell r="E3">
            <v>0</v>
          </cell>
          <cell r="F3">
            <v>1</v>
          </cell>
          <cell r="G3">
            <v>0</v>
          </cell>
          <cell r="H3">
            <v>8</v>
          </cell>
        </row>
        <row r="6">
          <cell r="B6" t="str">
            <v>ENERO</v>
          </cell>
          <cell r="C6">
            <v>0</v>
          </cell>
          <cell r="D6">
            <v>1</v>
          </cell>
        </row>
        <row r="7">
          <cell r="B7">
            <v>2014</v>
          </cell>
        </row>
      </sheetData>
      <sheetData sheetId="1">
        <row r="16">
          <cell r="C16">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 xml:space="preserve">LINARES </v>
          </cell>
          <cell r="C2">
            <v>0</v>
          </cell>
          <cell r="D2">
            <v>7</v>
          </cell>
          <cell r="E2">
            <v>4</v>
          </cell>
          <cell r="F2">
            <v>0</v>
          </cell>
          <cell r="G2">
            <v>1</v>
          </cell>
        </row>
        <row r="3">
          <cell r="B3" t="str">
            <v xml:space="preserve">HOSPITAL DE LINARES </v>
          </cell>
          <cell r="C3">
            <v>1</v>
          </cell>
          <cell r="D3">
            <v>1</v>
          </cell>
          <cell r="E3">
            <v>6</v>
          </cell>
          <cell r="F3">
            <v>1</v>
          </cell>
          <cell r="G3">
            <v>0</v>
          </cell>
          <cell r="H3">
            <v>8</v>
          </cell>
        </row>
        <row r="6">
          <cell r="B6" t="str">
            <v>FEBRERO</v>
          </cell>
          <cell r="C6">
            <v>0</v>
          </cell>
          <cell r="D6">
            <v>2</v>
          </cell>
        </row>
        <row r="7">
          <cell r="B7">
            <v>2014</v>
          </cell>
        </row>
      </sheetData>
      <sheetData sheetId="1">
        <row r="16">
          <cell r="C16">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LINARES</v>
          </cell>
          <cell r="C2">
            <v>0</v>
          </cell>
          <cell r="D2">
            <v>7</v>
          </cell>
          <cell r="E2">
            <v>4</v>
          </cell>
          <cell r="F2">
            <v>0</v>
          </cell>
          <cell r="G2">
            <v>1</v>
          </cell>
        </row>
        <row r="3">
          <cell r="B3" t="str">
            <v xml:space="preserve">LINARES </v>
          </cell>
          <cell r="C3">
            <v>1</v>
          </cell>
          <cell r="D3">
            <v>1</v>
          </cell>
          <cell r="E3">
            <v>6</v>
          </cell>
          <cell r="F3">
            <v>1</v>
          </cell>
          <cell r="G3">
            <v>0</v>
          </cell>
          <cell r="H3">
            <v>8</v>
          </cell>
        </row>
        <row r="6">
          <cell r="B6" t="str">
            <v>MARZO</v>
          </cell>
          <cell r="C6">
            <v>0</v>
          </cell>
          <cell r="D6">
            <v>3</v>
          </cell>
        </row>
        <row r="7">
          <cell r="B7">
            <v>2014</v>
          </cell>
        </row>
      </sheetData>
      <sheetData sheetId="1">
        <row r="16">
          <cell r="C16">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 xml:space="preserve">LINARES </v>
          </cell>
          <cell r="C2">
            <v>0</v>
          </cell>
          <cell r="D2">
            <v>7</v>
          </cell>
          <cell r="E2">
            <v>4</v>
          </cell>
          <cell r="F2">
            <v>0</v>
          </cell>
          <cell r="G2">
            <v>1</v>
          </cell>
        </row>
        <row r="3">
          <cell r="B3" t="str">
            <v xml:space="preserve">HOSPITAL DE LINARES </v>
          </cell>
          <cell r="C3">
            <v>1</v>
          </cell>
          <cell r="D3">
            <v>1</v>
          </cell>
          <cell r="E3">
            <v>6</v>
          </cell>
          <cell r="F3">
            <v>1</v>
          </cell>
          <cell r="G3">
            <v>0</v>
          </cell>
          <cell r="H3">
            <v>8</v>
          </cell>
        </row>
        <row r="6">
          <cell r="B6" t="str">
            <v>ABRIL</v>
          </cell>
          <cell r="C6">
            <v>0</v>
          </cell>
          <cell r="D6">
            <v>4</v>
          </cell>
        </row>
        <row r="7">
          <cell r="B7">
            <v>2014</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 xml:space="preserve">LINARES </v>
          </cell>
          <cell r="C2">
            <v>0</v>
          </cell>
          <cell r="D2">
            <v>7</v>
          </cell>
          <cell r="E2">
            <v>1</v>
          </cell>
          <cell r="F2">
            <v>0</v>
          </cell>
          <cell r="G2">
            <v>8</v>
          </cell>
        </row>
        <row r="3">
          <cell r="B3" t="str">
            <v xml:space="preserve">HOSPITAL DE LINARES </v>
          </cell>
          <cell r="C3">
            <v>1</v>
          </cell>
          <cell r="D3">
            <v>1</v>
          </cell>
          <cell r="E3">
            <v>6</v>
          </cell>
          <cell r="F3">
            <v>1</v>
          </cell>
          <cell r="G3">
            <v>0</v>
          </cell>
          <cell r="H3">
            <v>8</v>
          </cell>
        </row>
        <row r="6">
          <cell r="B6" t="str">
            <v>MAYO</v>
          </cell>
          <cell r="C6">
            <v>0</v>
          </cell>
          <cell r="D6">
            <v>5</v>
          </cell>
        </row>
        <row r="7">
          <cell r="B7">
            <v>2014</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 xml:space="preserve">LINARES </v>
          </cell>
          <cell r="C2">
            <v>0</v>
          </cell>
          <cell r="D2">
            <v>7</v>
          </cell>
          <cell r="E2">
            <v>4</v>
          </cell>
          <cell r="F2">
            <v>0</v>
          </cell>
          <cell r="G2">
            <v>8</v>
          </cell>
        </row>
        <row r="3">
          <cell r="B3" t="str">
            <v xml:space="preserve">HOSPITAL DE LINARES </v>
          </cell>
          <cell r="C3">
            <v>1</v>
          </cell>
          <cell r="D3">
            <v>1</v>
          </cell>
          <cell r="E3">
            <v>6</v>
          </cell>
          <cell r="F3">
            <v>1</v>
          </cell>
          <cell r="G3">
            <v>0</v>
          </cell>
          <cell r="H3">
            <v>8</v>
          </cell>
        </row>
        <row r="6">
          <cell r="B6" t="str">
            <v>JUNIO</v>
          </cell>
          <cell r="C6">
            <v>0</v>
          </cell>
          <cell r="D6">
            <v>6</v>
          </cell>
        </row>
        <row r="7">
          <cell r="B7">
            <v>2014</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201"/>
  <sheetViews>
    <sheetView topLeftCell="A16" workbookViewId="0">
      <selection activeCell="A26" sqref="A26:B27"/>
    </sheetView>
  </sheetViews>
  <sheetFormatPr baseColWidth="10" defaultRowHeight="12.75" x14ac:dyDescent="0.2"/>
  <cols>
    <col min="1" max="1" width="31.5703125" style="3" customWidth="1"/>
    <col min="2" max="2" width="25.7109375" style="5" customWidth="1"/>
    <col min="3" max="3" width="12.7109375" style="5" customWidth="1"/>
    <col min="4" max="4" width="10.7109375" style="5" customWidth="1"/>
    <col min="5" max="5" width="10.85546875" style="5" customWidth="1"/>
    <col min="6" max="11" width="10.7109375" style="5" customWidth="1"/>
    <col min="12" max="12" width="10.7109375" style="2" customWidth="1"/>
    <col min="13" max="13" width="12.140625" style="5" customWidth="1"/>
    <col min="14" max="14" width="11.140625" style="5" customWidth="1"/>
    <col min="15" max="15" width="10.7109375" style="5" customWidth="1"/>
    <col min="16" max="16" width="11.5703125" style="5" customWidth="1"/>
    <col min="17" max="17" width="11.42578125" style="5"/>
    <col min="18" max="18" width="11.28515625" style="5" customWidth="1"/>
    <col min="19" max="19" width="10.42578125" style="5" customWidth="1"/>
    <col min="20" max="20" width="11.28515625" style="5" customWidth="1"/>
    <col min="21" max="21" width="10.28515625" style="22" customWidth="1"/>
    <col min="22" max="22" width="10.5703125" style="1" customWidth="1"/>
    <col min="23" max="23" width="10.5703125" style="22" customWidth="1"/>
    <col min="24" max="28" width="14.140625" style="22" customWidth="1"/>
    <col min="29" max="32" width="13.140625" style="22" customWidth="1"/>
    <col min="33" max="33" width="9" style="22" customWidth="1"/>
    <col min="34" max="39" width="13.140625" style="22" customWidth="1"/>
    <col min="40" max="48" width="10.85546875" style="22" customWidth="1"/>
    <col min="49" max="89" width="11.7109375" style="203" hidden="1" customWidth="1"/>
    <col min="90" max="91" width="10.85546875" style="22" customWidth="1"/>
    <col min="92" max="256" width="11.42578125" style="22"/>
    <col min="257" max="257" width="31.5703125" style="22" customWidth="1"/>
    <col min="258" max="258" width="25.7109375" style="22" customWidth="1"/>
    <col min="259" max="259" width="12.7109375" style="22" customWidth="1"/>
    <col min="260" max="260" width="10.7109375" style="22" customWidth="1"/>
    <col min="261" max="261" width="10.85546875" style="22" customWidth="1"/>
    <col min="262" max="268" width="10.7109375" style="22" customWidth="1"/>
    <col min="269" max="269" width="12.140625" style="22" customWidth="1"/>
    <col min="270" max="270" width="11.140625" style="22" customWidth="1"/>
    <col min="271" max="271" width="10.7109375" style="22" customWidth="1"/>
    <col min="272" max="272" width="11.5703125" style="22" customWidth="1"/>
    <col min="273" max="273" width="11.42578125" style="22"/>
    <col min="274" max="274" width="11.28515625" style="22" customWidth="1"/>
    <col min="275" max="275" width="10.42578125" style="22" customWidth="1"/>
    <col min="276" max="276" width="11.28515625" style="22" customWidth="1"/>
    <col min="277" max="277" width="10.28515625" style="22" customWidth="1"/>
    <col min="278" max="279" width="10.5703125" style="22" customWidth="1"/>
    <col min="280" max="284" width="14.140625" style="22" customWidth="1"/>
    <col min="285" max="288" width="13.140625" style="22" customWidth="1"/>
    <col min="289" max="289" width="9" style="22" customWidth="1"/>
    <col min="290" max="295" width="13.140625" style="22" customWidth="1"/>
    <col min="296" max="304" width="10.85546875" style="22" customWidth="1"/>
    <col min="305" max="345" width="0" style="22" hidden="1" customWidth="1"/>
    <col min="346" max="347" width="10.85546875" style="22" customWidth="1"/>
    <col min="348" max="512" width="11.42578125" style="22"/>
    <col min="513" max="513" width="31.5703125" style="22" customWidth="1"/>
    <col min="514" max="514" width="25.7109375" style="22" customWidth="1"/>
    <col min="515" max="515" width="12.7109375" style="22" customWidth="1"/>
    <col min="516" max="516" width="10.7109375" style="22" customWidth="1"/>
    <col min="517" max="517" width="10.85546875" style="22" customWidth="1"/>
    <col min="518" max="524" width="10.7109375" style="22" customWidth="1"/>
    <col min="525" max="525" width="12.140625" style="22" customWidth="1"/>
    <col min="526" max="526" width="11.140625" style="22" customWidth="1"/>
    <col min="527" max="527" width="10.7109375" style="22" customWidth="1"/>
    <col min="528" max="528" width="11.5703125" style="22" customWidth="1"/>
    <col min="529" max="529" width="11.42578125" style="22"/>
    <col min="530" max="530" width="11.28515625" style="22" customWidth="1"/>
    <col min="531" max="531" width="10.42578125" style="22" customWidth="1"/>
    <col min="532" max="532" width="11.28515625" style="22" customWidth="1"/>
    <col min="533" max="533" width="10.28515625" style="22" customWidth="1"/>
    <col min="534" max="535" width="10.5703125" style="22" customWidth="1"/>
    <col min="536" max="540" width="14.140625" style="22" customWidth="1"/>
    <col min="541" max="544" width="13.140625" style="22" customWidth="1"/>
    <col min="545" max="545" width="9" style="22" customWidth="1"/>
    <col min="546" max="551" width="13.140625" style="22" customWidth="1"/>
    <col min="552" max="560" width="10.85546875" style="22" customWidth="1"/>
    <col min="561" max="601" width="0" style="22" hidden="1" customWidth="1"/>
    <col min="602" max="603" width="10.85546875" style="22" customWidth="1"/>
    <col min="604" max="768" width="11.42578125" style="22"/>
    <col min="769" max="769" width="31.5703125" style="22" customWidth="1"/>
    <col min="770" max="770" width="25.7109375" style="22" customWidth="1"/>
    <col min="771" max="771" width="12.7109375" style="22" customWidth="1"/>
    <col min="772" max="772" width="10.7109375" style="22" customWidth="1"/>
    <col min="773" max="773" width="10.85546875" style="22" customWidth="1"/>
    <col min="774" max="780" width="10.7109375" style="22" customWidth="1"/>
    <col min="781" max="781" width="12.140625" style="22" customWidth="1"/>
    <col min="782" max="782" width="11.140625" style="22" customWidth="1"/>
    <col min="783" max="783" width="10.7109375" style="22" customWidth="1"/>
    <col min="784" max="784" width="11.5703125" style="22" customWidth="1"/>
    <col min="785" max="785" width="11.42578125" style="22"/>
    <col min="786" max="786" width="11.28515625" style="22" customWidth="1"/>
    <col min="787" max="787" width="10.42578125" style="22" customWidth="1"/>
    <col min="788" max="788" width="11.28515625" style="22" customWidth="1"/>
    <col min="789" max="789" width="10.28515625" style="22" customWidth="1"/>
    <col min="790" max="791" width="10.5703125" style="22" customWidth="1"/>
    <col min="792" max="796" width="14.140625" style="22" customWidth="1"/>
    <col min="797" max="800" width="13.140625" style="22" customWidth="1"/>
    <col min="801" max="801" width="9" style="22" customWidth="1"/>
    <col min="802" max="807" width="13.140625" style="22" customWidth="1"/>
    <col min="808" max="816" width="10.85546875" style="22" customWidth="1"/>
    <col min="817" max="857" width="0" style="22" hidden="1" customWidth="1"/>
    <col min="858" max="859" width="10.85546875" style="22" customWidth="1"/>
    <col min="860" max="1024" width="11.42578125" style="22"/>
    <col min="1025" max="1025" width="31.5703125" style="22" customWidth="1"/>
    <col min="1026" max="1026" width="25.7109375" style="22" customWidth="1"/>
    <col min="1027" max="1027" width="12.7109375" style="22" customWidth="1"/>
    <col min="1028" max="1028" width="10.7109375" style="22" customWidth="1"/>
    <col min="1029" max="1029" width="10.85546875" style="22" customWidth="1"/>
    <col min="1030" max="1036" width="10.7109375" style="22" customWidth="1"/>
    <col min="1037" max="1037" width="12.140625" style="22" customWidth="1"/>
    <col min="1038" max="1038" width="11.140625" style="22" customWidth="1"/>
    <col min="1039" max="1039" width="10.7109375" style="22" customWidth="1"/>
    <col min="1040" max="1040" width="11.5703125" style="22" customWidth="1"/>
    <col min="1041" max="1041" width="11.42578125" style="22"/>
    <col min="1042" max="1042" width="11.28515625" style="22" customWidth="1"/>
    <col min="1043" max="1043" width="10.42578125" style="22" customWidth="1"/>
    <col min="1044" max="1044" width="11.28515625" style="22" customWidth="1"/>
    <col min="1045" max="1045" width="10.28515625" style="22" customWidth="1"/>
    <col min="1046" max="1047" width="10.5703125" style="22" customWidth="1"/>
    <col min="1048" max="1052" width="14.140625" style="22" customWidth="1"/>
    <col min="1053" max="1056" width="13.140625" style="22" customWidth="1"/>
    <col min="1057" max="1057" width="9" style="22" customWidth="1"/>
    <col min="1058" max="1063" width="13.140625" style="22" customWidth="1"/>
    <col min="1064" max="1072" width="10.85546875" style="22" customWidth="1"/>
    <col min="1073" max="1113" width="0" style="22" hidden="1" customWidth="1"/>
    <col min="1114" max="1115" width="10.85546875" style="22" customWidth="1"/>
    <col min="1116" max="1280" width="11.42578125" style="22"/>
    <col min="1281" max="1281" width="31.5703125" style="22" customWidth="1"/>
    <col min="1282" max="1282" width="25.7109375" style="22" customWidth="1"/>
    <col min="1283" max="1283" width="12.7109375" style="22" customWidth="1"/>
    <col min="1284" max="1284" width="10.7109375" style="22" customWidth="1"/>
    <col min="1285" max="1285" width="10.85546875" style="22" customWidth="1"/>
    <col min="1286" max="1292" width="10.7109375" style="22" customWidth="1"/>
    <col min="1293" max="1293" width="12.140625" style="22" customWidth="1"/>
    <col min="1294" max="1294" width="11.140625" style="22" customWidth="1"/>
    <col min="1295" max="1295" width="10.7109375" style="22" customWidth="1"/>
    <col min="1296" max="1296" width="11.5703125" style="22" customWidth="1"/>
    <col min="1297" max="1297" width="11.42578125" style="22"/>
    <col min="1298" max="1298" width="11.28515625" style="22" customWidth="1"/>
    <col min="1299" max="1299" width="10.42578125" style="22" customWidth="1"/>
    <col min="1300" max="1300" width="11.28515625" style="22" customWidth="1"/>
    <col min="1301" max="1301" width="10.28515625" style="22" customWidth="1"/>
    <col min="1302" max="1303" width="10.5703125" style="22" customWidth="1"/>
    <col min="1304" max="1308" width="14.140625" style="22" customWidth="1"/>
    <col min="1309" max="1312" width="13.140625" style="22" customWidth="1"/>
    <col min="1313" max="1313" width="9" style="22" customWidth="1"/>
    <col min="1314" max="1319" width="13.140625" style="22" customWidth="1"/>
    <col min="1320" max="1328" width="10.85546875" style="22" customWidth="1"/>
    <col min="1329" max="1369" width="0" style="22" hidden="1" customWidth="1"/>
    <col min="1370" max="1371" width="10.85546875" style="22" customWidth="1"/>
    <col min="1372" max="1536" width="11.42578125" style="22"/>
    <col min="1537" max="1537" width="31.5703125" style="22" customWidth="1"/>
    <col min="1538" max="1538" width="25.7109375" style="22" customWidth="1"/>
    <col min="1539" max="1539" width="12.7109375" style="22" customWidth="1"/>
    <col min="1540" max="1540" width="10.7109375" style="22" customWidth="1"/>
    <col min="1541" max="1541" width="10.85546875" style="22" customWidth="1"/>
    <col min="1542" max="1548" width="10.7109375" style="22" customWidth="1"/>
    <col min="1549" max="1549" width="12.140625" style="22" customWidth="1"/>
    <col min="1550" max="1550" width="11.140625" style="22" customWidth="1"/>
    <col min="1551" max="1551" width="10.7109375" style="22" customWidth="1"/>
    <col min="1552" max="1552" width="11.5703125" style="22" customWidth="1"/>
    <col min="1553" max="1553" width="11.42578125" style="22"/>
    <col min="1554" max="1554" width="11.28515625" style="22" customWidth="1"/>
    <col min="1555" max="1555" width="10.42578125" style="22" customWidth="1"/>
    <col min="1556" max="1556" width="11.28515625" style="22" customWidth="1"/>
    <col min="1557" max="1557" width="10.28515625" style="22" customWidth="1"/>
    <col min="1558" max="1559" width="10.5703125" style="22" customWidth="1"/>
    <col min="1560" max="1564" width="14.140625" style="22" customWidth="1"/>
    <col min="1565" max="1568" width="13.140625" style="22" customWidth="1"/>
    <col min="1569" max="1569" width="9" style="22" customWidth="1"/>
    <col min="1570" max="1575" width="13.140625" style="22" customWidth="1"/>
    <col min="1576" max="1584" width="10.85546875" style="22" customWidth="1"/>
    <col min="1585" max="1625" width="0" style="22" hidden="1" customWidth="1"/>
    <col min="1626" max="1627" width="10.85546875" style="22" customWidth="1"/>
    <col min="1628" max="1792" width="11.42578125" style="22"/>
    <col min="1793" max="1793" width="31.5703125" style="22" customWidth="1"/>
    <col min="1794" max="1794" width="25.7109375" style="22" customWidth="1"/>
    <col min="1795" max="1795" width="12.7109375" style="22" customWidth="1"/>
    <col min="1796" max="1796" width="10.7109375" style="22" customWidth="1"/>
    <col min="1797" max="1797" width="10.85546875" style="22" customWidth="1"/>
    <col min="1798" max="1804" width="10.7109375" style="22" customWidth="1"/>
    <col min="1805" max="1805" width="12.140625" style="22" customWidth="1"/>
    <col min="1806" max="1806" width="11.140625" style="22" customWidth="1"/>
    <col min="1807" max="1807" width="10.7109375" style="22" customWidth="1"/>
    <col min="1808" max="1808" width="11.5703125" style="22" customWidth="1"/>
    <col min="1809" max="1809" width="11.42578125" style="22"/>
    <col min="1810" max="1810" width="11.28515625" style="22" customWidth="1"/>
    <col min="1811" max="1811" width="10.42578125" style="22" customWidth="1"/>
    <col min="1812" max="1812" width="11.28515625" style="22" customWidth="1"/>
    <col min="1813" max="1813" width="10.28515625" style="22" customWidth="1"/>
    <col min="1814" max="1815" width="10.5703125" style="22" customWidth="1"/>
    <col min="1816" max="1820" width="14.140625" style="22" customWidth="1"/>
    <col min="1821" max="1824" width="13.140625" style="22" customWidth="1"/>
    <col min="1825" max="1825" width="9" style="22" customWidth="1"/>
    <col min="1826" max="1831" width="13.140625" style="22" customWidth="1"/>
    <col min="1832" max="1840" width="10.85546875" style="22" customWidth="1"/>
    <col min="1841" max="1881" width="0" style="22" hidden="1" customWidth="1"/>
    <col min="1882" max="1883" width="10.85546875" style="22" customWidth="1"/>
    <col min="1884" max="2048" width="11.42578125" style="22"/>
    <col min="2049" max="2049" width="31.5703125" style="22" customWidth="1"/>
    <col min="2050" max="2050" width="25.7109375" style="22" customWidth="1"/>
    <col min="2051" max="2051" width="12.7109375" style="22" customWidth="1"/>
    <col min="2052" max="2052" width="10.7109375" style="22" customWidth="1"/>
    <col min="2053" max="2053" width="10.85546875" style="22" customWidth="1"/>
    <col min="2054" max="2060" width="10.7109375" style="22" customWidth="1"/>
    <col min="2061" max="2061" width="12.140625" style="22" customWidth="1"/>
    <col min="2062" max="2062" width="11.140625" style="22" customWidth="1"/>
    <col min="2063" max="2063" width="10.7109375" style="22" customWidth="1"/>
    <col min="2064" max="2064" width="11.5703125" style="22" customWidth="1"/>
    <col min="2065" max="2065" width="11.42578125" style="22"/>
    <col min="2066" max="2066" width="11.28515625" style="22" customWidth="1"/>
    <col min="2067" max="2067" width="10.42578125" style="22" customWidth="1"/>
    <col min="2068" max="2068" width="11.28515625" style="22" customWidth="1"/>
    <col min="2069" max="2069" width="10.28515625" style="22" customWidth="1"/>
    <col min="2070" max="2071" width="10.5703125" style="22" customWidth="1"/>
    <col min="2072" max="2076" width="14.140625" style="22" customWidth="1"/>
    <col min="2077" max="2080" width="13.140625" style="22" customWidth="1"/>
    <col min="2081" max="2081" width="9" style="22" customWidth="1"/>
    <col min="2082" max="2087" width="13.140625" style="22" customWidth="1"/>
    <col min="2088" max="2096" width="10.85546875" style="22" customWidth="1"/>
    <col min="2097" max="2137" width="0" style="22" hidden="1" customWidth="1"/>
    <col min="2138" max="2139" width="10.85546875" style="22" customWidth="1"/>
    <col min="2140" max="2304" width="11.42578125" style="22"/>
    <col min="2305" max="2305" width="31.5703125" style="22" customWidth="1"/>
    <col min="2306" max="2306" width="25.7109375" style="22" customWidth="1"/>
    <col min="2307" max="2307" width="12.7109375" style="22" customWidth="1"/>
    <col min="2308" max="2308" width="10.7109375" style="22" customWidth="1"/>
    <col min="2309" max="2309" width="10.85546875" style="22" customWidth="1"/>
    <col min="2310" max="2316" width="10.7109375" style="22" customWidth="1"/>
    <col min="2317" max="2317" width="12.140625" style="22" customWidth="1"/>
    <col min="2318" max="2318" width="11.140625" style="22" customWidth="1"/>
    <col min="2319" max="2319" width="10.7109375" style="22" customWidth="1"/>
    <col min="2320" max="2320" width="11.5703125" style="22" customWidth="1"/>
    <col min="2321" max="2321" width="11.42578125" style="22"/>
    <col min="2322" max="2322" width="11.28515625" style="22" customWidth="1"/>
    <col min="2323" max="2323" width="10.42578125" style="22" customWidth="1"/>
    <col min="2324" max="2324" width="11.28515625" style="22" customWidth="1"/>
    <col min="2325" max="2325" width="10.28515625" style="22" customWidth="1"/>
    <col min="2326" max="2327" width="10.5703125" style="22" customWidth="1"/>
    <col min="2328" max="2332" width="14.140625" style="22" customWidth="1"/>
    <col min="2333" max="2336" width="13.140625" style="22" customWidth="1"/>
    <col min="2337" max="2337" width="9" style="22" customWidth="1"/>
    <col min="2338" max="2343" width="13.140625" style="22" customWidth="1"/>
    <col min="2344" max="2352" width="10.85546875" style="22" customWidth="1"/>
    <col min="2353" max="2393" width="0" style="22" hidden="1" customWidth="1"/>
    <col min="2394" max="2395" width="10.85546875" style="22" customWidth="1"/>
    <col min="2396" max="2560" width="11.42578125" style="22"/>
    <col min="2561" max="2561" width="31.5703125" style="22" customWidth="1"/>
    <col min="2562" max="2562" width="25.7109375" style="22" customWidth="1"/>
    <col min="2563" max="2563" width="12.7109375" style="22" customWidth="1"/>
    <col min="2564" max="2564" width="10.7109375" style="22" customWidth="1"/>
    <col min="2565" max="2565" width="10.85546875" style="22" customWidth="1"/>
    <col min="2566" max="2572" width="10.7109375" style="22" customWidth="1"/>
    <col min="2573" max="2573" width="12.140625" style="22" customWidth="1"/>
    <col min="2574" max="2574" width="11.140625" style="22" customWidth="1"/>
    <col min="2575" max="2575" width="10.7109375" style="22" customWidth="1"/>
    <col min="2576" max="2576" width="11.5703125" style="22" customWidth="1"/>
    <col min="2577" max="2577" width="11.42578125" style="22"/>
    <col min="2578" max="2578" width="11.28515625" style="22" customWidth="1"/>
    <col min="2579" max="2579" width="10.42578125" style="22" customWidth="1"/>
    <col min="2580" max="2580" width="11.28515625" style="22" customWidth="1"/>
    <col min="2581" max="2581" width="10.28515625" style="22" customWidth="1"/>
    <col min="2582" max="2583" width="10.5703125" style="22" customWidth="1"/>
    <col min="2584" max="2588" width="14.140625" style="22" customWidth="1"/>
    <col min="2589" max="2592" width="13.140625" style="22" customWidth="1"/>
    <col min="2593" max="2593" width="9" style="22" customWidth="1"/>
    <col min="2594" max="2599" width="13.140625" style="22" customWidth="1"/>
    <col min="2600" max="2608" width="10.85546875" style="22" customWidth="1"/>
    <col min="2609" max="2649" width="0" style="22" hidden="1" customWidth="1"/>
    <col min="2650" max="2651" width="10.85546875" style="22" customWidth="1"/>
    <col min="2652" max="2816" width="11.42578125" style="22"/>
    <col min="2817" max="2817" width="31.5703125" style="22" customWidth="1"/>
    <col min="2818" max="2818" width="25.7109375" style="22" customWidth="1"/>
    <col min="2819" max="2819" width="12.7109375" style="22" customWidth="1"/>
    <col min="2820" max="2820" width="10.7109375" style="22" customWidth="1"/>
    <col min="2821" max="2821" width="10.85546875" style="22" customWidth="1"/>
    <col min="2822" max="2828" width="10.7109375" style="22" customWidth="1"/>
    <col min="2829" max="2829" width="12.140625" style="22" customWidth="1"/>
    <col min="2830" max="2830" width="11.140625" style="22" customWidth="1"/>
    <col min="2831" max="2831" width="10.7109375" style="22" customWidth="1"/>
    <col min="2832" max="2832" width="11.5703125" style="22" customWidth="1"/>
    <col min="2833" max="2833" width="11.42578125" style="22"/>
    <col min="2834" max="2834" width="11.28515625" style="22" customWidth="1"/>
    <col min="2835" max="2835" width="10.42578125" style="22" customWidth="1"/>
    <col min="2836" max="2836" width="11.28515625" style="22" customWidth="1"/>
    <col min="2837" max="2837" width="10.28515625" style="22" customWidth="1"/>
    <col min="2838" max="2839" width="10.5703125" style="22" customWidth="1"/>
    <col min="2840" max="2844" width="14.140625" style="22" customWidth="1"/>
    <col min="2845" max="2848" width="13.140625" style="22" customWidth="1"/>
    <col min="2849" max="2849" width="9" style="22" customWidth="1"/>
    <col min="2850" max="2855" width="13.140625" style="22" customWidth="1"/>
    <col min="2856" max="2864" width="10.85546875" style="22" customWidth="1"/>
    <col min="2865" max="2905" width="0" style="22" hidden="1" customWidth="1"/>
    <col min="2906" max="2907" width="10.85546875" style="22" customWidth="1"/>
    <col min="2908" max="3072" width="11.42578125" style="22"/>
    <col min="3073" max="3073" width="31.5703125" style="22" customWidth="1"/>
    <col min="3074" max="3074" width="25.7109375" style="22" customWidth="1"/>
    <col min="3075" max="3075" width="12.7109375" style="22" customWidth="1"/>
    <col min="3076" max="3076" width="10.7109375" style="22" customWidth="1"/>
    <col min="3077" max="3077" width="10.85546875" style="22" customWidth="1"/>
    <col min="3078" max="3084" width="10.7109375" style="22" customWidth="1"/>
    <col min="3085" max="3085" width="12.140625" style="22" customWidth="1"/>
    <col min="3086" max="3086" width="11.140625" style="22" customWidth="1"/>
    <col min="3087" max="3087" width="10.7109375" style="22" customWidth="1"/>
    <col min="3088" max="3088" width="11.5703125" style="22" customWidth="1"/>
    <col min="3089" max="3089" width="11.42578125" style="22"/>
    <col min="3090" max="3090" width="11.28515625" style="22" customWidth="1"/>
    <col min="3091" max="3091" width="10.42578125" style="22" customWidth="1"/>
    <col min="3092" max="3092" width="11.28515625" style="22" customWidth="1"/>
    <col min="3093" max="3093" width="10.28515625" style="22" customWidth="1"/>
    <col min="3094" max="3095" width="10.5703125" style="22" customWidth="1"/>
    <col min="3096" max="3100" width="14.140625" style="22" customWidth="1"/>
    <col min="3101" max="3104" width="13.140625" style="22" customWidth="1"/>
    <col min="3105" max="3105" width="9" style="22" customWidth="1"/>
    <col min="3106" max="3111" width="13.140625" style="22" customWidth="1"/>
    <col min="3112" max="3120" width="10.85546875" style="22" customWidth="1"/>
    <col min="3121" max="3161" width="0" style="22" hidden="1" customWidth="1"/>
    <col min="3162" max="3163" width="10.85546875" style="22" customWidth="1"/>
    <col min="3164" max="3328" width="11.42578125" style="22"/>
    <col min="3329" max="3329" width="31.5703125" style="22" customWidth="1"/>
    <col min="3330" max="3330" width="25.7109375" style="22" customWidth="1"/>
    <col min="3331" max="3331" width="12.7109375" style="22" customWidth="1"/>
    <col min="3332" max="3332" width="10.7109375" style="22" customWidth="1"/>
    <col min="3333" max="3333" width="10.85546875" style="22" customWidth="1"/>
    <col min="3334" max="3340" width="10.7109375" style="22" customWidth="1"/>
    <col min="3341" max="3341" width="12.140625" style="22" customWidth="1"/>
    <col min="3342" max="3342" width="11.140625" style="22" customWidth="1"/>
    <col min="3343" max="3343" width="10.7109375" style="22" customWidth="1"/>
    <col min="3344" max="3344" width="11.5703125" style="22" customWidth="1"/>
    <col min="3345" max="3345" width="11.42578125" style="22"/>
    <col min="3346" max="3346" width="11.28515625" style="22" customWidth="1"/>
    <col min="3347" max="3347" width="10.42578125" style="22" customWidth="1"/>
    <col min="3348" max="3348" width="11.28515625" style="22" customWidth="1"/>
    <col min="3349" max="3349" width="10.28515625" style="22" customWidth="1"/>
    <col min="3350" max="3351" width="10.5703125" style="22" customWidth="1"/>
    <col min="3352" max="3356" width="14.140625" style="22" customWidth="1"/>
    <col min="3357" max="3360" width="13.140625" style="22" customWidth="1"/>
    <col min="3361" max="3361" width="9" style="22" customWidth="1"/>
    <col min="3362" max="3367" width="13.140625" style="22" customWidth="1"/>
    <col min="3368" max="3376" width="10.85546875" style="22" customWidth="1"/>
    <col min="3377" max="3417" width="0" style="22" hidden="1" customWidth="1"/>
    <col min="3418" max="3419" width="10.85546875" style="22" customWidth="1"/>
    <col min="3420" max="3584" width="11.42578125" style="22"/>
    <col min="3585" max="3585" width="31.5703125" style="22" customWidth="1"/>
    <col min="3586" max="3586" width="25.7109375" style="22" customWidth="1"/>
    <col min="3587" max="3587" width="12.7109375" style="22" customWidth="1"/>
    <col min="3588" max="3588" width="10.7109375" style="22" customWidth="1"/>
    <col min="3589" max="3589" width="10.85546875" style="22" customWidth="1"/>
    <col min="3590" max="3596" width="10.7109375" style="22" customWidth="1"/>
    <col min="3597" max="3597" width="12.140625" style="22" customWidth="1"/>
    <col min="3598" max="3598" width="11.140625" style="22" customWidth="1"/>
    <col min="3599" max="3599" width="10.7109375" style="22" customWidth="1"/>
    <col min="3600" max="3600" width="11.5703125" style="22" customWidth="1"/>
    <col min="3601" max="3601" width="11.42578125" style="22"/>
    <col min="3602" max="3602" width="11.28515625" style="22" customWidth="1"/>
    <col min="3603" max="3603" width="10.42578125" style="22" customWidth="1"/>
    <col min="3604" max="3604" width="11.28515625" style="22" customWidth="1"/>
    <col min="3605" max="3605" width="10.28515625" style="22" customWidth="1"/>
    <col min="3606" max="3607" width="10.5703125" style="22" customWidth="1"/>
    <col min="3608" max="3612" width="14.140625" style="22" customWidth="1"/>
    <col min="3613" max="3616" width="13.140625" style="22" customWidth="1"/>
    <col min="3617" max="3617" width="9" style="22" customWidth="1"/>
    <col min="3618" max="3623" width="13.140625" style="22" customWidth="1"/>
    <col min="3624" max="3632" width="10.85546875" style="22" customWidth="1"/>
    <col min="3633" max="3673" width="0" style="22" hidden="1" customWidth="1"/>
    <col min="3674" max="3675" width="10.85546875" style="22" customWidth="1"/>
    <col min="3676" max="3840" width="11.42578125" style="22"/>
    <col min="3841" max="3841" width="31.5703125" style="22" customWidth="1"/>
    <col min="3842" max="3842" width="25.7109375" style="22" customWidth="1"/>
    <col min="3843" max="3843" width="12.7109375" style="22" customWidth="1"/>
    <col min="3844" max="3844" width="10.7109375" style="22" customWidth="1"/>
    <col min="3845" max="3845" width="10.85546875" style="22" customWidth="1"/>
    <col min="3846" max="3852" width="10.7109375" style="22" customWidth="1"/>
    <col min="3853" max="3853" width="12.140625" style="22" customWidth="1"/>
    <col min="3854" max="3854" width="11.140625" style="22" customWidth="1"/>
    <col min="3855" max="3855" width="10.7109375" style="22" customWidth="1"/>
    <col min="3856" max="3856" width="11.5703125" style="22" customWidth="1"/>
    <col min="3857" max="3857" width="11.42578125" style="22"/>
    <col min="3858" max="3858" width="11.28515625" style="22" customWidth="1"/>
    <col min="3859" max="3859" width="10.42578125" style="22" customWidth="1"/>
    <col min="3860" max="3860" width="11.28515625" style="22" customWidth="1"/>
    <col min="3861" max="3861" width="10.28515625" style="22" customWidth="1"/>
    <col min="3862" max="3863" width="10.5703125" style="22" customWidth="1"/>
    <col min="3864" max="3868" width="14.140625" style="22" customWidth="1"/>
    <col min="3869" max="3872" width="13.140625" style="22" customWidth="1"/>
    <col min="3873" max="3873" width="9" style="22" customWidth="1"/>
    <col min="3874" max="3879" width="13.140625" style="22" customWidth="1"/>
    <col min="3880" max="3888" width="10.85546875" style="22" customWidth="1"/>
    <col min="3889" max="3929" width="0" style="22" hidden="1" customWidth="1"/>
    <col min="3930" max="3931" width="10.85546875" style="22" customWidth="1"/>
    <col min="3932" max="4096" width="11.42578125" style="22"/>
    <col min="4097" max="4097" width="31.5703125" style="22" customWidth="1"/>
    <col min="4098" max="4098" width="25.7109375" style="22" customWidth="1"/>
    <col min="4099" max="4099" width="12.7109375" style="22" customWidth="1"/>
    <col min="4100" max="4100" width="10.7109375" style="22" customWidth="1"/>
    <col min="4101" max="4101" width="10.85546875" style="22" customWidth="1"/>
    <col min="4102" max="4108" width="10.7109375" style="22" customWidth="1"/>
    <col min="4109" max="4109" width="12.140625" style="22" customWidth="1"/>
    <col min="4110" max="4110" width="11.140625" style="22" customWidth="1"/>
    <col min="4111" max="4111" width="10.7109375" style="22" customWidth="1"/>
    <col min="4112" max="4112" width="11.5703125" style="22" customWidth="1"/>
    <col min="4113" max="4113" width="11.42578125" style="22"/>
    <col min="4114" max="4114" width="11.28515625" style="22" customWidth="1"/>
    <col min="4115" max="4115" width="10.42578125" style="22" customWidth="1"/>
    <col min="4116" max="4116" width="11.28515625" style="22" customWidth="1"/>
    <col min="4117" max="4117" width="10.28515625" style="22" customWidth="1"/>
    <col min="4118" max="4119" width="10.5703125" style="22" customWidth="1"/>
    <col min="4120" max="4124" width="14.140625" style="22" customWidth="1"/>
    <col min="4125" max="4128" width="13.140625" style="22" customWidth="1"/>
    <col min="4129" max="4129" width="9" style="22" customWidth="1"/>
    <col min="4130" max="4135" width="13.140625" style="22" customWidth="1"/>
    <col min="4136" max="4144" width="10.85546875" style="22" customWidth="1"/>
    <col min="4145" max="4185" width="0" style="22" hidden="1" customWidth="1"/>
    <col min="4186" max="4187" width="10.85546875" style="22" customWidth="1"/>
    <col min="4188" max="4352" width="11.42578125" style="22"/>
    <col min="4353" max="4353" width="31.5703125" style="22" customWidth="1"/>
    <col min="4354" max="4354" width="25.7109375" style="22" customWidth="1"/>
    <col min="4355" max="4355" width="12.7109375" style="22" customWidth="1"/>
    <col min="4356" max="4356" width="10.7109375" style="22" customWidth="1"/>
    <col min="4357" max="4357" width="10.85546875" style="22" customWidth="1"/>
    <col min="4358" max="4364" width="10.7109375" style="22" customWidth="1"/>
    <col min="4365" max="4365" width="12.140625" style="22" customWidth="1"/>
    <col min="4366" max="4366" width="11.140625" style="22" customWidth="1"/>
    <col min="4367" max="4367" width="10.7109375" style="22" customWidth="1"/>
    <col min="4368" max="4368" width="11.5703125" style="22" customWidth="1"/>
    <col min="4369" max="4369" width="11.42578125" style="22"/>
    <col min="4370" max="4370" width="11.28515625" style="22" customWidth="1"/>
    <col min="4371" max="4371" width="10.42578125" style="22" customWidth="1"/>
    <col min="4372" max="4372" width="11.28515625" style="22" customWidth="1"/>
    <col min="4373" max="4373" width="10.28515625" style="22" customWidth="1"/>
    <col min="4374" max="4375" width="10.5703125" style="22" customWidth="1"/>
    <col min="4376" max="4380" width="14.140625" style="22" customWidth="1"/>
    <col min="4381" max="4384" width="13.140625" style="22" customWidth="1"/>
    <col min="4385" max="4385" width="9" style="22" customWidth="1"/>
    <col min="4386" max="4391" width="13.140625" style="22" customWidth="1"/>
    <col min="4392" max="4400" width="10.85546875" style="22" customWidth="1"/>
    <col min="4401" max="4441" width="0" style="22" hidden="1" customWidth="1"/>
    <col min="4442" max="4443" width="10.85546875" style="22" customWidth="1"/>
    <col min="4444" max="4608" width="11.42578125" style="22"/>
    <col min="4609" max="4609" width="31.5703125" style="22" customWidth="1"/>
    <col min="4610" max="4610" width="25.7109375" style="22" customWidth="1"/>
    <col min="4611" max="4611" width="12.7109375" style="22" customWidth="1"/>
    <col min="4612" max="4612" width="10.7109375" style="22" customWidth="1"/>
    <col min="4613" max="4613" width="10.85546875" style="22" customWidth="1"/>
    <col min="4614" max="4620" width="10.7109375" style="22" customWidth="1"/>
    <col min="4621" max="4621" width="12.140625" style="22" customWidth="1"/>
    <col min="4622" max="4622" width="11.140625" style="22" customWidth="1"/>
    <col min="4623" max="4623" width="10.7109375" style="22" customWidth="1"/>
    <col min="4624" max="4624" width="11.5703125" style="22" customWidth="1"/>
    <col min="4625" max="4625" width="11.42578125" style="22"/>
    <col min="4626" max="4626" width="11.28515625" style="22" customWidth="1"/>
    <col min="4627" max="4627" width="10.42578125" style="22" customWidth="1"/>
    <col min="4628" max="4628" width="11.28515625" style="22" customWidth="1"/>
    <col min="4629" max="4629" width="10.28515625" style="22" customWidth="1"/>
    <col min="4630" max="4631" width="10.5703125" style="22" customWidth="1"/>
    <col min="4632" max="4636" width="14.140625" style="22" customWidth="1"/>
    <col min="4637" max="4640" width="13.140625" style="22" customWidth="1"/>
    <col min="4641" max="4641" width="9" style="22" customWidth="1"/>
    <col min="4642" max="4647" width="13.140625" style="22" customWidth="1"/>
    <col min="4648" max="4656" width="10.85546875" style="22" customWidth="1"/>
    <col min="4657" max="4697" width="0" style="22" hidden="1" customWidth="1"/>
    <col min="4698" max="4699" width="10.85546875" style="22" customWidth="1"/>
    <col min="4700" max="4864" width="11.42578125" style="22"/>
    <col min="4865" max="4865" width="31.5703125" style="22" customWidth="1"/>
    <col min="4866" max="4866" width="25.7109375" style="22" customWidth="1"/>
    <col min="4867" max="4867" width="12.7109375" style="22" customWidth="1"/>
    <col min="4868" max="4868" width="10.7109375" style="22" customWidth="1"/>
    <col min="4869" max="4869" width="10.85546875" style="22" customWidth="1"/>
    <col min="4870" max="4876" width="10.7109375" style="22" customWidth="1"/>
    <col min="4877" max="4877" width="12.140625" style="22" customWidth="1"/>
    <col min="4878" max="4878" width="11.140625" style="22" customWidth="1"/>
    <col min="4879" max="4879" width="10.7109375" style="22" customWidth="1"/>
    <col min="4880" max="4880" width="11.5703125" style="22" customWidth="1"/>
    <col min="4881" max="4881" width="11.42578125" style="22"/>
    <col min="4882" max="4882" width="11.28515625" style="22" customWidth="1"/>
    <col min="4883" max="4883" width="10.42578125" style="22" customWidth="1"/>
    <col min="4884" max="4884" width="11.28515625" style="22" customWidth="1"/>
    <col min="4885" max="4885" width="10.28515625" style="22" customWidth="1"/>
    <col min="4886" max="4887" width="10.5703125" style="22" customWidth="1"/>
    <col min="4888" max="4892" width="14.140625" style="22" customWidth="1"/>
    <col min="4893" max="4896" width="13.140625" style="22" customWidth="1"/>
    <col min="4897" max="4897" width="9" style="22" customWidth="1"/>
    <col min="4898" max="4903" width="13.140625" style="22" customWidth="1"/>
    <col min="4904" max="4912" width="10.85546875" style="22" customWidth="1"/>
    <col min="4913" max="4953" width="0" style="22" hidden="1" customWidth="1"/>
    <col min="4954" max="4955" width="10.85546875" style="22" customWidth="1"/>
    <col min="4956" max="5120" width="11.42578125" style="22"/>
    <col min="5121" max="5121" width="31.5703125" style="22" customWidth="1"/>
    <col min="5122" max="5122" width="25.7109375" style="22" customWidth="1"/>
    <col min="5123" max="5123" width="12.7109375" style="22" customWidth="1"/>
    <col min="5124" max="5124" width="10.7109375" style="22" customWidth="1"/>
    <col min="5125" max="5125" width="10.85546875" style="22" customWidth="1"/>
    <col min="5126" max="5132" width="10.7109375" style="22" customWidth="1"/>
    <col min="5133" max="5133" width="12.140625" style="22" customWidth="1"/>
    <col min="5134" max="5134" width="11.140625" style="22" customWidth="1"/>
    <col min="5135" max="5135" width="10.7109375" style="22" customWidth="1"/>
    <col min="5136" max="5136" width="11.5703125" style="22" customWidth="1"/>
    <col min="5137" max="5137" width="11.42578125" style="22"/>
    <col min="5138" max="5138" width="11.28515625" style="22" customWidth="1"/>
    <col min="5139" max="5139" width="10.42578125" style="22" customWidth="1"/>
    <col min="5140" max="5140" width="11.28515625" style="22" customWidth="1"/>
    <col min="5141" max="5141" width="10.28515625" style="22" customWidth="1"/>
    <col min="5142" max="5143" width="10.5703125" style="22" customWidth="1"/>
    <col min="5144" max="5148" width="14.140625" style="22" customWidth="1"/>
    <col min="5149" max="5152" width="13.140625" style="22" customWidth="1"/>
    <col min="5153" max="5153" width="9" style="22" customWidth="1"/>
    <col min="5154" max="5159" width="13.140625" style="22" customWidth="1"/>
    <col min="5160" max="5168" width="10.85546875" style="22" customWidth="1"/>
    <col min="5169" max="5209" width="0" style="22" hidden="1" customWidth="1"/>
    <col min="5210" max="5211" width="10.85546875" style="22" customWidth="1"/>
    <col min="5212" max="5376" width="11.42578125" style="22"/>
    <col min="5377" max="5377" width="31.5703125" style="22" customWidth="1"/>
    <col min="5378" max="5378" width="25.7109375" style="22" customWidth="1"/>
    <col min="5379" max="5379" width="12.7109375" style="22" customWidth="1"/>
    <col min="5380" max="5380" width="10.7109375" style="22" customWidth="1"/>
    <col min="5381" max="5381" width="10.85546875" style="22" customWidth="1"/>
    <col min="5382" max="5388" width="10.7109375" style="22" customWidth="1"/>
    <col min="5389" max="5389" width="12.140625" style="22" customWidth="1"/>
    <col min="5390" max="5390" width="11.140625" style="22" customWidth="1"/>
    <col min="5391" max="5391" width="10.7109375" style="22" customWidth="1"/>
    <col min="5392" max="5392" width="11.5703125" style="22" customWidth="1"/>
    <col min="5393" max="5393" width="11.42578125" style="22"/>
    <col min="5394" max="5394" width="11.28515625" style="22" customWidth="1"/>
    <col min="5395" max="5395" width="10.42578125" style="22" customWidth="1"/>
    <col min="5396" max="5396" width="11.28515625" style="22" customWidth="1"/>
    <col min="5397" max="5397" width="10.28515625" style="22" customWidth="1"/>
    <col min="5398" max="5399" width="10.5703125" style="22" customWidth="1"/>
    <col min="5400" max="5404" width="14.140625" style="22" customWidth="1"/>
    <col min="5405" max="5408" width="13.140625" style="22" customWidth="1"/>
    <col min="5409" max="5409" width="9" style="22" customWidth="1"/>
    <col min="5410" max="5415" width="13.140625" style="22" customWidth="1"/>
    <col min="5416" max="5424" width="10.85546875" style="22" customWidth="1"/>
    <col min="5425" max="5465" width="0" style="22" hidden="1" customWidth="1"/>
    <col min="5466" max="5467" width="10.85546875" style="22" customWidth="1"/>
    <col min="5468" max="5632" width="11.42578125" style="22"/>
    <col min="5633" max="5633" width="31.5703125" style="22" customWidth="1"/>
    <col min="5634" max="5634" width="25.7109375" style="22" customWidth="1"/>
    <col min="5635" max="5635" width="12.7109375" style="22" customWidth="1"/>
    <col min="5636" max="5636" width="10.7109375" style="22" customWidth="1"/>
    <col min="5637" max="5637" width="10.85546875" style="22" customWidth="1"/>
    <col min="5638" max="5644" width="10.7109375" style="22" customWidth="1"/>
    <col min="5645" max="5645" width="12.140625" style="22" customWidth="1"/>
    <col min="5646" max="5646" width="11.140625" style="22" customWidth="1"/>
    <col min="5647" max="5647" width="10.7109375" style="22" customWidth="1"/>
    <col min="5648" max="5648" width="11.5703125" style="22" customWidth="1"/>
    <col min="5649" max="5649" width="11.42578125" style="22"/>
    <col min="5650" max="5650" width="11.28515625" style="22" customWidth="1"/>
    <col min="5651" max="5651" width="10.42578125" style="22" customWidth="1"/>
    <col min="5652" max="5652" width="11.28515625" style="22" customWidth="1"/>
    <col min="5653" max="5653" width="10.28515625" style="22" customWidth="1"/>
    <col min="5654" max="5655" width="10.5703125" style="22" customWidth="1"/>
    <col min="5656" max="5660" width="14.140625" style="22" customWidth="1"/>
    <col min="5661" max="5664" width="13.140625" style="22" customWidth="1"/>
    <col min="5665" max="5665" width="9" style="22" customWidth="1"/>
    <col min="5666" max="5671" width="13.140625" style="22" customWidth="1"/>
    <col min="5672" max="5680" width="10.85546875" style="22" customWidth="1"/>
    <col min="5681" max="5721" width="0" style="22" hidden="1" customWidth="1"/>
    <col min="5722" max="5723" width="10.85546875" style="22" customWidth="1"/>
    <col min="5724" max="5888" width="11.42578125" style="22"/>
    <col min="5889" max="5889" width="31.5703125" style="22" customWidth="1"/>
    <col min="5890" max="5890" width="25.7109375" style="22" customWidth="1"/>
    <col min="5891" max="5891" width="12.7109375" style="22" customWidth="1"/>
    <col min="5892" max="5892" width="10.7109375" style="22" customWidth="1"/>
    <col min="5893" max="5893" width="10.85546875" style="22" customWidth="1"/>
    <col min="5894" max="5900" width="10.7109375" style="22" customWidth="1"/>
    <col min="5901" max="5901" width="12.140625" style="22" customWidth="1"/>
    <col min="5902" max="5902" width="11.140625" style="22" customWidth="1"/>
    <col min="5903" max="5903" width="10.7109375" style="22" customWidth="1"/>
    <col min="5904" max="5904" width="11.5703125" style="22" customWidth="1"/>
    <col min="5905" max="5905" width="11.42578125" style="22"/>
    <col min="5906" max="5906" width="11.28515625" style="22" customWidth="1"/>
    <col min="5907" max="5907" width="10.42578125" style="22" customWidth="1"/>
    <col min="5908" max="5908" width="11.28515625" style="22" customWidth="1"/>
    <col min="5909" max="5909" width="10.28515625" style="22" customWidth="1"/>
    <col min="5910" max="5911" width="10.5703125" style="22" customWidth="1"/>
    <col min="5912" max="5916" width="14.140625" style="22" customWidth="1"/>
    <col min="5917" max="5920" width="13.140625" style="22" customWidth="1"/>
    <col min="5921" max="5921" width="9" style="22" customWidth="1"/>
    <col min="5922" max="5927" width="13.140625" style="22" customWidth="1"/>
    <col min="5928" max="5936" width="10.85546875" style="22" customWidth="1"/>
    <col min="5937" max="5977" width="0" style="22" hidden="1" customWidth="1"/>
    <col min="5978" max="5979" width="10.85546875" style="22" customWidth="1"/>
    <col min="5980" max="6144" width="11.42578125" style="22"/>
    <col min="6145" max="6145" width="31.5703125" style="22" customWidth="1"/>
    <col min="6146" max="6146" width="25.7109375" style="22" customWidth="1"/>
    <col min="6147" max="6147" width="12.7109375" style="22" customWidth="1"/>
    <col min="6148" max="6148" width="10.7109375" style="22" customWidth="1"/>
    <col min="6149" max="6149" width="10.85546875" style="22" customWidth="1"/>
    <col min="6150" max="6156" width="10.7109375" style="22" customWidth="1"/>
    <col min="6157" max="6157" width="12.140625" style="22" customWidth="1"/>
    <col min="6158" max="6158" width="11.140625" style="22" customWidth="1"/>
    <col min="6159" max="6159" width="10.7109375" style="22" customWidth="1"/>
    <col min="6160" max="6160" width="11.5703125" style="22" customWidth="1"/>
    <col min="6161" max="6161" width="11.42578125" style="22"/>
    <col min="6162" max="6162" width="11.28515625" style="22" customWidth="1"/>
    <col min="6163" max="6163" width="10.42578125" style="22" customWidth="1"/>
    <col min="6164" max="6164" width="11.28515625" style="22" customWidth="1"/>
    <col min="6165" max="6165" width="10.28515625" style="22" customWidth="1"/>
    <col min="6166" max="6167" width="10.5703125" style="22" customWidth="1"/>
    <col min="6168" max="6172" width="14.140625" style="22" customWidth="1"/>
    <col min="6173" max="6176" width="13.140625" style="22" customWidth="1"/>
    <col min="6177" max="6177" width="9" style="22" customWidth="1"/>
    <col min="6178" max="6183" width="13.140625" style="22" customWidth="1"/>
    <col min="6184" max="6192" width="10.85546875" style="22" customWidth="1"/>
    <col min="6193" max="6233" width="0" style="22" hidden="1" customWidth="1"/>
    <col min="6234" max="6235" width="10.85546875" style="22" customWidth="1"/>
    <col min="6236" max="6400" width="11.42578125" style="22"/>
    <col min="6401" max="6401" width="31.5703125" style="22" customWidth="1"/>
    <col min="6402" max="6402" width="25.7109375" style="22" customWidth="1"/>
    <col min="6403" max="6403" width="12.7109375" style="22" customWidth="1"/>
    <col min="6404" max="6404" width="10.7109375" style="22" customWidth="1"/>
    <col min="6405" max="6405" width="10.85546875" style="22" customWidth="1"/>
    <col min="6406" max="6412" width="10.7109375" style="22" customWidth="1"/>
    <col min="6413" max="6413" width="12.140625" style="22" customWidth="1"/>
    <col min="6414" max="6414" width="11.140625" style="22" customWidth="1"/>
    <col min="6415" max="6415" width="10.7109375" style="22" customWidth="1"/>
    <col min="6416" max="6416" width="11.5703125" style="22" customWidth="1"/>
    <col min="6417" max="6417" width="11.42578125" style="22"/>
    <col min="6418" max="6418" width="11.28515625" style="22" customWidth="1"/>
    <col min="6419" max="6419" width="10.42578125" style="22" customWidth="1"/>
    <col min="6420" max="6420" width="11.28515625" style="22" customWidth="1"/>
    <col min="6421" max="6421" width="10.28515625" style="22" customWidth="1"/>
    <col min="6422" max="6423" width="10.5703125" style="22" customWidth="1"/>
    <col min="6424" max="6428" width="14.140625" style="22" customWidth="1"/>
    <col min="6429" max="6432" width="13.140625" style="22" customWidth="1"/>
    <col min="6433" max="6433" width="9" style="22" customWidth="1"/>
    <col min="6434" max="6439" width="13.140625" style="22" customWidth="1"/>
    <col min="6440" max="6448" width="10.85546875" style="22" customWidth="1"/>
    <col min="6449" max="6489" width="0" style="22" hidden="1" customWidth="1"/>
    <col min="6490" max="6491" width="10.85546875" style="22" customWidth="1"/>
    <col min="6492" max="6656" width="11.42578125" style="22"/>
    <col min="6657" max="6657" width="31.5703125" style="22" customWidth="1"/>
    <col min="6658" max="6658" width="25.7109375" style="22" customWidth="1"/>
    <col min="6659" max="6659" width="12.7109375" style="22" customWidth="1"/>
    <col min="6660" max="6660" width="10.7109375" style="22" customWidth="1"/>
    <col min="6661" max="6661" width="10.85546875" style="22" customWidth="1"/>
    <col min="6662" max="6668" width="10.7109375" style="22" customWidth="1"/>
    <col min="6669" max="6669" width="12.140625" style="22" customWidth="1"/>
    <col min="6670" max="6670" width="11.140625" style="22" customWidth="1"/>
    <col min="6671" max="6671" width="10.7109375" style="22" customWidth="1"/>
    <col min="6672" max="6672" width="11.5703125" style="22" customWidth="1"/>
    <col min="6673" max="6673" width="11.42578125" style="22"/>
    <col min="6674" max="6674" width="11.28515625" style="22" customWidth="1"/>
    <col min="6675" max="6675" width="10.42578125" style="22" customWidth="1"/>
    <col min="6676" max="6676" width="11.28515625" style="22" customWidth="1"/>
    <col min="6677" max="6677" width="10.28515625" style="22" customWidth="1"/>
    <col min="6678" max="6679" width="10.5703125" style="22" customWidth="1"/>
    <col min="6680" max="6684" width="14.140625" style="22" customWidth="1"/>
    <col min="6685" max="6688" width="13.140625" style="22" customWidth="1"/>
    <col min="6689" max="6689" width="9" style="22" customWidth="1"/>
    <col min="6690" max="6695" width="13.140625" style="22" customWidth="1"/>
    <col min="6696" max="6704" width="10.85546875" style="22" customWidth="1"/>
    <col min="6705" max="6745" width="0" style="22" hidden="1" customWidth="1"/>
    <col min="6746" max="6747" width="10.85546875" style="22" customWidth="1"/>
    <col min="6748" max="6912" width="11.42578125" style="22"/>
    <col min="6913" max="6913" width="31.5703125" style="22" customWidth="1"/>
    <col min="6914" max="6914" width="25.7109375" style="22" customWidth="1"/>
    <col min="6915" max="6915" width="12.7109375" style="22" customWidth="1"/>
    <col min="6916" max="6916" width="10.7109375" style="22" customWidth="1"/>
    <col min="6917" max="6917" width="10.85546875" style="22" customWidth="1"/>
    <col min="6918" max="6924" width="10.7109375" style="22" customWidth="1"/>
    <col min="6925" max="6925" width="12.140625" style="22" customWidth="1"/>
    <col min="6926" max="6926" width="11.140625" style="22" customWidth="1"/>
    <col min="6927" max="6927" width="10.7109375" style="22" customWidth="1"/>
    <col min="6928" max="6928" width="11.5703125" style="22" customWidth="1"/>
    <col min="6929" max="6929" width="11.42578125" style="22"/>
    <col min="6930" max="6930" width="11.28515625" style="22" customWidth="1"/>
    <col min="6931" max="6931" width="10.42578125" style="22" customWidth="1"/>
    <col min="6932" max="6932" width="11.28515625" style="22" customWidth="1"/>
    <col min="6933" max="6933" width="10.28515625" style="22" customWidth="1"/>
    <col min="6934" max="6935" width="10.5703125" style="22" customWidth="1"/>
    <col min="6936" max="6940" width="14.140625" style="22" customWidth="1"/>
    <col min="6941" max="6944" width="13.140625" style="22" customWidth="1"/>
    <col min="6945" max="6945" width="9" style="22" customWidth="1"/>
    <col min="6946" max="6951" width="13.140625" style="22" customWidth="1"/>
    <col min="6952" max="6960" width="10.85546875" style="22" customWidth="1"/>
    <col min="6961" max="7001" width="0" style="22" hidden="1" customWidth="1"/>
    <col min="7002" max="7003" width="10.85546875" style="22" customWidth="1"/>
    <col min="7004" max="7168" width="11.42578125" style="22"/>
    <col min="7169" max="7169" width="31.5703125" style="22" customWidth="1"/>
    <col min="7170" max="7170" width="25.7109375" style="22" customWidth="1"/>
    <col min="7171" max="7171" width="12.7109375" style="22" customWidth="1"/>
    <col min="7172" max="7172" width="10.7109375" style="22" customWidth="1"/>
    <col min="7173" max="7173" width="10.85546875" style="22" customWidth="1"/>
    <col min="7174" max="7180" width="10.7109375" style="22" customWidth="1"/>
    <col min="7181" max="7181" width="12.140625" style="22" customWidth="1"/>
    <col min="7182" max="7182" width="11.140625" style="22" customWidth="1"/>
    <col min="7183" max="7183" width="10.7109375" style="22" customWidth="1"/>
    <col min="7184" max="7184" width="11.5703125" style="22" customWidth="1"/>
    <col min="7185" max="7185" width="11.42578125" style="22"/>
    <col min="7186" max="7186" width="11.28515625" style="22" customWidth="1"/>
    <col min="7187" max="7187" width="10.42578125" style="22" customWidth="1"/>
    <col min="7188" max="7188" width="11.28515625" style="22" customWidth="1"/>
    <col min="7189" max="7189" width="10.28515625" style="22" customWidth="1"/>
    <col min="7190" max="7191" width="10.5703125" style="22" customWidth="1"/>
    <col min="7192" max="7196" width="14.140625" style="22" customWidth="1"/>
    <col min="7197" max="7200" width="13.140625" style="22" customWidth="1"/>
    <col min="7201" max="7201" width="9" style="22" customWidth="1"/>
    <col min="7202" max="7207" width="13.140625" style="22" customWidth="1"/>
    <col min="7208" max="7216" width="10.85546875" style="22" customWidth="1"/>
    <col min="7217" max="7257" width="0" style="22" hidden="1" customWidth="1"/>
    <col min="7258" max="7259" width="10.85546875" style="22" customWidth="1"/>
    <col min="7260" max="7424" width="11.42578125" style="22"/>
    <col min="7425" max="7425" width="31.5703125" style="22" customWidth="1"/>
    <col min="7426" max="7426" width="25.7109375" style="22" customWidth="1"/>
    <col min="7427" max="7427" width="12.7109375" style="22" customWidth="1"/>
    <col min="7428" max="7428" width="10.7109375" style="22" customWidth="1"/>
    <col min="7429" max="7429" width="10.85546875" style="22" customWidth="1"/>
    <col min="7430" max="7436" width="10.7109375" style="22" customWidth="1"/>
    <col min="7437" max="7437" width="12.140625" style="22" customWidth="1"/>
    <col min="7438" max="7438" width="11.140625" style="22" customWidth="1"/>
    <col min="7439" max="7439" width="10.7109375" style="22" customWidth="1"/>
    <col min="7440" max="7440" width="11.5703125" style="22" customWidth="1"/>
    <col min="7441" max="7441" width="11.42578125" style="22"/>
    <col min="7442" max="7442" width="11.28515625" style="22" customWidth="1"/>
    <col min="7443" max="7443" width="10.42578125" style="22" customWidth="1"/>
    <col min="7444" max="7444" width="11.28515625" style="22" customWidth="1"/>
    <col min="7445" max="7445" width="10.28515625" style="22" customWidth="1"/>
    <col min="7446" max="7447" width="10.5703125" style="22" customWidth="1"/>
    <col min="7448" max="7452" width="14.140625" style="22" customWidth="1"/>
    <col min="7453" max="7456" width="13.140625" style="22" customWidth="1"/>
    <col min="7457" max="7457" width="9" style="22" customWidth="1"/>
    <col min="7458" max="7463" width="13.140625" style="22" customWidth="1"/>
    <col min="7464" max="7472" width="10.85546875" style="22" customWidth="1"/>
    <col min="7473" max="7513" width="0" style="22" hidden="1" customWidth="1"/>
    <col min="7514" max="7515" width="10.85546875" style="22" customWidth="1"/>
    <col min="7516" max="7680" width="11.42578125" style="22"/>
    <col min="7681" max="7681" width="31.5703125" style="22" customWidth="1"/>
    <col min="7682" max="7682" width="25.7109375" style="22" customWidth="1"/>
    <col min="7683" max="7683" width="12.7109375" style="22" customWidth="1"/>
    <col min="7684" max="7684" width="10.7109375" style="22" customWidth="1"/>
    <col min="7685" max="7685" width="10.85546875" style="22" customWidth="1"/>
    <col min="7686" max="7692" width="10.7109375" style="22" customWidth="1"/>
    <col min="7693" max="7693" width="12.140625" style="22" customWidth="1"/>
    <col min="7694" max="7694" width="11.140625" style="22" customWidth="1"/>
    <col min="7695" max="7695" width="10.7109375" style="22" customWidth="1"/>
    <col min="7696" max="7696" width="11.5703125" style="22" customWidth="1"/>
    <col min="7697" max="7697" width="11.42578125" style="22"/>
    <col min="7698" max="7698" width="11.28515625" style="22" customWidth="1"/>
    <col min="7699" max="7699" width="10.42578125" style="22" customWidth="1"/>
    <col min="7700" max="7700" width="11.28515625" style="22" customWidth="1"/>
    <col min="7701" max="7701" width="10.28515625" style="22" customWidth="1"/>
    <col min="7702" max="7703" width="10.5703125" style="22" customWidth="1"/>
    <col min="7704" max="7708" width="14.140625" style="22" customWidth="1"/>
    <col min="7709" max="7712" width="13.140625" style="22" customWidth="1"/>
    <col min="7713" max="7713" width="9" style="22" customWidth="1"/>
    <col min="7714" max="7719" width="13.140625" style="22" customWidth="1"/>
    <col min="7720" max="7728" width="10.85546875" style="22" customWidth="1"/>
    <col min="7729" max="7769" width="0" style="22" hidden="1" customWidth="1"/>
    <col min="7770" max="7771" width="10.85546875" style="22" customWidth="1"/>
    <col min="7772" max="7936" width="11.42578125" style="22"/>
    <col min="7937" max="7937" width="31.5703125" style="22" customWidth="1"/>
    <col min="7938" max="7938" width="25.7109375" style="22" customWidth="1"/>
    <col min="7939" max="7939" width="12.7109375" style="22" customWidth="1"/>
    <col min="7940" max="7940" width="10.7109375" style="22" customWidth="1"/>
    <col min="7941" max="7941" width="10.85546875" style="22" customWidth="1"/>
    <col min="7942" max="7948" width="10.7109375" style="22" customWidth="1"/>
    <col min="7949" max="7949" width="12.140625" style="22" customWidth="1"/>
    <col min="7950" max="7950" width="11.140625" style="22" customWidth="1"/>
    <col min="7951" max="7951" width="10.7109375" style="22" customWidth="1"/>
    <col min="7952" max="7952" width="11.5703125" style="22" customWidth="1"/>
    <col min="7953" max="7953" width="11.42578125" style="22"/>
    <col min="7954" max="7954" width="11.28515625" style="22" customWidth="1"/>
    <col min="7955" max="7955" width="10.42578125" style="22" customWidth="1"/>
    <col min="7956" max="7956" width="11.28515625" style="22" customWidth="1"/>
    <col min="7957" max="7957" width="10.28515625" style="22" customWidth="1"/>
    <col min="7958" max="7959" width="10.5703125" style="22" customWidth="1"/>
    <col min="7960" max="7964" width="14.140625" style="22" customWidth="1"/>
    <col min="7965" max="7968" width="13.140625" style="22" customWidth="1"/>
    <col min="7969" max="7969" width="9" style="22" customWidth="1"/>
    <col min="7970" max="7975" width="13.140625" style="22" customWidth="1"/>
    <col min="7976" max="7984" width="10.85546875" style="22" customWidth="1"/>
    <col min="7985" max="8025" width="0" style="22" hidden="1" customWidth="1"/>
    <col min="8026" max="8027" width="10.85546875" style="22" customWidth="1"/>
    <col min="8028" max="8192" width="11.42578125" style="22"/>
    <col min="8193" max="8193" width="31.5703125" style="22" customWidth="1"/>
    <col min="8194" max="8194" width="25.7109375" style="22" customWidth="1"/>
    <col min="8195" max="8195" width="12.7109375" style="22" customWidth="1"/>
    <col min="8196" max="8196" width="10.7109375" style="22" customWidth="1"/>
    <col min="8197" max="8197" width="10.85546875" style="22" customWidth="1"/>
    <col min="8198" max="8204" width="10.7109375" style="22" customWidth="1"/>
    <col min="8205" max="8205" width="12.140625" style="22" customWidth="1"/>
    <col min="8206" max="8206" width="11.140625" style="22" customWidth="1"/>
    <col min="8207" max="8207" width="10.7109375" style="22" customWidth="1"/>
    <col min="8208" max="8208" width="11.5703125" style="22" customWidth="1"/>
    <col min="8209" max="8209" width="11.42578125" style="22"/>
    <col min="8210" max="8210" width="11.28515625" style="22" customWidth="1"/>
    <col min="8211" max="8211" width="10.42578125" style="22" customWidth="1"/>
    <col min="8212" max="8212" width="11.28515625" style="22" customWidth="1"/>
    <col min="8213" max="8213" width="10.28515625" style="22" customWidth="1"/>
    <col min="8214" max="8215" width="10.5703125" style="22" customWidth="1"/>
    <col min="8216" max="8220" width="14.140625" style="22" customWidth="1"/>
    <col min="8221" max="8224" width="13.140625" style="22" customWidth="1"/>
    <col min="8225" max="8225" width="9" style="22" customWidth="1"/>
    <col min="8226" max="8231" width="13.140625" style="22" customWidth="1"/>
    <col min="8232" max="8240" width="10.85546875" style="22" customWidth="1"/>
    <col min="8241" max="8281" width="0" style="22" hidden="1" customWidth="1"/>
    <col min="8282" max="8283" width="10.85546875" style="22" customWidth="1"/>
    <col min="8284" max="8448" width="11.42578125" style="22"/>
    <col min="8449" max="8449" width="31.5703125" style="22" customWidth="1"/>
    <col min="8450" max="8450" width="25.7109375" style="22" customWidth="1"/>
    <col min="8451" max="8451" width="12.7109375" style="22" customWidth="1"/>
    <col min="8452" max="8452" width="10.7109375" style="22" customWidth="1"/>
    <col min="8453" max="8453" width="10.85546875" style="22" customWidth="1"/>
    <col min="8454" max="8460" width="10.7109375" style="22" customWidth="1"/>
    <col min="8461" max="8461" width="12.140625" style="22" customWidth="1"/>
    <col min="8462" max="8462" width="11.140625" style="22" customWidth="1"/>
    <col min="8463" max="8463" width="10.7109375" style="22" customWidth="1"/>
    <col min="8464" max="8464" width="11.5703125" style="22" customWidth="1"/>
    <col min="8465" max="8465" width="11.42578125" style="22"/>
    <col min="8466" max="8466" width="11.28515625" style="22" customWidth="1"/>
    <col min="8467" max="8467" width="10.42578125" style="22" customWidth="1"/>
    <col min="8468" max="8468" width="11.28515625" style="22" customWidth="1"/>
    <col min="8469" max="8469" width="10.28515625" style="22" customWidth="1"/>
    <col min="8470" max="8471" width="10.5703125" style="22" customWidth="1"/>
    <col min="8472" max="8476" width="14.140625" style="22" customWidth="1"/>
    <col min="8477" max="8480" width="13.140625" style="22" customWidth="1"/>
    <col min="8481" max="8481" width="9" style="22" customWidth="1"/>
    <col min="8482" max="8487" width="13.140625" style="22" customWidth="1"/>
    <col min="8488" max="8496" width="10.85546875" style="22" customWidth="1"/>
    <col min="8497" max="8537" width="0" style="22" hidden="1" customWidth="1"/>
    <col min="8538" max="8539" width="10.85546875" style="22" customWidth="1"/>
    <col min="8540" max="8704" width="11.42578125" style="22"/>
    <col min="8705" max="8705" width="31.5703125" style="22" customWidth="1"/>
    <col min="8706" max="8706" width="25.7109375" style="22" customWidth="1"/>
    <col min="8707" max="8707" width="12.7109375" style="22" customWidth="1"/>
    <col min="8708" max="8708" width="10.7109375" style="22" customWidth="1"/>
    <col min="8709" max="8709" width="10.85546875" style="22" customWidth="1"/>
    <col min="8710" max="8716" width="10.7109375" style="22" customWidth="1"/>
    <col min="8717" max="8717" width="12.140625" style="22" customWidth="1"/>
    <col min="8718" max="8718" width="11.140625" style="22" customWidth="1"/>
    <col min="8719" max="8719" width="10.7109375" style="22" customWidth="1"/>
    <col min="8720" max="8720" width="11.5703125" style="22" customWidth="1"/>
    <col min="8721" max="8721" width="11.42578125" style="22"/>
    <col min="8722" max="8722" width="11.28515625" style="22" customWidth="1"/>
    <col min="8723" max="8723" width="10.42578125" style="22" customWidth="1"/>
    <col min="8724" max="8724" width="11.28515625" style="22" customWidth="1"/>
    <col min="8725" max="8725" width="10.28515625" style="22" customWidth="1"/>
    <col min="8726" max="8727" width="10.5703125" style="22" customWidth="1"/>
    <col min="8728" max="8732" width="14.140625" style="22" customWidth="1"/>
    <col min="8733" max="8736" width="13.140625" style="22" customWidth="1"/>
    <col min="8737" max="8737" width="9" style="22" customWidth="1"/>
    <col min="8738" max="8743" width="13.140625" style="22" customWidth="1"/>
    <col min="8744" max="8752" width="10.85546875" style="22" customWidth="1"/>
    <col min="8753" max="8793" width="0" style="22" hidden="1" customWidth="1"/>
    <col min="8794" max="8795" width="10.85546875" style="22" customWidth="1"/>
    <col min="8796" max="8960" width="11.42578125" style="22"/>
    <col min="8961" max="8961" width="31.5703125" style="22" customWidth="1"/>
    <col min="8962" max="8962" width="25.7109375" style="22" customWidth="1"/>
    <col min="8963" max="8963" width="12.7109375" style="22" customWidth="1"/>
    <col min="8964" max="8964" width="10.7109375" style="22" customWidth="1"/>
    <col min="8965" max="8965" width="10.85546875" style="22" customWidth="1"/>
    <col min="8966" max="8972" width="10.7109375" style="22" customWidth="1"/>
    <col min="8973" max="8973" width="12.140625" style="22" customWidth="1"/>
    <col min="8974" max="8974" width="11.140625" style="22" customWidth="1"/>
    <col min="8975" max="8975" width="10.7109375" style="22" customWidth="1"/>
    <col min="8976" max="8976" width="11.5703125" style="22" customWidth="1"/>
    <col min="8977" max="8977" width="11.42578125" style="22"/>
    <col min="8978" max="8978" width="11.28515625" style="22" customWidth="1"/>
    <col min="8979" max="8979" width="10.42578125" style="22" customWidth="1"/>
    <col min="8980" max="8980" width="11.28515625" style="22" customWidth="1"/>
    <col min="8981" max="8981" width="10.28515625" style="22" customWidth="1"/>
    <col min="8982" max="8983" width="10.5703125" style="22" customWidth="1"/>
    <col min="8984" max="8988" width="14.140625" style="22" customWidth="1"/>
    <col min="8989" max="8992" width="13.140625" style="22" customWidth="1"/>
    <col min="8993" max="8993" width="9" style="22" customWidth="1"/>
    <col min="8994" max="8999" width="13.140625" style="22" customWidth="1"/>
    <col min="9000" max="9008" width="10.85546875" style="22" customWidth="1"/>
    <col min="9009" max="9049" width="0" style="22" hidden="1" customWidth="1"/>
    <col min="9050" max="9051" width="10.85546875" style="22" customWidth="1"/>
    <col min="9052" max="9216" width="11.42578125" style="22"/>
    <col min="9217" max="9217" width="31.5703125" style="22" customWidth="1"/>
    <col min="9218" max="9218" width="25.7109375" style="22" customWidth="1"/>
    <col min="9219" max="9219" width="12.7109375" style="22" customWidth="1"/>
    <col min="9220" max="9220" width="10.7109375" style="22" customWidth="1"/>
    <col min="9221" max="9221" width="10.85546875" style="22" customWidth="1"/>
    <col min="9222" max="9228" width="10.7109375" style="22" customWidth="1"/>
    <col min="9229" max="9229" width="12.140625" style="22" customWidth="1"/>
    <col min="9230" max="9230" width="11.140625" style="22" customWidth="1"/>
    <col min="9231" max="9231" width="10.7109375" style="22" customWidth="1"/>
    <col min="9232" max="9232" width="11.5703125" style="22" customWidth="1"/>
    <col min="9233" max="9233" width="11.42578125" style="22"/>
    <col min="9234" max="9234" width="11.28515625" style="22" customWidth="1"/>
    <col min="9235" max="9235" width="10.42578125" style="22" customWidth="1"/>
    <col min="9236" max="9236" width="11.28515625" style="22" customWidth="1"/>
    <col min="9237" max="9237" width="10.28515625" style="22" customWidth="1"/>
    <col min="9238" max="9239" width="10.5703125" style="22" customWidth="1"/>
    <col min="9240" max="9244" width="14.140625" style="22" customWidth="1"/>
    <col min="9245" max="9248" width="13.140625" style="22" customWidth="1"/>
    <col min="9249" max="9249" width="9" style="22" customWidth="1"/>
    <col min="9250" max="9255" width="13.140625" style="22" customWidth="1"/>
    <col min="9256" max="9264" width="10.85546875" style="22" customWidth="1"/>
    <col min="9265" max="9305" width="0" style="22" hidden="1" customWidth="1"/>
    <col min="9306" max="9307" width="10.85546875" style="22" customWidth="1"/>
    <col min="9308" max="9472" width="11.42578125" style="22"/>
    <col min="9473" max="9473" width="31.5703125" style="22" customWidth="1"/>
    <col min="9474" max="9474" width="25.7109375" style="22" customWidth="1"/>
    <col min="9475" max="9475" width="12.7109375" style="22" customWidth="1"/>
    <col min="9476" max="9476" width="10.7109375" style="22" customWidth="1"/>
    <col min="9477" max="9477" width="10.85546875" style="22" customWidth="1"/>
    <col min="9478" max="9484" width="10.7109375" style="22" customWidth="1"/>
    <col min="9485" max="9485" width="12.140625" style="22" customWidth="1"/>
    <col min="9486" max="9486" width="11.140625" style="22" customWidth="1"/>
    <col min="9487" max="9487" width="10.7109375" style="22" customWidth="1"/>
    <col min="9488" max="9488" width="11.5703125" style="22" customWidth="1"/>
    <col min="9489" max="9489" width="11.42578125" style="22"/>
    <col min="9490" max="9490" width="11.28515625" style="22" customWidth="1"/>
    <col min="9491" max="9491" width="10.42578125" style="22" customWidth="1"/>
    <col min="9492" max="9492" width="11.28515625" style="22" customWidth="1"/>
    <col min="9493" max="9493" width="10.28515625" style="22" customWidth="1"/>
    <col min="9494" max="9495" width="10.5703125" style="22" customWidth="1"/>
    <col min="9496" max="9500" width="14.140625" style="22" customWidth="1"/>
    <col min="9501" max="9504" width="13.140625" style="22" customWidth="1"/>
    <col min="9505" max="9505" width="9" style="22" customWidth="1"/>
    <col min="9506" max="9511" width="13.140625" style="22" customWidth="1"/>
    <col min="9512" max="9520" width="10.85546875" style="22" customWidth="1"/>
    <col min="9521" max="9561" width="0" style="22" hidden="1" customWidth="1"/>
    <col min="9562" max="9563" width="10.85546875" style="22" customWidth="1"/>
    <col min="9564" max="9728" width="11.42578125" style="22"/>
    <col min="9729" max="9729" width="31.5703125" style="22" customWidth="1"/>
    <col min="9730" max="9730" width="25.7109375" style="22" customWidth="1"/>
    <col min="9731" max="9731" width="12.7109375" style="22" customWidth="1"/>
    <col min="9732" max="9732" width="10.7109375" style="22" customWidth="1"/>
    <col min="9733" max="9733" width="10.85546875" style="22" customWidth="1"/>
    <col min="9734" max="9740" width="10.7109375" style="22" customWidth="1"/>
    <col min="9741" max="9741" width="12.140625" style="22" customWidth="1"/>
    <col min="9742" max="9742" width="11.140625" style="22" customWidth="1"/>
    <col min="9743" max="9743" width="10.7109375" style="22" customWidth="1"/>
    <col min="9744" max="9744" width="11.5703125" style="22" customWidth="1"/>
    <col min="9745" max="9745" width="11.42578125" style="22"/>
    <col min="9746" max="9746" width="11.28515625" style="22" customWidth="1"/>
    <col min="9747" max="9747" width="10.42578125" style="22" customWidth="1"/>
    <col min="9748" max="9748" width="11.28515625" style="22" customWidth="1"/>
    <col min="9749" max="9749" width="10.28515625" style="22" customWidth="1"/>
    <col min="9750" max="9751" width="10.5703125" style="22" customWidth="1"/>
    <col min="9752" max="9756" width="14.140625" style="22" customWidth="1"/>
    <col min="9757" max="9760" width="13.140625" style="22" customWidth="1"/>
    <col min="9761" max="9761" width="9" style="22" customWidth="1"/>
    <col min="9762" max="9767" width="13.140625" style="22" customWidth="1"/>
    <col min="9768" max="9776" width="10.85546875" style="22" customWidth="1"/>
    <col min="9777" max="9817" width="0" style="22" hidden="1" customWidth="1"/>
    <col min="9818" max="9819" width="10.85546875" style="22" customWidth="1"/>
    <col min="9820" max="9984" width="11.42578125" style="22"/>
    <col min="9985" max="9985" width="31.5703125" style="22" customWidth="1"/>
    <col min="9986" max="9986" width="25.7109375" style="22" customWidth="1"/>
    <col min="9987" max="9987" width="12.7109375" style="22" customWidth="1"/>
    <col min="9988" max="9988" width="10.7109375" style="22" customWidth="1"/>
    <col min="9989" max="9989" width="10.85546875" style="22" customWidth="1"/>
    <col min="9990" max="9996" width="10.7109375" style="22" customWidth="1"/>
    <col min="9997" max="9997" width="12.140625" style="22" customWidth="1"/>
    <col min="9998" max="9998" width="11.140625" style="22" customWidth="1"/>
    <col min="9999" max="9999" width="10.7109375" style="22" customWidth="1"/>
    <col min="10000" max="10000" width="11.5703125" style="22" customWidth="1"/>
    <col min="10001" max="10001" width="11.42578125" style="22"/>
    <col min="10002" max="10002" width="11.28515625" style="22" customWidth="1"/>
    <col min="10003" max="10003" width="10.42578125" style="22" customWidth="1"/>
    <col min="10004" max="10004" width="11.28515625" style="22" customWidth="1"/>
    <col min="10005" max="10005" width="10.28515625" style="22" customWidth="1"/>
    <col min="10006" max="10007" width="10.5703125" style="22" customWidth="1"/>
    <col min="10008" max="10012" width="14.140625" style="22" customWidth="1"/>
    <col min="10013" max="10016" width="13.140625" style="22" customWidth="1"/>
    <col min="10017" max="10017" width="9" style="22" customWidth="1"/>
    <col min="10018" max="10023" width="13.140625" style="22" customWidth="1"/>
    <col min="10024" max="10032" width="10.85546875" style="22" customWidth="1"/>
    <col min="10033" max="10073" width="0" style="22" hidden="1" customWidth="1"/>
    <col min="10074" max="10075" width="10.85546875" style="22" customWidth="1"/>
    <col min="10076" max="10240" width="11.42578125" style="22"/>
    <col min="10241" max="10241" width="31.5703125" style="22" customWidth="1"/>
    <col min="10242" max="10242" width="25.7109375" style="22" customWidth="1"/>
    <col min="10243" max="10243" width="12.7109375" style="22" customWidth="1"/>
    <col min="10244" max="10244" width="10.7109375" style="22" customWidth="1"/>
    <col min="10245" max="10245" width="10.85546875" style="22" customWidth="1"/>
    <col min="10246" max="10252" width="10.7109375" style="22" customWidth="1"/>
    <col min="10253" max="10253" width="12.140625" style="22" customWidth="1"/>
    <col min="10254" max="10254" width="11.140625" style="22" customWidth="1"/>
    <col min="10255" max="10255" width="10.7109375" style="22" customWidth="1"/>
    <col min="10256" max="10256" width="11.5703125" style="22" customWidth="1"/>
    <col min="10257" max="10257" width="11.42578125" style="22"/>
    <col min="10258" max="10258" width="11.28515625" style="22" customWidth="1"/>
    <col min="10259" max="10259" width="10.42578125" style="22" customWidth="1"/>
    <col min="10260" max="10260" width="11.28515625" style="22" customWidth="1"/>
    <col min="10261" max="10261" width="10.28515625" style="22" customWidth="1"/>
    <col min="10262" max="10263" width="10.5703125" style="22" customWidth="1"/>
    <col min="10264" max="10268" width="14.140625" style="22" customWidth="1"/>
    <col min="10269" max="10272" width="13.140625" style="22" customWidth="1"/>
    <col min="10273" max="10273" width="9" style="22" customWidth="1"/>
    <col min="10274" max="10279" width="13.140625" style="22" customWidth="1"/>
    <col min="10280" max="10288" width="10.85546875" style="22" customWidth="1"/>
    <col min="10289" max="10329" width="0" style="22" hidden="1" customWidth="1"/>
    <col min="10330" max="10331" width="10.85546875" style="22" customWidth="1"/>
    <col min="10332" max="10496" width="11.42578125" style="22"/>
    <col min="10497" max="10497" width="31.5703125" style="22" customWidth="1"/>
    <col min="10498" max="10498" width="25.7109375" style="22" customWidth="1"/>
    <col min="10499" max="10499" width="12.7109375" style="22" customWidth="1"/>
    <col min="10500" max="10500" width="10.7109375" style="22" customWidth="1"/>
    <col min="10501" max="10501" width="10.85546875" style="22" customWidth="1"/>
    <col min="10502" max="10508" width="10.7109375" style="22" customWidth="1"/>
    <col min="10509" max="10509" width="12.140625" style="22" customWidth="1"/>
    <col min="10510" max="10510" width="11.140625" style="22" customWidth="1"/>
    <col min="10511" max="10511" width="10.7109375" style="22" customWidth="1"/>
    <col min="10512" max="10512" width="11.5703125" style="22" customWidth="1"/>
    <col min="10513" max="10513" width="11.42578125" style="22"/>
    <col min="10514" max="10514" width="11.28515625" style="22" customWidth="1"/>
    <col min="10515" max="10515" width="10.42578125" style="22" customWidth="1"/>
    <col min="10516" max="10516" width="11.28515625" style="22" customWidth="1"/>
    <col min="10517" max="10517" width="10.28515625" style="22" customWidth="1"/>
    <col min="10518" max="10519" width="10.5703125" style="22" customWidth="1"/>
    <col min="10520" max="10524" width="14.140625" style="22" customWidth="1"/>
    <col min="10525" max="10528" width="13.140625" style="22" customWidth="1"/>
    <col min="10529" max="10529" width="9" style="22" customWidth="1"/>
    <col min="10530" max="10535" width="13.140625" style="22" customWidth="1"/>
    <col min="10536" max="10544" width="10.85546875" style="22" customWidth="1"/>
    <col min="10545" max="10585" width="0" style="22" hidden="1" customWidth="1"/>
    <col min="10586" max="10587" width="10.85546875" style="22" customWidth="1"/>
    <col min="10588" max="10752" width="11.42578125" style="22"/>
    <col min="10753" max="10753" width="31.5703125" style="22" customWidth="1"/>
    <col min="10754" max="10754" width="25.7109375" style="22" customWidth="1"/>
    <col min="10755" max="10755" width="12.7109375" style="22" customWidth="1"/>
    <col min="10756" max="10756" width="10.7109375" style="22" customWidth="1"/>
    <col min="10757" max="10757" width="10.85546875" style="22" customWidth="1"/>
    <col min="10758" max="10764" width="10.7109375" style="22" customWidth="1"/>
    <col min="10765" max="10765" width="12.140625" style="22" customWidth="1"/>
    <col min="10766" max="10766" width="11.140625" style="22" customWidth="1"/>
    <col min="10767" max="10767" width="10.7109375" style="22" customWidth="1"/>
    <col min="10768" max="10768" width="11.5703125" style="22" customWidth="1"/>
    <col min="10769" max="10769" width="11.42578125" style="22"/>
    <col min="10770" max="10770" width="11.28515625" style="22" customWidth="1"/>
    <col min="10771" max="10771" width="10.42578125" style="22" customWidth="1"/>
    <col min="10772" max="10772" width="11.28515625" style="22" customWidth="1"/>
    <col min="10773" max="10773" width="10.28515625" style="22" customWidth="1"/>
    <col min="10774" max="10775" width="10.5703125" style="22" customWidth="1"/>
    <col min="10776" max="10780" width="14.140625" style="22" customWidth="1"/>
    <col min="10781" max="10784" width="13.140625" style="22" customWidth="1"/>
    <col min="10785" max="10785" width="9" style="22" customWidth="1"/>
    <col min="10786" max="10791" width="13.140625" style="22" customWidth="1"/>
    <col min="10792" max="10800" width="10.85546875" style="22" customWidth="1"/>
    <col min="10801" max="10841" width="0" style="22" hidden="1" customWidth="1"/>
    <col min="10842" max="10843" width="10.85546875" style="22" customWidth="1"/>
    <col min="10844" max="11008" width="11.42578125" style="22"/>
    <col min="11009" max="11009" width="31.5703125" style="22" customWidth="1"/>
    <col min="11010" max="11010" width="25.7109375" style="22" customWidth="1"/>
    <col min="11011" max="11011" width="12.7109375" style="22" customWidth="1"/>
    <col min="11012" max="11012" width="10.7109375" style="22" customWidth="1"/>
    <col min="11013" max="11013" width="10.85546875" style="22" customWidth="1"/>
    <col min="11014" max="11020" width="10.7109375" style="22" customWidth="1"/>
    <col min="11021" max="11021" width="12.140625" style="22" customWidth="1"/>
    <col min="11022" max="11022" width="11.140625" style="22" customWidth="1"/>
    <col min="11023" max="11023" width="10.7109375" style="22" customWidth="1"/>
    <col min="11024" max="11024" width="11.5703125" style="22" customWidth="1"/>
    <col min="11025" max="11025" width="11.42578125" style="22"/>
    <col min="11026" max="11026" width="11.28515625" style="22" customWidth="1"/>
    <col min="11027" max="11027" width="10.42578125" style="22" customWidth="1"/>
    <col min="11028" max="11028" width="11.28515625" style="22" customWidth="1"/>
    <col min="11029" max="11029" width="10.28515625" style="22" customWidth="1"/>
    <col min="11030" max="11031" width="10.5703125" style="22" customWidth="1"/>
    <col min="11032" max="11036" width="14.140625" style="22" customWidth="1"/>
    <col min="11037" max="11040" width="13.140625" style="22" customWidth="1"/>
    <col min="11041" max="11041" width="9" style="22" customWidth="1"/>
    <col min="11042" max="11047" width="13.140625" style="22" customWidth="1"/>
    <col min="11048" max="11056" width="10.85546875" style="22" customWidth="1"/>
    <col min="11057" max="11097" width="0" style="22" hidden="1" customWidth="1"/>
    <col min="11098" max="11099" width="10.85546875" style="22" customWidth="1"/>
    <col min="11100" max="11264" width="11.42578125" style="22"/>
    <col min="11265" max="11265" width="31.5703125" style="22" customWidth="1"/>
    <col min="11266" max="11266" width="25.7109375" style="22" customWidth="1"/>
    <col min="11267" max="11267" width="12.7109375" style="22" customWidth="1"/>
    <col min="11268" max="11268" width="10.7109375" style="22" customWidth="1"/>
    <col min="11269" max="11269" width="10.85546875" style="22" customWidth="1"/>
    <col min="11270" max="11276" width="10.7109375" style="22" customWidth="1"/>
    <col min="11277" max="11277" width="12.140625" style="22" customWidth="1"/>
    <col min="11278" max="11278" width="11.140625" style="22" customWidth="1"/>
    <col min="11279" max="11279" width="10.7109375" style="22" customWidth="1"/>
    <col min="11280" max="11280" width="11.5703125" style="22" customWidth="1"/>
    <col min="11281" max="11281" width="11.42578125" style="22"/>
    <col min="11282" max="11282" width="11.28515625" style="22" customWidth="1"/>
    <col min="11283" max="11283" width="10.42578125" style="22" customWidth="1"/>
    <col min="11284" max="11284" width="11.28515625" style="22" customWidth="1"/>
    <col min="11285" max="11285" width="10.28515625" style="22" customWidth="1"/>
    <col min="11286" max="11287" width="10.5703125" style="22" customWidth="1"/>
    <col min="11288" max="11292" width="14.140625" style="22" customWidth="1"/>
    <col min="11293" max="11296" width="13.140625" style="22" customWidth="1"/>
    <col min="11297" max="11297" width="9" style="22" customWidth="1"/>
    <col min="11298" max="11303" width="13.140625" style="22" customWidth="1"/>
    <col min="11304" max="11312" width="10.85546875" style="22" customWidth="1"/>
    <col min="11313" max="11353" width="0" style="22" hidden="1" customWidth="1"/>
    <col min="11354" max="11355" width="10.85546875" style="22" customWidth="1"/>
    <col min="11356" max="11520" width="11.42578125" style="22"/>
    <col min="11521" max="11521" width="31.5703125" style="22" customWidth="1"/>
    <col min="11522" max="11522" width="25.7109375" style="22" customWidth="1"/>
    <col min="11523" max="11523" width="12.7109375" style="22" customWidth="1"/>
    <col min="11524" max="11524" width="10.7109375" style="22" customWidth="1"/>
    <col min="11525" max="11525" width="10.85546875" style="22" customWidth="1"/>
    <col min="11526" max="11532" width="10.7109375" style="22" customWidth="1"/>
    <col min="11533" max="11533" width="12.140625" style="22" customWidth="1"/>
    <col min="11534" max="11534" width="11.140625" style="22" customWidth="1"/>
    <col min="11535" max="11535" width="10.7109375" style="22" customWidth="1"/>
    <col min="11536" max="11536" width="11.5703125" style="22" customWidth="1"/>
    <col min="11537" max="11537" width="11.42578125" style="22"/>
    <col min="11538" max="11538" width="11.28515625" style="22" customWidth="1"/>
    <col min="11539" max="11539" width="10.42578125" style="22" customWidth="1"/>
    <col min="11540" max="11540" width="11.28515625" style="22" customWidth="1"/>
    <col min="11541" max="11541" width="10.28515625" style="22" customWidth="1"/>
    <col min="11542" max="11543" width="10.5703125" style="22" customWidth="1"/>
    <col min="11544" max="11548" width="14.140625" style="22" customWidth="1"/>
    <col min="11549" max="11552" width="13.140625" style="22" customWidth="1"/>
    <col min="11553" max="11553" width="9" style="22" customWidth="1"/>
    <col min="11554" max="11559" width="13.140625" style="22" customWidth="1"/>
    <col min="11560" max="11568" width="10.85546875" style="22" customWidth="1"/>
    <col min="11569" max="11609" width="0" style="22" hidden="1" customWidth="1"/>
    <col min="11610" max="11611" width="10.85546875" style="22" customWidth="1"/>
    <col min="11612" max="11776" width="11.42578125" style="22"/>
    <col min="11777" max="11777" width="31.5703125" style="22" customWidth="1"/>
    <col min="11778" max="11778" width="25.7109375" style="22" customWidth="1"/>
    <col min="11779" max="11779" width="12.7109375" style="22" customWidth="1"/>
    <col min="11780" max="11780" width="10.7109375" style="22" customWidth="1"/>
    <col min="11781" max="11781" width="10.85546875" style="22" customWidth="1"/>
    <col min="11782" max="11788" width="10.7109375" style="22" customWidth="1"/>
    <col min="11789" max="11789" width="12.140625" style="22" customWidth="1"/>
    <col min="11790" max="11790" width="11.140625" style="22" customWidth="1"/>
    <col min="11791" max="11791" width="10.7109375" style="22" customWidth="1"/>
    <col min="11792" max="11792" width="11.5703125" style="22" customWidth="1"/>
    <col min="11793" max="11793" width="11.42578125" style="22"/>
    <col min="11794" max="11794" width="11.28515625" style="22" customWidth="1"/>
    <col min="11795" max="11795" width="10.42578125" style="22" customWidth="1"/>
    <col min="11796" max="11796" width="11.28515625" style="22" customWidth="1"/>
    <col min="11797" max="11797" width="10.28515625" style="22" customWidth="1"/>
    <col min="11798" max="11799" width="10.5703125" style="22" customWidth="1"/>
    <col min="11800" max="11804" width="14.140625" style="22" customWidth="1"/>
    <col min="11805" max="11808" width="13.140625" style="22" customWidth="1"/>
    <col min="11809" max="11809" width="9" style="22" customWidth="1"/>
    <col min="11810" max="11815" width="13.140625" style="22" customWidth="1"/>
    <col min="11816" max="11824" width="10.85546875" style="22" customWidth="1"/>
    <col min="11825" max="11865" width="0" style="22" hidden="1" customWidth="1"/>
    <col min="11866" max="11867" width="10.85546875" style="22" customWidth="1"/>
    <col min="11868" max="12032" width="11.42578125" style="22"/>
    <col min="12033" max="12033" width="31.5703125" style="22" customWidth="1"/>
    <col min="12034" max="12034" width="25.7109375" style="22" customWidth="1"/>
    <col min="12035" max="12035" width="12.7109375" style="22" customWidth="1"/>
    <col min="12036" max="12036" width="10.7109375" style="22" customWidth="1"/>
    <col min="12037" max="12037" width="10.85546875" style="22" customWidth="1"/>
    <col min="12038" max="12044" width="10.7109375" style="22" customWidth="1"/>
    <col min="12045" max="12045" width="12.140625" style="22" customWidth="1"/>
    <col min="12046" max="12046" width="11.140625" style="22" customWidth="1"/>
    <col min="12047" max="12047" width="10.7109375" style="22" customWidth="1"/>
    <col min="12048" max="12048" width="11.5703125" style="22" customWidth="1"/>
    <col min="12049" max="12049" width="11.42578125" style="22"/>
    <col min="12050" max="12050" width="11.28515625" style="22" customWidth="1"/>
    <col min="12051" max="12051" width="10.42578125" style="22" customWidth="1"/>
    <col min="12052" max="12052" width="11.28515625" style="22" customWidth="1"/>
    <col min="12053" max="12053" width="10.28515625" style="22" customWidth="1"/>
    <col min="12054" max="12055" width="10.5703125" style="22" customWidth="1"/>
    <col min="12056" max="12060" width="14.140625" style="22" customWidth="1"/>
    <col min="12061" max="12064" width="13.140625" style="22" customWidth="1"/>
    <col min="12065" max="12065" width="9" style="22" customWidth="1"/>
    <col min="12066" max="12071" width="13.140625" style="22" customWidth="1"/>
    <col min="12072" max="12080" width="10.85546875" style="22" customWidth="1"/>
    <col min="12081" max="12121" width="0" style="22" hidden="1" customWidth="1"/>
    <col min="12122" max="12123" width="10.85546875" style="22" customWidth="1"/>
    <col min="12124" max="12288" width="11.42578125" style="22"/>
    <col min="12289" max="12289" width="31.5703125" style="22" customWidth="1"/>
    <col min="12290" max="12290" width="25.7109375" style="22" customWidth="1"/>
    <col min="12291" max="12291" width="12.7109375" style="22" customWidth="1"/>
    <col min="12292" max="12292" width="10.7109375" style="22" customWidth="1"/>
    <col min="12293" max="12293" width="10.85546875" style="22" customWidth="1"/>
    <col min="12294" max="12300" width="10.7109375" style="22" customWidth="1"/>
    <col min="12301" max="12301" width="12.140625" style="22" customWidth="1"/>
    <col min="12302" max="12302" width="11.140625" style="22" customWidth="1"/>
    <col min="12303" max="12303" width="10.7109375" style="22" customWidth="1"/>
    <col min="12304" max="12304" width="11.5703125" style="22" customWidth="1"/>
    <col min="12305" max="12305" width="11.42578125" style="22"/>
    <col min="12306" max="12306" width="11.28515625" style="22" customWidth="1"/>
    <col min="12307" max="12307" width="10.42578125" style="22" customWidth="1"/>
    <col min="12308" max="12308" width="11.28515625" style="22" customWidth="1"/>
    <col min="12309" max="12309" width="10.28515625" style="22" customWidth="1"/>
    <col min="12310" max="12311" width="10.5703125" style="22" customWidth="1"/>
    <col min="12312" max="12316" width="14.140625" style="22" customWidth="1"/>
    <col min="12317" max="12320" width="13.140625" style="22" customWidth="1"/>
    <col min="12321" max="12321" width="9" style="22" customWidth="1"/>
    <col min="12322" max="12327" width="13.140625" style="22" customWidth="1"/>
    <col min="12328" max="12336" width="10.85546875" style="22" customWidth="1"/>
    <col min="12337" max="12377" width="0" style="22" hidden="1" customWidth="1"/>
    <col min="12378" max="12379" width="10.85546875" style="22" customWidth="1"/>
    <col min="12380" max="12544" width="11.42578125" style="22"/>
    <col min="12545" max="12545" width="31.5703125" style="22" customWidth="1"/>
    <col min="12546" max="12546" width="25.7109375" style="22" customWidth="1"/>
    <col min="12547" max="12547" width="12.7109375" style="22" customWidth="1"/>
    <col min="12548" max="12548" width="10.7109375" style="22" customWidth="1"/>
    <col min="12549" max="12549" width="10.85546875" style="22" customWidth="1"/>
    <col min="12550" max="12556" width="10.7109375" style="22" customWidth="1"/>
    <col min="12557" max="12557" width="12.140625" style="22" customWidth="1"/>
    <col min="12558" max="12558" width="11.140625" style="22" customWidth="1"/>
    <col min="12559" max="12559" width="10.7109375" style="22" customWidth="1"/>
    <col min="12560" max="12560" width="11.5703125" style="22" customWidth="1"/>
    <col min="12561" max="12561" width="11.42578125" style="22"/>
    <col min="12562" max="12562" width="11.28515625" style="22" customWidth="1"/>
    <col min="12563" max="12563" width="10.42578125" style="22" customWidth="1"/>
    <col min="12564" max="12564" width="11.28515625" style="22" customWidth="1"/>
    <col min="12565" max="12565" width="10.28515625" style="22" customWidth="1"/>
    <col min="12566" max="12567" width="10.5703125" style="22" customWidth="1"/>
    <col min="12568" max="12572" width="14.140625" style="22" customWidth="1"/>
    <col min="12573" max="12576" width="13.140625" style="22" customWidth="1"/>
    <col min="12577" max="12577" width="9" style="22" customWidth="1"/>
    <col min="12578" max="12583" width="13.140625" style="22" customWidth="1"/>
    <col min="12584" max="12592" width="10.85546875" style="22" customWidth="1"/>
    <col min="12593" max="12633" width="0" style="22" hidden="1" customWidth="1"/>
    <col min="12634" max="12635" width="10.85546875" style="22" customWidth="1"/>
    <col min="12636" max="12800" width="11.42578125" style="22"/>
    <col min="12801" max="12801" width="31.5703125" style="22" customWidth="1"/>
    <col min="12802" max="12802" width="25.7109375" style="22" customWidth="1"/>
    <col min="12803" max="12803" width="12.7109375" style="22" customWidth="1"/>
    <col min="12804" max="12804" width="10.7109375" style="22" customWidth="1"/>
    <col min="12805" max="12805" width="10.85546875" style="22" customWidth="1"/>
    <col min="12806" max="12812" width="10.7109375" style="22" customWidth="1"/>
    <col min="12813" max="12813" width="12.140625" style="22" customWidth="1"/>
    <col min="12814" max="12814" width="11.140625" style="22" customWidth="1"/>
    <col min="12815" max="12815" width="10.7109375" style="22" customWidth="1"/>
    <col min="12816" max="12816" width="11.5703125" style="22" customWidth="1"/>
    <col min="12817" max="12817" width="11.42578125" style="22"/>
    <col min="12818" max="12818" width="11.28515625" style="22" customWidth="1"/>
    <col min="12819" max="12819" width="10.42578125" style="22" customWidth="1"/>
    <col min="12820" max="12820" width="11.28515625" style="22" customWidth="1"/>
    <col min="12821" max="12821" width="10.28515625" style="22" customWidth="1"/>
    <col min="12822" max="12823" width="10.5703125" style="22" customWidth="1"/>
    <col min="12824" max="12828" width="14.140625" style="22" customWidth="1"/>
    <col min="12829" max="12832" width="13.140625" style="22" customWidth="1"/>
    <col min="12833" max="12833" width="9" style="22" customWidth="1"/>
    <col min="12834" max="12839" width="13.140625" style="22" customWidth="1"/>
    <col min="12840" max="12848" width="10.85546875" style="22" customWidth="1"/>
    <col min="12849" max="12889" width="0" style="22" hidden="1" customWidth="1"/>
    <col min="12890" max="12891" width="10.85546875" style="22" customWidth="1"/>
    <col min="12892" max="13056" width="11.42578125" style="22"/>
    <col min="13057" max="13057" width="31.5703125" style="22" customWidth="1"/>
    <col min="13058" max="13058" width="25.7109375" style="22" customWidth="1"/>
    <col min="13059" max="13059" width="12.7109375" style="22" customWidth="1"/>
    <col min="13060" max="13060" width="10.7109375" style="22" customWidth="1"/>
    <col min="13061" max="13061" width="10.85546875" style="22" customWidth="1"/>
    <col min="13062" max="13068" width="10.7109375" style="22" customWidth="1"/>
    <col min="13069" max="13069" width="12.140625" style="22" customWidth="1"/>
    <col min="13070" max="13070" width="11.140625" style="22" customWidth="1"/>
    <col min="13071" max="13071" width="10.7109375" style="22" customWidth="1"/>
    <col min="13072" max="13072" width="11.5703125" style="22" customWidth="1"/>
    <col min="13073" max="13073" width="11.42578125" style="22"/>
    <col min="13074" max="13074" width="11.28515625" style="22" customWidth="1"/>
    <col min="13075" max="13075" width="10.42578125" style="22" customWidth="1"/>
    <col min="13076" max="13076" width="11.28515625" style="22" customWidth="1"/>
    <col min="13077" max="13077" width="10.28515625" style="22" customWidth="1"/>
    <col min="13078" max="13079" width="10.5703125" style="22" customWidth="1"/>
    <col min="13080" max="13084" width="14.140625" style="22" customWidth="1"/>
    <col min="13085" max="13088" width="13.140625" style="22" customWidth="1"/>
    <col min="13089" max="13089" width="9" style="22" customWidth="1"/>
    <col min="13090" max="13095" width="13.140625" style="22" customWidth="1"/>
    <col min="13096" max="13104" width="10.85546875" style="22" customWidth="1"/>
    <col min="13105" max="13145" width="0" style="22" hidden="1" customWidth="1"/>
    <col min="13146" max="13147" width="10.85546875" style="22" customWidth="1"/>
    <col min="13148" max="13312" width="11.42578125" style="22"/>
    <col min="13313" max="13313" width="31.5703125" style="22" customWidth="1"/>
    <col min="13314" max="13314" width="25.7109375" style="22" customWidth="1"/>
    <col min="13315" max="13315" width="12.7109375" style="22" customWidth="1"/>
    <col min="13316" max="13316" width="10.7109375" style="22" customWidth="1"/>
    <col min="13317" max="13317" width="10.85546875" style="22" customWidth="1"/>
    <col min="13318" max="13324" width="10.7109375" style="22" customWidth="1"/>
    <col min="13325" max="13325" width="12.140625" style="22" customWidth="1"/>
    <col min="13326" max="13326" width="11.140625" style="22" customWidth="1"/>
    <col min="13327" max="13327" width="10.7109375" style="22" customWidth="1"/>
    <col min="13328" max="13328" width="11.5703125" style="22" customWidth="1"/>
    <col min="13329" max="13329" width="11.42578125" style="22"/>
    <col min="13330" max="13330" width="11.28515625" style="22" customWidth="1"/>
    <col min="13331" max="13331" width="10.42578125" style="22" customWidth="1"/>
    <col min="13332" max="13332" width="11.28515625" style="22" customWidth="1"/>
    <col min="13333" max="13333" width="10.28515625" style="22" customWidth="1"/>
    <col min="13334" max="13335" width="10.5703125" style="22" customWidth="1"/>
    <col min="13336" max="13340" width="14.140625" style="22" customWidth="1"/>
    <col min="13341" max="13344" width="13.140625" style="22" customWidth="1"/>
    <col min="13345" max="13345" width="9" style="22" customWidth="1"/>
    <col min="13346" max="13351" width="13.140625" style="22" customWidth="1"/>
    <col min="13352" max="13360" width="10.85546875" style="22" customWidth="1"/>
    <col min="13361" max="13401" width="0" style="22" hidden="1" customWidth="1"/>
    <col min="13402" max="13403" width="10.85546875" style="22" customWidth="1"/>
    <col min="13404" max="13568" width="11.42578125" style="22"/>
    <col min="13569" max="13569" width="31.5703125" style="22" customWidth="1"/>
    <col min="13570" max="13570" width="25.7109375" style="22" customWidth="1"/>
    <col min="13571" max="13571" width="12.7109375" style="22" customWidth="1"/>
    <col min="13572" max="13572" width="10.7109375" style="22" customWidth="1"/>
    <col min="13573" max="13573" width="10.85546875" style="22" customWidth="1"/>
    <col min="13574" max="13580" width="10.7109375" style="22" customWidth="1"/>
    <col min="13581" max="13581" width="12.140625" style="22" customWidth="1"/>
    <col min="13582" max="13582" width="11.140625" style="22" customWidth="1"/>
    <col min="13583" max="13583" width="10.7109375" style="22" customWidth="1"/>
    <col min="13584" max="13584" width="11.5703125" style="22" customWidth="1"/>
    <col min="13585" max="13585" width="11.42578125" style="22"/>
    <col min="13586" max="13586" width="11.28515625" style="22" customWidth="1"/>
    <col min="13587" max="13587" width="10.42578125" style="22" customWidth="1"/>
    <col min="13588" max="13588" width="11.28515625" style="22" customWidth="1"/>
    <col min="13589" max="13589" width="10.28515625" style="22" customWidth="1"/>
    <col min="13590" max="13591" width="10.5703125" style="22" customWidth="1"/>
    <col min="13592" max="13596" width="14.140625" style="22" customWidth="1"/>
    <col min="13597" max="13600" width="13.140625" style="22" customWidth="1"/>
    <col min="13601" max="13601" width="9" style="22" customWidth="1"/>
    <col min="13602" max="13607" width="13.140625" style="22" customWidth="1"/>
    <col min="13608" max="13616" width="10.85546875" style="22" customWidth="1"/>
    <col min="13617" max="13657" width="0" style="22" hidden="1" customWidth="1"/>
    <col min="13658" max="13659" width="10.85546875" style="22" customWidth="1"/>
    <col min="13660" max="13824" width="11.42578125" style="22"/>
    <col min="13825" max="13825" width="31.5703125" style="22" customWidth="1"/>
    <col min="13826" max="13826" width="25.7109375" style="22" customWidth="1"/>
    <col min="13827" max="13827" width="12.7109375" style="22" customWidth="1"/>
    <col min="13828" max="13828" width="10.7109375" style="22" customWidth="1"/>
    <col min="13829" max="13829" width="10.85546875" style="22" customWidth="1"/>
    <col min="13830" max="13836" width="10.7109375" style="22" customWidth="1"/>
    <col min="13837" max="13837" width="12.140625" style="22" customWidth="1"/>
    <col min="13838" max="13838" width="11.140625" style="22" customWidth="1"/>
    <col min="13839" max="13839" width="10.7109375" style="22" customWidth="1"/>
    <col min="13840" max="13840" width="11.5703125" style="22" customWidth="1"/>
    <col min="13841" max="13841" width="11.42578125" style="22"/>
    <col min="13842" max="13842" width="11.28515625" style="22" customWidth="1"/>
    <col min="13843" max="13843" width="10.42578125" style="22" customWidth="1"/>
    <col min="13844" max="13844" width="11.28515625" style="22" customWidth="1"/>
    <col min="13845" max="13845" width="10.28515625" style="22" customWidth="1"/>
    <col min="13846" max="13847" width="10.5703125" style="22" customWidth="1"/>
    <col min="13848" max="13852" width="14.140625" style="22" customWidth="1"/>
    <col min="13853" max="13856" width="13.140625" style="22" customWidth="1"/>
    <col min="13857" max="13857" width="9" style="22" customWidth="1"/>
    <col min="13858" max="13863" width="13.140625" style="22" customWidth="1"/>
    <col min="13864" max="13872" width="10.85546875" style="22" customWidth="1"/>
    <col min="13873" max="13913" width="0" style="22" hidden="1" customWidth="1"/>
    <col min="13914" max="13915" width="10.85546875" style="22" customWidth="1"/>
    <col min="13916" max="14080" width="11.42578125" style="22"/>
    <col min="14081" max="14081" width="31.5703125" style="22" customWidth="1"/>
    <col min="14082" max="14082" width="25.7109375" style="22" customWidth="1"/>
    <col min="14083" max="14083" width="12.7109375" style="22" customWidth="1"/>
    <col min="14084" max="14084" width="10.7109375" style="22" customWidth="1"/>
    <col min="14085" max="14085" width="10.85546875" style="22" customWidth="1"/>
    <col min="14086" max="14092" width="10.7109375" style="22" customWidth="1"/>
    <col min="14093" max="14093" width="12.140625" style="22" customWidth="1"/>
    <col min="14094" max="14094" width="11.140625" style="22" customWidth="1"/>
    <col min="14095" max="14095" width="10.7109375" style="22" customWidth="1"/>
    <col min="14096" max="14096" width="11.5703125" style="22" customWidth="1"/>
    <col min="14097" max="14097" width="11.42578125" style="22"/>
    <col min="14098" max="14098" width="11.28515625" style="22" customWidth="1"/>
    <col min="14099" max="14099" width="10.42578125" style="22" customWidth="1"/>
    <col min="14100" max="14100" width="11.28515625" style="22" customWidth="1"/>
    <col min="14101" max="14101" width="10.28515625" style="22" customWidth="1"/>
    <col min="14102" max="14103" width="10.5703125" style="22" customWidth="1"/>
    <col min="14104" max="14108" width="14.140625" style="22" customWidth="1"/>
    <col min="14109" max="14112" width="13.140625" style="22" customWidth="1"/>
    <col min="14113" max="14113" width="9" style="22" customWidth="1"/>
    <col min="14114" max="14119" width="13.140625" style="22" customWidth="1"/>
    <col min="14120" max="14128" width="10.85546875" style="22" customWidth="1"/>
    <col min="14129" max="14169" width="0" style="22" hidden="1" customWidth="1"/>
    <col min="14170" max="14171" width="10.85546875" style="22" customWidth="1"/>
    <col min="14172" max="14336" width="11.42578125" style="22"/>
    <col min="14337" max="14337" width="31.5703125" style="22" customWidth="1"/>
    <col min="14338" max="14338" width="25.7109375" style="22" customWidth="1"/>
    <col min="14339" max="14339" width="12.7109375" style="22" customWidth="1"/>
    <col min="14340" max="14340" width="10.7109375" style="22" customWidth="1"/>
    <col min="14341" max="14341" width="10.85546875" style="22" customWidth="1"/>
    <col min="14342" max="14348" width="10.7109375" style="22" customWidth="1"/>
    <col min="14349" max="14349" width="12.140625" style="22" customWidth="1"/>
    <col min="14350" max="14350" width="11.140625" style="22" customWidth="1"/>
    <col min="14351" max="14351" width="10.7109375" style="22" customWidth="1"/>
    <col min="14352" max="14352" width="11.5703125" style="22" customWidth="1"/>
    <col min="14353" max="14353" width="11.42578125" style="22"/>
    <col min="14354" max="14354" width="11.28515625" style="22" customWidth="1"/>
    <col min="14355" max="14355" width="10.42578125" style="22" customWidth="1"/>
    <col min="14356" max="14356" width="11.28515625" style="22" customWidth="1"/>
    <col min="14357" max="14357" width="10.28515625" style="22" customWidth="1"/>
    <col min="14358" max="14359" width="10.5703125" style="22" customWidth="1"/>
    <col min="14360" max="14364" width="14.140625" style="22" customWidth="1"/>
    <col min="14365" max="14368" width="13.140625" style="22" customWidth="1"/>
    <col min="14369" max="14369" width="9" style="22" customWidth="1"/>
    <col min="14370" max="14375" width="13.140625" style="22" customWidth="1"/>
    <col min="14376" max="14384" width="10.85546875" style="22" customWidth="1"/>
    <col min="14385" max="14425" width="0" style="22" hidden="1" customWidth="1"/>
    <col min="14426" max="14427" width="10.85546875" style="22" customWidth="1"/>
    <col min="14428" max="14592" width="11.42578125" style="22"/>
    <col min="14593" max="14593" width="31.5703125" style="22" customWidth="1"/>
    <col min="14594" max="14594" width="25.7109375" style="22" customWidth="1"/>
    <col min="14595" max="14595" width="12.7109375" style="22" customWidth="1"/>
    <col min="14596" max="14596" width="10.7109375" style="22" customWidth="1"/>
    <col min="14597" max="14597" width="10.85546875" style="22" customWidth="1"/>
    <col min="14598" max="14604" width="10.7109375" style="22" customWidth="1"/>
    <col min="14605" max="14605" width="12.140625" style="22" customWidth="1"/>
    <col min="14606" max="14606" width="11.140625" style="22" customWidth="1"/>
    <col min="14607" max="14607" width="10.7109375" style="22" customWidth="1"/>
    <col min="14608" max="14608" width="11.5703125" style="22" customWidth="1"/>
    <col min="14609" max="14609" width="11.42578125" style="22"/>
    <col min="14610" max="14610" width="11.28515625" style="22" customWidth="1"/>
    <col min="14611" max="14611" width="10.42578125" style="22" customWidth="1"/>
    <col min="14612" max="14612" width="11.28515625" style="22" customWidth="1"/>
    <col min="14613" max="14613" width="10.28515625" style="22" customWidth="1"/>
    <col min="14614" max="14615" width="10.5703125" style="22" customWidth="1"/>
    <col min="14616" max="14620" width="14.140625" style="22" customWidth="1"/>
    <col min="14621" max="14624" width="13.140625" style="22" customWidth="1"/>
    <col min="14625" max="14625" width="9" style="22" customWidth="1"/>
    <col min="14626" max="14631" width="13.140625" style="22" customWidth="1"/>
    <col min="14632" max="14640" width="10.85546875" style="22" customWidth="1"/>
    <col min="14641" max="14681" width="0" style="22" hidden="1" customWidth="1"/>
    <col min="14682" max="14683" width="10.85546875" style="22" customWidth="1"/>
    <col min="14684" max="14848" width="11.42578125" style="22"/>
    <col min="14849" max="14849" width="31.5703125" style="22" customWidth="1"/>
    <col min="14850" max="14850" width="25.7109375" style="22" customWidth="1"/>
    <col min="14851" max="14851" width="12.7109375" style="22" customWidth="1"/>
    <col min="14852" max="14852" width="10.7109375" style="22" customWidth="1"/>
    <col min="14853" max="14853" width="10.85546875" style="22" customWidth="1"/>
    <col min="14854" max="14860" width="10.7109375" style="22" customWidth="1"/>
    <col min="14861" max="14861" width="12.140625" style="22" customWidth="1"/>
    <col min="14862" max="14862" width="11.140625" style="22" customWidth="1"/>
    <col min="14863" max="14863" width="10.7109375" style="22" customWidth="1"/>
    <col min="14864" max="14864" width="11.5703125" style="22" customWidth="1"/>
    <col min="14865" max="14865" width="11.42578125" style="22"/>
    <col min="14866" max="14866" width="11.28515625" style="22" customWidth="1"/>
    <col min="14867" max="14867" width="10.42578125" style="22" customWidth="1"/>
    <col min="14868" max="14868" width="11.28515625" style="22" customWidth="1"/>
    <col min="14869" max="14869" width="10.28515625" style="22" customWidth="1"/>
    <col min="14870" max="14871" width="10.5703125" style="22" customWidth="1"/>
    <col min="14872" max="14876" width="14.140625" style="22" customWidth="1"/>
    <col min="14877" max="14880" width="13.140625" style="22" customWidth="1"/>
    <col min="14881" max="14881" width="9" style="22" customWidth="1"/>
    <col min="14882" max="14887" width="13.140625" style="22" customWidth="1"/>
    <col min="14888" max="14896" width="10.85546875" style="22" customWidth="1"/>
    <col min="14897" max="14937" width="0" style="22" hidden="1" customWidth="1"/>
    <col min="14938" max="14939" width="10.85546875" style="22" customWidth="1"/>
    <col min="14940" max="15104" width="11.42578125" style="22"/>
    <col min="15105" max="15105" width="31.5703125" style="22" customWidth="1"/>
    <col min="15106" max="15106" width="25.7109375" style="22" customWidth="1"/>
    <col min="15107" max="15107" width="12.7109375" style="22" customWidth="1"/>
    <col min="15108" max="15108" width="10.7109375" style="22" customWidth="1"/>
    <col min="15109" max="15109" width="10.85546875" style="22" customWidth="1"/>
    <col min="15110" max="15116" width="10.7109375" style="22" customWidth="1"/>
    <col min="15117" max="15117" width="12.140625" style="22" customWidth="1"/>
    <col min="15118" max="15118" width="11.140625" style="22" customWidth="1"/>
    <col min="15119" max="15119" width="10.7109375" style="22" customWidth="1"/>
    <col min="15120" max="15120" width="11.5703125" style="22" customWidth="1"/>
    <col min="15121" max="15121" width="11.42578125" style="22"/>
    <col min="15122" max="15122" width="11.28515625" style="22" customWidth="1"/>
    <col min="15123" max="15123" width="10.42578125" style="22" customWidth="1"/>
    <col min="15124" max="15124" width="11.28515625" style="22" customWidth="1"/>
    <col min="15125" max="15125" width="10.28515625" style="22" customWidth="1"/>
    <col min="15126" max="15127" width="10.5703125" style="22" customWidth="1"/>
    <col min="15128" max="15132" width="14.140625" style="22" customWidth="1"/>
    <col min="15133" max="15136" width="13.140625" style="22" customWidth="1"/>
    <col min="15137" max="15137" width="9" style="22" customWidth="1"/>
    <col min="15138" max="15143" width="13.140625" style="22" customWidth="1"/>
    <col min="15144" max="15152" width="10.85546875" style="22" customWidth="1"/>
    <col min="15153" max="15193" width="0" style="22" hidden="1" customWidth="1"/>
    <col min="15194" max="15195" width="10.85546875" style="22" customWidth="1"/>
    <col min="15196" max="15360" width="11.42578125" style="22"/>
    <col min="15361" max="15361" width="31.5703125" style="22" customWidth="1"/>
    <col min="15362" max="15362" width="25.7109375" style="22" customWidth="1"/>
    <col min="15363" max="15363" width="12.7109375" style="22" customWidth="1"/>
    <col min="15364" max="15364" width="10.7109375" style="22" customWidth="1"/>
    <col min="15365" max="15365" width="10.85546875" style="22" customWidth="1"/>
    <col min="15366" max="15372" width="10.7109375" style="22" customWidth="1"/>
    <col min="15373" max="15373" width="12.140625" style="22" customWidth="1"/>
    <col min="15374" max="15374" width="11.140625" style="22" customWidth="1"/>
    <col min="15375" max="15375" width="10.7109375" style="22" customWidth="1"/>
    <col min="15376" max="15376" width="11.5703125" style="22" customWidth="1"/>
    <col min="15377" max="15377" width="11.42578125" style="22"/>
    <col min="15378" max="15378" width="11.28515625" style="22" customWidth="1"/>
    <col min="15379" max="15379" width="10.42578125" style="22" customWidth="1"/>
    <col min="15380" max="15380" width="11.28515625" style="22" customWidth="1"/>
    <col min="15381" max="15381" width="10.28515625" style="22" customWidth="1"/>
    <col min="15382" max="15383" width="10.5703125" style="22" customWidth="1"/>
    <col min="15384" max="15388" width="14.140625" style="22" customWidth="1"/>
    <col min="15389" max="15392" width="13.140625" style="22" customWidth="1"/>
    <col min="15393" max="15393" width="9" style="22" customWidth="1"/>
    <col min="15394" max="15399" width="13.140625" style="22" customWidth="1"/>
    <col min="15400" max="15408" width="10.85546875" style="22" customWidth="1"/>
    <col min="15409" max="15449" width="0" style="22" hidden="1" customWidth="1"/>
    <col min="15450" max="15451" width="10.85546875" style="22" customWidth="1"/>
    <col min="15452" max="15616" width="11.42578125" style="22"/>
    <col min="15617" max="15617" width="31.5703125" style="22" customWidth="1"/>
    <col min="15618" max="15618" width="25.7109375" style="22" customWidth="1"/>
    <col min="15619" max="15619" width="12.7109375" style="22" customWidth="1"/>
    <col min="15620" max="15620" width="10.7109375" style="22" customWidth="1"/>
    <col min="15621" max="15621" width="10.85546875" style="22" customWidth="1"/>
    <col min="15622" max="15628" width="10.7109375" style="22" customWidth="1"/>
    <col min="15629" max="15629" width="12.140625" style="22" customWidth="1"/>
    <col min="15630" max="15630" width="11.140625" style="22" customWidth="1"/>
    <col min="15631" max="15631" width="10.7109375" style="22" customWidth="1"/>
    <col min="15632" max="15632" width="11.5703125" style="22" customWidth="1"/>
    <col min="15633" max="15633" width="11.42578125" style="22"/>
    <col min="15634" max="15634" width="11.28515625" style="22" customWidth="1"/>
    <col min="15635" max="15635" width="10.42578125" style="22" customWidth="1"/>
    <col min="15636" max="15636" width="11.28515625" style="22" customWidth="1"/>
    <col min="15637" max="15637" width="10.28515625" style="22" customWidth="1"/>
    <col min="15638" max="15639" width="10.5703125" style="22" customWidth="1"/>
    <col min="15640" max="15644" width="14.140625" style="22" customWidth="1"/>
    <col min="15645" max="15648" width="13.140625" style="22" customWidth="1"/>
    <col min="15649" max="15649" width="9" style="22" customWidth="1"/>
    <col min="15650" max="15655" width="13.140625" style="22" customWidth="1"/>
    <col min="15656" max="15664" width="10.85546875" style="22" customWidth="1"/>
    <col min="15665" max="15705" width="0" style="22" hidden="1" customWidth="1"/>
    <col min="15706" max="15707" width="10.85546875" style="22" customWidth="1"/>
    <col min="15708" max="15872" width="11.42578125" style="22"/>
    <col min="15873" max="15873" width="31.5703125" style="22" customWidth="1"/>
    <col min="15874" max="15874" width="25.7109375" style="22" customWidth="1"/>
    <col min="15875" max="15875" width="12.7109375" style="22" customWidth="1"/>
    <col min="15876" max="15876" width="10.7109375" style="22" customWidth="1"/>
    <col min="15877" max="15877" width="10.85546875" style="22" customWidth="1"/>
    <col min="15878" max="15884" width="10.7109375" style="22" customWidth="1"/>
    <col min="15885" max="15885" width="12.140625" style="22" customWidth="1"/>
    <col min="15886" max="15886" width="11.140625" style="22" customWidth="1"/>
    <col min="15887" max="15887" width="10.7109375" style="22" customWidth="1"/>
    <col min="15888" max="15888" width="11.5703125" style="22" customWidth="1"/>
    <col min="15889" max="15889" width="11.42578125" style="22"/>
    <col min="15890" max="15890" width="11.28515625" style="22" customWidth="1"/>
    <col min="15891" max="15891" width="10.42578125" style="22" customWidth="1"/>
    <col min="15892" max="15892" width="11.28515625" style="22" customWidth="1"/>
    <col min="15893" max="15893" width="10.28515625" style="22" customWidth="1"/>
    <col min="15894" max="15895" width="10.5703125" style="22" customWidth="1"/>
    <col min="15896" max="15900" width="14.140625" style="22" customWidth="1"/>
    <col min="15901" max="15904" width="13.140625" style="22" customWidth="1"/>
    <col min="15905" max="15905" width="9" style="22" customWidth="1"/>
    <col min="15906" max="15911" width="13.140625" style="22" customWidth="1"/>
    <col min="15912" max="15920" width="10.85546875" style="22" customWidth="1"/>
    <col min="15921" max="15961" width="0" style="22" hidden="1" customWidth="1"/>
    <col min="15962" max="15963" width="10.85546875" style="22" customWidth="1"/>
    <col min="15964" max="16128" width="11.42578125" style="22"/>
    <col min="16129" max="16129" width="31.5703125" style="22" customWidth="1"/>
    <col min="16130" max="16130" width="25.7109375" style="22" customWidth="1"/>
    <col min="16131" max="16131" width="12.7109375" style="22" customWidth="1"/>
    <col min="16132" max="16132" width="10.7109375" style="22" customWidth="1"/>
    <col min="16133" max="16133" width="10.85546875" style="22" customWidth="1"/>
    <col min="16134" max="16140" width="10.7109375" style="22" customWidth="1"/>
    <col min="16141" max="16141" width="12.140625" style="22" customWidth="1"/>
    <col min="16142" max="16142" width="11.140625" style="22" customWidth="1"/>
    <col min="16143" max="16143" width="10.7109375" style="22" customWidth="1"/>
    <col min="16144" max="16144" width="11.5703125" style="22" customWidth="1"/>
    <col min="16145" max="16145" width="11.42578125" style="22"/>
    <col min="16146" max="16146" width="11.28515625" style="22" customWidth="1"/>
    <col min="16147" max="16147" width="10.42578125" style="22" customWidth="1"/>
    <col min="16148" max="16148" width="11.28515625" style="22" customWidth="1"/>
    <col min="16149" max="16149" width="10.28515625" style="22" customWidth="1"/>
    <col min="16150" max="16151" width="10.5703125" style="22" customWidth="1"/>
    <col min="16152" max="16156" width="14.140625" style="22" customWidth="1"/>
    <col min="16157" max="16160" width="13.140625" style="22" customWidth="1"/>
    <col min="16161" max="16161" width="9" style="22" customWidth="1"/>
    <col min="16162" max="16167" width="13.140625" style="22" customWidth="1"/>
    <col min="16168" max="16176" width="10.85546875" style="22" customWidth="1"/>
    <col min="16177" max="16217" width="0" style="22" hidden="1" customWidth="1"/>
    <col min="16218" max="16219" width="10.85546875" style="22" customWidth="1"/>
    <col min="16220" max="16384" width="11.42578125" style="22"/>
  </cols>
  <sheetData>
    <row r="1" spans="1:89" s="8" customFormat="1" ht="12.75" customHeight="1" x14ac:dyDescent="0.2">
      <c r="A1" s="166" t="s">
        <v>0</v>
      </c>
      <c r="B1" s="7"/>
      <c r="C1" s="7"/>
      <c r="D1" s="7"/>
      <c r="E1" s="7"/>
      <c r="F1" s="7"/>
      <c r="G1" s="7"/>
      <c r="H1" s="7"/>
      <c r="I1" s="7"/>
      <c r="J1" s="7"/>
      <c r="K1" s="7"/>
      <c r="L1" s="10"/>
      <c r="V1" s="24"/>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row>
    <row r="2" spans="1:89" s="8" customFormat="1" ht="12.75" customHeight="1" x14ac:dyDescent="0.2">
      <c r="A2" s="166" t="str">
        <f>CONCATENATE("COMUNA: ",[1]NOMBRE!B2," - ","( ",[1]NOMBRE!C2,[1]NOMBRE!D2,[1]NOMBRE!E2,[1]NOMBRE!F2,[1]NOMBRE!G2," )")</f>
        <v>COMUNA:  - (  )</v>
      </c>
      <c r="B2" s="7"/>
      <c r="C2" s="7"/>
      <c r="D2" s="7"/>
      <c r="E2" s="7"/>
      <c r="F2" s="7"/>
      <c r="G2" s="7"/>
      <c r="H2" s="7"/>
      <c r="I2" s="7"/>
      <c r="J2" s="7"/>
      <c r="K2" s="7"/>
      <c r="L2" s="10"/>
      <c r="V2" s="24"/>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c r="CB2" s="7"/>
      <c r="CC2" s="7"/>
      <c r="CD2" s="7"/>
      <c r="CE2" s="7"/>
      <c r="CF2" s="7"/>
      <c r="CG2" s="7"/>
      <c r="CH2" s="7"/>
      <c r="CI2" s="7"/>
      <c r="CJ2" s="7"/>
      <c r="CK2" s="7"/>
    </row>
    <row r="3" spans="1:89" s="8" customFormat="1" ht="12.75" customHeight="1" x14ac:dyDescent="0.2">
      <c r="A3" s="166" t="str">
        <f>CONCATENATE("ESTABLECIMIENTO/ESTRATEGIA: ",[1]NOMBRE!B3," - ","( ",[1]NOMBRE!C3,[1]NOMBRE!D3,[1]NOMBRE!E3,[1]NOMBRE!F3,[1]NOMBRE!G3,[1]NOMBRE!H3," )")</f>
        <v>ESTABLECIMIENTO/ESTRATEGIA:  - (  )</v>
      </c>
      <c r="B3" s="7"/>
      <c r="C3" s="7"/>
      <c r="D3" s="9"/>
      <c r="E3" s="7"/>
      <c r="F3" s="7"/>
      <c r="G3" s="7"/>
      <c r="H3" s="7"/>
      <c r="I3" s="7"/>
      <c r="J3" s="7"/>
      <c r="K3" s="7"/>
      <c r="L3" s="10"/>
      <c r="V3" s="24"/>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c r="CB3" s="7"/>
      <c r="CC3" s="7"/>
      <c r="CD3" s="7"/>
      <c r="CE3" s="7"/>
      <c r="CF3" s="7"/>
      <c r="CG3" s="7"/>
      <c r="CH3" s="7"/>
      <c r="CI3" s="7"/>
      <c r="CJ3" s="7"/>
      <c r="CK3" s="7"/>
    </row>
    <row r="4" spans="1:89" s="8" customFormat="1" ht="12.75" customHeight="1" x14ac:dyDescent="0.2">
      <c r="A4" s="166" t="str">
        <f>CONCATENATE("MES: ",[1]NOMBRE!B6," - ","( ",[1]NOMBRE!C6,[1]NOMBRE!D6," )")</f>
        <v>MES:  - (  )</v>
      </c>
      <c r="B4" s="7"/>
      <c r="C4" s="7"/>
      <c r="D4" s="7"/>
      <c r="E4" s="7"/>
      <c r="F4" s="7"/>
      <c r="G4" s="7"/>
      <c r="H4" s="7"/>
      <c r="I4" s="7"/>
      <c r="J4" s="7"/>
      <c r="K4" s="7"/>
      <c r="L4" s="10"/>
      <c r="V4" s="24"/>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row>
    <row r="5" spans="1:89" s="8" customFormat="1" ht="12.75" customHeight="1" x14ac:dyDescent="0.2">
      <c r="A5" s="6" t="str">
        <f>CONCATENATE("AÑO: ",[1]NOMBRE!B7)</f>
        <v>AÑO: 2014</v>
      </c>
      <c r="B5" s="7"/>
      <c r="C5" s="7"/>
      <c r="D5" s="7"/>
      <c r="E5" s="7"/>
      <c r="F5" s="7"/>
      <c r="G5" s="7"/>
      <c r="H5" s="7"/>
      <c r="I5" s="7"/>
      <c r="J5" s="7"/>
      <c r="K5" s="7"/>
      <c r="L5" s="10"/>
      <c r="V5" s="24"/>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row>
    <row r="6" spans="1:89" s="4" customFormat="1" ht="39.75" customHeight="1" x14ac:dyDescent="0.15">
      <c r="A6" s="271" t="s">
        <v>1</v>
      </c>
      <c r="B6" s="271"/>
      <c r="C6" s="271"/>
      <c r="D6" s="271"/>
      <c r="E6" s="271"/>
      <c r="F6" s="271"/>
      <c r="G6" s="271"/>
      <c r="H6" s="271"/>
      <c r="I6" s="271"/>
      <c r="J6" s="271"/>
      <c r="K6" s="271"/>
      <c r="L6" s="271"/>
      <c r="M6" s="271"/>
      <c r="N6" s="271"/>
      <c r="O6" s="271"/>
      <c r="P6" s="271"/>
      <c r="Q6" s="271"/>
      <c r="R6" s="271"/>
      <c r="S6" s="271"/>
      <c r="T6" s="271"/>
      <c r="U6" s="271"/>
      <c r="V6" s="271"/>
      <c r="W6" s="271"/>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c r="BX6" s="14"/>
      <c r="BY6" s="14"/>
      <c r="BZ6" s="14"/>
      <c r="CA6" s="14"/>
      <c r="CB6" s="14"/>
      <c r="CC6" s="14"/>
      <c r="CD6" s="14"/>
      <c r="CE6" s="14"/>
      <c r="CF6" s="14"/>
      <c r="CG6" s="14"/>
      <c r="CH6" s="14"/>
      <c r="CI6" s="14"/>
      <c r="CJ6" s="14"/>
      <c r="CK6" s="14"/>
    </row>
    <row r="7" spans="1:89" s="4" customFormat="1" ht="45" customHeight="1" x14ac:dyDescent="0.2">
      <c r="A7" s="35" t="s">
        <v>2</v>
      </c>
      <c r="B7" s="13"/>
      <c r="C7" s="12"/>
      <c r="D7" s="12"/>
      <c r="E7" s="12"/>
      <c r="F7" s="12"/>
      <c r="G7" s="12"/>
      <c r="H7" s="12"/>
      <c r="I7" s="36"/>
      <c r="J7" s="13"/>
      <c r="K7" s="37"/>
      <c r="L7" s="12"/>
      <c r="V7" s="2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14"/>
      <c r="BX7" s="14"/>
      <c r="BY7" s="14"/>
      <c r="BZ7" s="14"/>
      <c r="CA7" s="14"/>
      <c r="CB7" s="14"/>
      <c r="CC7" s="14"/>
      <c r="CD7" s="14"/>
      <c r="CE7" s="14"/>
      <c r="CF7" s="14"/>
      <c r="CG7" s="14"/>
      <c r="CH7" s="14"/>
      <c r="CI7" s="14"/>
      <c r="CJ7" s="14"/>
      <c r="CK7" s="14"/>
    </row>
    <row r="8" spans="1:89" s="4" customFormat="1" ht="30" customHeight="1" x14ac:dyDescent="0.2">
      <c r="A8" s="38" t="s">
        <v>3</v>
      </c>
      <c r="B8" s="20"/>
      <c r="C8" s="20"/>
      <c r="D8" s="20"/>
      <c r="E8" s="20"/>
      <c r="F8" s="20"/>
      <c r="G8" s="20"/>
      <c r="H8" s="20"/>
      <c r="I8" s="20"/>
      <c r="J8" s="20"/>
      <c r="K8" s="39"/>
      <c r="L8" s="20"/>
      <c r="M8" s="26"/>
      <c r="N8" s="26"/>
      <c r="V8" s="2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c r="CC8" s="14"/>
      <c r="CD8" s="14"/>
      <c r="CE8" s="14"/>
      <c r="CF8" s="14"/>
      <c r="CG8" s="14"/>
      <c r="CH8" s="14"/>
      <c r="CI8" s="14"/>
      <c r="CJ8" s="14"/>
      <c r="CK8" s="14"/>
    </row>
    <row r="9" spans="1:89" s="5" customFormat="1" ht="19.5" customHeight="1" x14ac:dyDescent="0.15">
      <c r="A9" s="285" t="s">
        <v>4</v>
      </c>
      <c r="B9" s="285" t="s">
        <v>5</v>
      </c>
      <c r="C9" s="287" t="s">
        <v>6</v>
      </c>
      <c r="D9" s="272" t="s">
        <v>89</v>
      </c>
      <c r="E9" s="273"/>
      <c r="F9" s="273"/>
      <c r="G9" s="273"/>
      <c r="H9" s="273"/>
      <c r="I9" s="273"/>
      <c r="J9" s="273"/>
      <c r="K9" s="273"/>
      <c r="L9" s="273"/>
      <c r="M9" s="273"/>
      <c r="N9" s="273"/>
      <c r="O9" s="273"/>
      <c r="P9" s="273"/>
      <c r="Q9" s="273"/>
      <c r="R9" s="273"/>
      <c r="S9" s="273"/>
      <c r="T9" s="274"/>
      <c r="U9" s="272" t="s">
        <v>8</v>
      </c>
      <c r="V9" s="274"/>
      <c r="W9" s="287" t="s">
        <v>9</v>
      </c>
      <c r="Y9" s="4"/>
      <c r="Z9" s="4"/>
      <c r="AA9" s="4"/>
      <c r="AB9" s="4"/>
      <c r="AC9" s="4"/>
      <c r="AD9" s="4"/>
      <c r="AE9" s="4"/>
      <c r="AF9" s="4"/>
      <c r="AG9" s="4"/>
      <c r="AH9" s="4"/>
      <c r="AI9" s="4"/>
      <c r="AJ9" s="4"/>
      <c r="AK9" s="4"/>
      <c r="AL9" s="4"/>
      <c r="AM9" s="4"/>
      <c r="AN9" s="4"/>
      <c r="AO9" s="4"/>
      <c r="AP9" s="4"/>
      <c r="AQ9" s="4"/>
      <c r="AR9" s="4"/>
      <c r="AS9" s="4"/>
      <c r="AT9" s="4"/>
      <c r="AW9" s="187"/>
      <c r="AX9" s="187"/>
      <c r="AY9" s="187"/>
      <c r="AZ9" s="187"/>
      <c r="BA9" s="187"/>
      <c r="BB9" s="187"/>
      <c r="BC9" s="187"/>
      <c r="BD9" s="187"/>
      <c r="BE9" s="187"/>
      <c r="BF9" s="187"/>
      <c r="BG9" s="187"/>
      <c r="BH9" s="187"/>
      <c r="BI9" s="187"/>
      <c r="BJ9" s="187"/>
      <c r="BK9" s="187"/>
      <c r="BL9" s="187"/>
      <c r="BM9" s="187"/>
      <c r="BN9" s="187"/>
      <c r="BO9" s="187"/>
      <c r="BP9" s="187"/>
      <c r="BQ9" s="187"/>
      <c r="BR9" s="187"/>
      <c r="BS9" s="187"/>
      <c r="BT9" s="187"/>
      <c r="BU9" s="187"/>
      <c r="BV9" s="187"/>
      <c r="BW9" s="187"/>
      <c r="BX9" s="187"/>
      <c r="BY9" s="187"/>
      <c r="BZ9" s="187"/>
      <c r="CA9" s="187"/>
      <c r="CB9" s="187"/>
      <c r="CC9" s="187"/>
      <c r="CD9" s="187"/>
      <c r="CE9" s="187"/>
      <c r="CF9" s="187"/>
      <c r="CG9" s="187"/>
      <c r="CH9" s="187"/>
      <c r="CI9" s="187"/>
      <c r="CJ9" s="187"/>
      <c r="CK9" s="187"/>
    </row>
    <row r="10" spans="1:89" s="5" customFormat="1" ht="33" customHeight="1" x14ac:dyDescent="0.15">
      <c r="A10" s="286"/>
      <c r="B10" s="286"/>
      <c r="C10" s="288"/>
      <c r="D10" s="15" t="s">
        <v>90</v>
      </c>
      <c r="E10" s="188" t="s">
        <v>91</v>
      </c>
      <c r="F10" s="15" t="s">
        <v>10</v>
      </c>
      <c r="G10" s="15" t="s">
        <v>11</v>
      </c>
      <c r="H10" s="15" t="s">
        <v>12</v>
      </c>
      <c r="I10" s="189" t="s">
        <v>92</v>
      </c>
      <c r="J10" s="189" t="s">
        <v>93</v>
      </c>
      <c r="K10" s="189" t="s">
        <v>94</v>
      </c>
      <c r="L10" s="189" t="s">
        <v>95</v>
      </c>
      <c r="M10" s="189" t="s">
        <v>96</v>
      </c>
      <c r="N10" s="189" t="s">
        <v>97</v>
      </c>
      <c r="O10" s="189" t="s">
        <v>98</v>
      </c>
      <c r="P10" s="189" t="s">
        <v>99</v>
      </c>
      <c r="Q10" s="189" t="s">
        <v>100</v>
      </c>
      <c r="R10" s="189" t="s">
        <v>101</v>
      </c>
      <c r="S10" s="189" t="s">
        <v>102</v>
      </c>
      <c r="T10" s="190" t="s">
        <v>103</v>
      </c>
      <c r="U10" s="30" t="s">
        <v>13</v>
      </c>
      <c r="V10" s="178" t="s">
        <v>14</v>
      </c>
      <c r="W10" s="288"/>
      <c r="X10" s="4"/>
      <c r="Y10" s="4"/>
      <c r="Z10" s="4"/>
      <c r="AA10" s="4"/>
      <c r="AB10" s="4"/>
      <c r="AC10" s="4"/>
      <c r="AD10" s="4"/>
      <c r="AE10" s="4"/>
      <c r="AF10" s="4"/>
      <c r="AG10" s="4"/>
      <c r="AH10" s="4"/>
      <c r="AI10" s="4"/>
      <c r="AJ10" s="4"/>
      <c r="AK10" s="4"/>
      <c r="AL10" s="4"/>
      <c r="AM10" s="4"/>
      <c r="AN10" s="4"/>
      <c r="AO10" s="4"/>
      <c r="AP10" s="4"/>
      <c r="AQ10" s="4"/>
      <c r="AR10" s="4"/>
      <c r="AS10" s="4"/>
      <c r="AW10" s="187"/>
      <c r="AX10" s="187"/>
      <c r="AY10" s="187"/>
      <c r="AZ10" s="187"/>
      <c r="BA10" s="187"/>
      <c r="BB10" s="187"/>
      <c r="BC10" s="187"/>
      <c r="BD10" s="187"/>
      <c r="BE10" s="187"/>
      <c r="BF10" s="187"/>
      <c r="BG10" s="187"/>
      <c r="BH10" s="187"/>
      <c r="BI10" s="187"/>
      <c r="BJ10" s="187"/>
      <c r="BK10" s="187"/>
      <c r="BL10" s="187"/>
      <c r="BM10" s="187"/>
      <c r="BN10" s="187"/>
      <c r="BO10" s="187"/>
      <c r="BP10" s="187"/>
      <c r="BQ10" s="187"/>
      <c r="BR10" s="187"/>
      <c r="BS10" s="187"/>
      <c r="BT10" s="187"/>
      <c r="BU10" s="187"/>
      <c r="BV10" s="187"/>
      <c r="BW10" s="187"/>
      <c r="BX10" s="187"/>
      <c r="BY10" s="187"/>
      <c r="BZ10" s="187"/>
      <c r="CA10" s="187"/>
      <c r="CB10" s="187"/>
      <c r="CC10" s="187"/>
      <c r="CD10" s="187"/>
      <c r="CE10" s="187"/>
      <c r="CF10" s="187"/>
      <c r="CG10" s="187"/>
      <c r="CH10" s="187"/>
      <c r="CI10" s="187"/>
      <c r="CJ10" s="187"/>
      <c r="CK10" s="187"/>
    </row>
    <row r="11" spans="1:89" s="5" customFormat="1" ht="15.75" customHeight="1" x14ac:dyDescent="0.15">
      <c r="A11" s="275" t="s">
        <v>15</v>
      </c>
      <c r="B11" s="40" t="s">
        <v>16</v>
      </c>
      <c r="C11" s="119">
        <f>SUM(D11:T11)</f>
        <v>0</v>
      </c>
      <c r="D11" s="135"/>
      <c r="E11" s="135"/>
      <c r="F11" s="124"/>
      <c r="G11" s="124"/>
      <c r="H11" s="124"/>
      <c r="I11" s="124"/>
      <c r="J11" s="124"/>
      <c r="K11" s="124"/>
      <c r="L11" s="124"/>
      <c r="M11" s="124"/>
      <c r="N11" s="124"/>
      <c r="O11" s="124"/>
      <c r="P11" s="124"/>
      <c r="Q11" s="124"/>
      <c r="R11" s="124"/>
      <c r="S11" s="124"/>
      <c r="T11" s="133"/>
      <c r="U11" s="135"/>
      <c r="V11" s="133"/>
      <c r="W11" s="139"/>
      <c r="X11" s="191" t="str">
        <f>+BA11&amp;BB11&amp;BC11</f>
        <v/>
      </c>
      <c r="AD11" s="4"/>
      <c r="AE11" s="4"/>
      <c r="AF11" s="4"/>
      <c r="AG11" s="4"/>
      <c r="AH11" s="4"/>
      <c r="AI11" s="4"/>
      <c r="AJ11" s="4"/>
      <c r="AK11" s="4"/>
      <c r="AL11" s="4"/>
      <c r="AM11" s="4"/>
      <c r="AN11" s="4"/>
      <c r="AO11" s="4"/>
      <c r="AP11" s="4"/>
      <c r="AQ11" s="4"/>
      <c r="AR11" s="4"/>
      <c r="AS11" s="4"/>
      <c r="AW11" s="187"/>
      <c r="AX11" s="187"/>
      <c r="AY11" s="187"/>
      <c r="AZ11" s="187"/>
      <c r="BA11" s="192" t="str">
        <f>IF($C11&lt;&gt;($U11+$V11)," El número de consultas según sexo NO puede ser diferente al Total.","")</f>
        <v/>
      </c>
      <c r="BB11" s="192" t="str">
        <f>IF($C11=0,"",IF($W11="",IF($C11="",""," No olvide escribir la columna Beneficiarios."),""))</f>
        <v/>
      </c>
      <c r="BC11" s="192" t="str">
        <f>IF($C11&lt;$W11," El número de Beneficiarios NO puede ser mayor que el Total.","")</f>
        <v/>
      </c>
      <c r="BD11" s="193">
        <f>IF($C11&lt;&gt;($U11+$V11),1,0)</f>
        <v>0</v>
      </c>
      <c r="BE11" s="193">
        <f>IF($C11&lt;$W11,1,0)</f>
        <v>0</v>
      </c>
      <c r="BF11" s="193" t="str">
        <f>IF($C11=0,"",IF($W11="",IF($C11="","",1),0))</f>
        <v/>
      </c>
      <c r="BG11" s="187"/>
      <c r="BH11" s="187"/>
      <c r="BI11" s="187"/>
      <c r="BJ11" s="187"/>
      <c r="BK11" s="187"/>
      <c r="BL11" s="187"/>
      <c r="BM11" s="187"/>
      <c r="BN11" s="187"/>
      <c r="BO11" s="187"/>
      <c r="BP11" s="187"/>
      <c r="BQ11" s="187"/>
      <c r="BR11" s="187"/>
      <c r="BS11" s="187"/>
      <c r="BT11" s="187"/>
      <c r="BU11" s="187"/>
      <c r="BV11" s="187"/>
      <c r="BW11" s="187"/>
      <c r="BX11" s="187"/>
      <c r="BY11" s="187"/>
      <c r="BZ11" s="187"/>
      <c r="CA11" s="187"/>
      <c r="CB11" s="187"/>
      <c r="CC11" s="187"/>
      <c r="CD11" s="187"/>
      <c r="CE11" s="187"/>
      <c r="CF11" s="187"/>
      <c r="CG11" s="187"/>
      <c r="CH11" s="187"/>
      <c r="CI11" s="187"/>
      <c r="CJ11" s="187"/>
      <c r="CK11" s="187"/>
    </row>
    <row r="12" spans="1:89" s="5" customFormat="1" ht="15.75" customHeight="1" x14ac:dyDescent="0.15">
      <c r="A12" s="292"/>
      <c r="B12" s="41" t="s">
        <v>17</v>
      </c>
      <c r="C12" s="120">
        <f t="shared" ref="C12:C18" si="0">SUM(D12:T12)</f>
        <v>0</v>
      </c>
      <c r="D12" s="136"/>
      <c r="E12" s="136"/>
      <c r="F12" s="114"/>
      <c r="G12" s="114"/>
      <c r="H12" s="114"/>
      <c r="I12" s="114"/>
      <c r="J12" s="114"/>
      <c r="K12" s="114"/>
      <c r="L12" s="114"/>
      <c r="M12" s="114"/>
      <c r="N12" s="114"/>
      <c r="O12" s="114"/>
      <c r="P12" s="114"/>
      <c r="Q12" s="114"/>
      <c r="R12" s="114"/>
      <c r="S12" s="114"/>
      <c r="T12" s="111"/>
      <c r="U12" s="136"/>
      <c r="V12" s="111"/>
      <c r="W12" s="106"/>
      <c r="X12" s="191" t="str">
        <f t="shared" ref="X12:X20" si="1">+BA12&amp;BB12&amp;BC12</f>
        <v/>
      </c>
      <c r="AD12" s="4"/>
      <c r="AE12" s="4"/>
      <c r="AF12" s="4"/>
      <c r="AG12" s="4"/>
      <c r="AH12" s="4"/>
      <c r="AI12" s="4"/>
      <c r="AJ12" s="4"/>
      <c r="AK12" s="4"/>
      <c r="AL12" s="4"/>
      <c r="AM12" s="4"/>
      <c r="AN12" s="4"/>
      <c r="AO12" s="4"/>
      <c r="AP12" s="4"/>
      <c r="AQ12" s="4"/>
      <c r="AR12" s="4"/>
      <c r="AS12" s="4"/>
      <c r="AW12" s="187"/>
      <c r="AX12" s="187"/>
      <c r="AY12" s="187"/>
      <c r="AZ12" s="187"/>
      <c r="BA12" s="192" t="str">
        <f t="shared" ref="BA12:BA21" si="2">IF($C12&lt;&gt;($U12+$V12)," El número de consultas según sexo NO puede ser diferente al Total.","")</f>
        <v/>
      </c>
      <c r="BB12" s="192" t="str">
        <f t="shared" ref="BB12:BB21" si="3">IF($C12=0,"",IF($W12="",IF($C12="",""," No olvide escribir la columna Beneficiarios."),""))</f>
        <v/>
      </c>
      <c r="BC12" s="192" t="str">
        <f t="shared" ref="BC12:BC21" si="4">IF($C12&lt;$W12," El número de Beneficiarios NO puede ser mayor que el Total.","")</f>
        <v/>
      </c>
      <c r="BD12" s="193">
        <f t="shared" ref="BD12:BD21" si="5">IF($C12&lt;&gt;($U12+$V12),1,0)</f>
        <v>0</v>
      </c>
      <c r="BE12" s="193">
        <f t="shared" ref="BE12:BE21" si="6">IF($C12&lt;$W12,1,0)</f>
        <v>0</v>
      </c>
      <c r="BF12" s="193" t="str">
        <f t="shared" ref="BF12:BF21" si="7">IF($C12=0,"",IF($W12="",IF($C12="","",1),0))</f>
        <v/>
      </c>
      <c r="BG12" s="187"/>
      <c r="BH12" s="187"/>
      <c r="BI12" s="187"/>
      <c r="BJ12" s="187"/>
      <c r="BK12" s="187"/>
      <c r="BL12" s="187"/>
      <c r="BM12" s="187"/>
      <c r="BN12" s="187"/>
      <c r="BO12" s="187"/>
      <c r="BP12" s="187"/>
      <c r="BQ12" s="187"/>
      <c r="BR12" s="187"/>
      <c r="BS12" s="187"/>
      <c r="BT12" s="187"/>
      <c r="BU12" s="187"/>
      <c r="BV12" s="187"/>
      <c r="BW12" s="187"/>
      <c r="BX12" s="187"/>
      <c r="BY12" s="187"/>
      <c r="BZ12" s="187"/>
      <c r="CA12" s="187"/>
      <c r="CB12" s="187"/>
      <c r="CC12" s="187"/>
      <c r="CD12" s="187"/>
      <c r="CE12" s="187"/>
      <c r="CF12" s="187"/>
      <c r="CG12" s="187"/>
      <c r="CH12" s="187"/>
      <c r="CI12" s="187"/>
      <c r="CJ12" s="187"/>
      <c r="CK12" s="187"/>
    </row>
    <row r="13" spans="1:89" s="5" customFormat="1" ht="15.75" customHeight="1" x14ac:dyDescent="0.15">
      <c r="A13" s="292"/>
      <c r="B13" s="41" t="s">
        <v>18</v>
      </c>
      <c r="C13" s="120">
        <f t="shared" si="0"/>
        <v>0</v>
      </c>
      <c r="D13" s="136"/>
      <c r="E13" s="136"/>
      <c r="F13" s="114"/>
      <c r="G13" s="114"/>
      <c r="H13" s="114"/>
      <c r="I13" s="114"/>
      <c r="J13" s="114"/>
      <c r="K13" s="114"/>
      <c r="L13" s="114"/>
      <c r="M13" s="114"/>
      <c r="N13" s="114"/>
      <c r="O13" s="114"/>
      <c r="P13" s="114"/>
      <c r="Q13" s="114"/>
      <c r="R13" s="114"/>
      <c r="S13" s="114"/>
      <c r="T13" s="111"/>
      <c r="U13" s="136"/>
      <c r="V13" s="111"/>
      <c r="W13" s="106"/>
      <c r="X13" s="191" t="str">
        <f t="shared" si="1"/>
        <v/>
      </c>
      <c r="AD13" s="4"/>
      <c r="AE13" s="4"/>
      <c r="AF13" s="4"/>
      <c r="AG13" s="4"/>
      <c r="AH13" s="4"/>
      <c r="AI13" s="4"/>
      <c r="AJ13" s="4"/>
      <c r="AK13" s="4"/>
      <c r="AL13" s="4"/>
      <c r="AM13" s="4"/>
      <c r="AN13" s="4"/>
      <c r="AO13" s="4"/>
      <c r="AP13" s="4"/>
      <c r="AQ13" s="4"/>
      <c r="AR13" s="4"/>
      <c r="AS13" s="4"/>
      <c r="AW13" s="187"/>
      <c r="AX13" s="187"/>
      <c r="AY13" s="187"/>
      <c r="AZ13" s="187"/>
      <c r="BA13" s="192" t="str">
        <f t="shared" si="2"/>
        <v/>
      </c>
      <c r="BB13" s="192" t="str">
        <f t="shared" si="3"/>
        <v/>
      </c>
      <c r="BC13" s="192" t="str">
        <f t="shared" si="4"/>
        <v/>
      </c>
      <c r="BD13" s="193">
        <f t="shared" si="5"/>
        <v>0</v>
      </c>
      <c r="BE13" s="193">
        <f t="shared" si="6"/>
        <v>0</v>
      </c>
      <c r="BF13" s="193" t="str">
        <f t="shared" si="7"/>
        <v/>
      </c>
      <c r="BG13" s="187"/>
      <c r="BH13" s="187"/>
      <c r="BI13" s="187"/>
      <c r="BJ13" s="187"/>
      <c r="BK13" s="187"/>
      <c r="BL13" s="187"/>
      <c r="BM13" s="187"/>
      <c r="BN13" s="187"/>
      <c r="BO13" s="187"/>
      <c r="BP13" s="187"/>
      <c r="BQ13" s="187"/>
      <c r="BR13" s="187"/>
      <c r="BS13" s="187"/>
      <c r="BT13" s="187"/>
      <c r="BU13" s="187"/>
      <c r="BV13" s="187"/>
      <c r="BW13" s="187"/>
      <c r="BX13" s="187"/>
      <c r="BY13" s="187"/>
      <c r="BZ13" s="187"/>
      <c r="CA13" s="187"/>
      <c r="CB13" s="187"/>
      <c r="CC13" s="187"/>
      <c r="CD13" s="187"/>
      <c r="CE13" s="187"/>
      <c r="CF13" s="187"/>
      <c r="CG13" s="187"/>
      <c r="CH13" s="187"/>
      <c r="CI13" s="187"/>
      <c r="CJ13" s="187"/>
      <c r="CK13" s="187"/>
    </row>
    <row r="14" spans="1:89" s="5" customFormat="1" ht="15.75" customHeight="1" x14ac:dyDescent="0.15">
      <c r="A14" s="292"/>
      <c r="B14" s="41" t="s">
        <v>19</v>
      </c>
      <c r="C14" s="120">
        <f t="shared" si="0"/>
        <v>0</v>
      </c>
      <c r="D14" s="136"/>
      <c r="E14" s="136"/>
      <c r="F14" s="114"/>
      <c r="G14" s="114"/>
      <c r="H14" s="114"/>
      <c r="I14" s="114"/>
      <c r="J14" s="114"/>
      <c r="K14" s="114"/>
      <c r="L14" s="114"/>
      <c r="M14" s="114"/>
      <c r="N14" s="114"/>
      <c r="O14" s="114"/>
      <c r="P14" s="114"/>
      <c r="Q14" s="114"/>
      <c r="R14" s="114"/>
      <c r="S14" s="114"/>
      <c r="T14" s="111"/>
      <c r="U14" s="136"/>
      <c r="V14" s="111"/>
      <c r="W14" s="106"/>
      <c r="X14" s="191" t="str">
        <f>+BA14&amp;BB14&amp;BC14</f>
        <v/>
      </c>
      <c r="AD14" s="4"/>
      <c r="AE14" s="4"/>
      <c r="AF14" s="4"/>
      <c r="AG14" s="4"/>
      <c r="AH14" s="4"/>
      <c r="AI14" s="4"/>
      <c r="AJ14" s="4"/>
      <c r="AK14" s="4"/>
      <c r="AL14" s="4"/>
      <c r="AM14" s="4"/>
      <c r="AN14" s="4"/>
      <c r="AO14" s="4"/>
      <c r="AP14" s="4"/>
      <c r="AQ14" s="4"/>
      <c r="AR14" s="4"/>
      <c r="AS14" s="4"/>
      <c r="AW14" s="187"/>
      <c r="AX14" s="187"/>
      <c r="AY14" s="187"/>
      <c r="AZ14" s="187"/>
      <c r="BA14" s="192" t="str">
        <f t="shared" si="2"/>
        <v/>
      </c>
      <c r="BB14" s="192" t="str">
        <f t="shared" si="3"/>
        <v/>
      </c>
      <c r="BC14" s="192" t="str">
        <f t="shared" si="4"/>
        <v/>
      </c>
      <c r="BD14" s="193">
        <f t="shared" si="5"/>
        <v>0</v>
      </c>
      <c r="BE14" s="193">
        <f t="shared" si="6"/>
        <v>0</v>
      </c>
      <c r="BF14" s="193" t="str">
        <f t="shared" si="7"/>
        <v/>
      </c>
      <c r="BG14" s="187"/>
      <c r="BH14" s="187"/>
      <c r="BI14" s="187"/>
      <c r="BJ14" s="187"/>
      <c r="BK14" s="187"/>
      <c r="BL14" s="187"/>
      <c r="BM14" s="187"/>
      <c r="BN14" s="187"/>
      <c r="BO14" s="187"/>
      <c r="BP14" s="187"/>
      <c r="BQ14" s="187"/>
      <c r="BR14" s="187"/>
      <c r="BS14" s="187"/>
      <c r="BT14" s="187"/>
      <c r="BU14" s="187"/>
      <c r="BV14" s="187"/>
      <c r="BW14" s="187"/>
      <c r="BX14" s="187"/>
      <c r="BY14" s="187"/>
      <c r="BZ14" s="187"/>
      <c r="CA14" s="187"/>
      <c r="CB14" s="187"/>
      <c r="CC14" s="187"/>
      <c r="CD14" s="187"/>
      <c r="CE14" s="187"/>
      <c r="CF14" s="187"/>
      <c r="CG14" s="187"/>
      <c r="CH14" s="187"/>
      <c r="CI14" s="187"/>
      <c r="CJ14" s="187"/>
      <c r="CK14" s="187"/>
    </row>
    <row r="15" spans="1:89" s="5" customFormat="1" ht="15.75" customHeight="1" x14ac:dyDescent="0.15">
      <c r="A15" s="292"/>
      <c r="B15" s="41" t="s">
        <v>20</v>
      </c>
      <c r="C15" s="120">
        <f t="shared" si="0"/>
        <v>0</v>
      </c>
      <c r="D15" s="136"/>
      <c r="E15" s="136"/>
      <c r="F15" s="114"/>
      <c r="G15" s="114"/>
      <c r="H15" s="114"/>
      <c r="I15" s="114"/>
      <c r="J15" s="114"/>
      <c r="K15" s="114"/>
      <c r="L15" s="114"/>
      <c r="M15" s="114"/>
      <c r="N15" s="114"/>
      <c r="O15" s="114"/>
      <c r="P15" s="114"/>
      <c r="Q15" s="114"/>
      <c r="R15" s="114"/>
      <c r="S15" s="114"/>
      <c r="T15" s="111"/>
      <c r="U15" s="136"/>
      <c r="V15" s="111"/>
      <c r="W15" s="106"/>
      <c r="X15" s="191" t="str">
        <f t="shared" si="1"/>
        <v/>
      </c>
      <c r="AD15" s="4"/>
      <c r="AE15" s="4"/>
      <c r="AF15" s="4"/>
      <c r="AG15" s="4"/>
      <c r="AH15" s="4"/>
      <c r="AI15" s="4"/>
      <c r="AJ15" s="4"/>
      <c r="AK15" s="4"/>
      <c r="AL15" s="4"/>
      <c r="AM15" s="4"/>
      <c r="AN15" s="4"/>
      <c r="AO15" s="4"/>
      <c r="AP15" s="4"/>
      <c r="AQ15" s="4"/>
      <c r="AR15" s="4"/>
      <c r="AS15" s="4"/>
      <c r="AW15" s="187"/>
      <c r="AX15" s="187"/>
      <c r="AY15" s="187"/>
      <c r="AZ15" s="187"/>
      <c r="BA15" s="192" t="str">
        <f t="shared" si="2"/>
        <v/>
      </c>
      <c r="BB15" s="192" t="str">
        <f t="shared" si="3"/>
        <v/>
      </c>
      <c r="BC15" s="192" t="str">
        <f t="shared" si="4"/>
        <v/>
      </c>
      <c r="BD15" s="193">
        <f t="shared" si="5"/>
        <v>0</v>
      </c>
      <c r="BE15" s="193">
        <f t="shared" si="6"/>
        <v>0</v>
      </c>
      <c r="BF15" s="193" t="str">
        <f t="shared" si="7"/>
        <v/>
      </c>
      <c r="BG15" s="187"/>
      <c r="BH15" s="187"/>
      <c r="BI15" s="187"/>
      <c r="BJ15" s="187"/>
      <c r="BK15" s="187"/>
      <c r="BL15" s="187"/>
      <c r="BM15" s="187"/>
      <c r="BN15" s="187"/>
      <c r="BO15" s="187"/>
      <c r="BP15" s="187"/>
      <c r="BQ15" s="187"/>
      <c r="BR15" s="187"/>
      <c r="BS15" s="187"/>
      <c r="BT15" s="187"/>
      <c r="BU15" s="187"/>
      <c r="BV15" s="187"/>
      <c r="BW15" s="187"/>
      <c r="BX15" s="187"/>
      <c r="BY15" s="187"/>
      <c r="BZ15" s="187"/>
      <c r="CA15" s="187"/>
      <c r="CB15" s="187"/>
      <c r="CC15" s="187"/>
      <c r="CD15" s="187"/>
      <c r="CE15" s="187"/>
      <c r="CF15" s="187"/>
      <c r="CG15" s="187"/>
      <c r="CH15" s="187"/>
      <c r="CI15" s="187"/>
      <c r="CJ15" s="187"/>
      <c r="CK15" s="187"/>
    </row>
    <row r="16" spans="1:89" s="5" customFormat="1" ht="15.75" customHeight="1" x14ac:dyDescent="0.15">
      <c r="A16" s="292"/>
      <c r="B16" s="41" t="s">
        <v>21</v>
      </c>
      <c r="C16" s="120">
        <f t="shared" si="0"/>
        <v>0</v>
      </c>
      <c r="D16" s="136"/>
      <c r="E16" s="136"/>
      <c r="F16" s="114"/>
      <c r="G16" s="114"/>
      <c r="H16" s="114"/>
      <c r="I16" s="114"/>
      <c r="J16" s="114"/>
      <c r="K16" s="114"/>
      <c r="L16" s="114"/>
      <c r="M16" s="114"/>
      <c r="N16" s="114"/>
      <c r="O16" s="114"/>
      <c r="P16" s="114"/>
      <c r="Q16" s="114"/>
      <c r="R16" s="114"/>
      <c r="S16" s="114"/>
      <c r="T16" s="111"/>
      <c r="U16" s="136"/>
      <c r="V16" s="111"/>
      <c r="W16" s="106"/>
      <c r="X16" s="191" t="str">
        <f t="shared" si="1"/>
        <v/>
      </c>
      <c r="AD16" s="4"/>
      <c r="AE16" s="4"/>
      <c r="AF16" s="4"/>
      <c r="AG16" s="4"/>
      <c r="AH16" s="4"/>
      <c r="AI16" s="4"/>
      <c r="AJ16" s="4"/>
      <c r="AK16" s="4"/>
      <c r="AL16" s="4"/>
      <c r="AM16" s="4"/>
      <c r="AN16" s="4"/>
      <c r="AO16" s="4"/>
      <c r="AP16" s="4"/>
      <c r="AQ16" s="4"/>
      <c r="AR16" s="4"/>
      <c r="AS16" s="4"/>
      <c r="AW16" s="187"/>
      <c r="AX16" s="187"/>
      <c r="AY16" s="187"/>
      <c r="AZ16" s="187"/>
      <c r="BA16" s="192" t="str">
        <f t="shared" si="2"/>
        <v/>
      </c>
      <c r="BB16" s="192" t="str">
        <f t="shared" si="3"/>
        <v/>
      </c>
      <c r="BC16" s="192" t="str">
        <f t="shared" si="4"/>
        <v/>
      </c>
      <c r="BD16" s="193">
        <f t="shared" si="5"/>
        <v>0</v>
      </c>
      <c r="BE16" s="193">
        <f t="shared" si="6"/>
        <v>0</v>
      </c>
      <c r="BF16" s="193" t="str">
        <f t="shared" si="7"/>
        <v/>
      </c>
      <c r="BG16" s="187"/>
      <c r="BH16" s="187"/>
      <c r="BI16" s="187"/>
      <c r="BJ16" s="187"/>
      <c r="BK16" s="187"/>
      <c r="BL16" s="187"/>
      <c r="BM16" s="187"/>
      <c r="BN16" s="187"/>
      <c r="BO16" s="187"/>
      <c r="BP16" s="187"/>
      <c r="BQ16" s="187"/>
      <c r="BR16" s="187"/>
      <c r="BS16" s="187"/>
      <c r="BT16" s="187"/>
      <c r="BU16" s="187"/>
      <c r="BV16" s="187"/>
      <c r="BW16" s="187"/>
      <c r="BX16" s="187"/>
      <c r="BY16" s="187"/>
      <c r="BZ16" s="187"/>
      <c r="CA16" s="187"/>
      <c r="CB16" s="187"/>
      <c r="CC16" s="187"/>
      <c r="CD16" s="187"/>
      <c r="CE16" s="187"/>
      <c r="CF16" s="187"/>
      <c r="CG16" s="187"/>
      <c r="CH16" s="187"/>
      <c r="CI16" s="187"/>
      <c r="CJ16" s="187"/>
      <c r="CK16" s="187"/>
    </row>
    <row r="17" spans="1:89" s="5" customFormat="1" ht="15.75" customHeight="1" x14ac:dyDescent="0.15">
      <c r="A17" s="292"/>
      <c r="B17" s="41" t="s">
        <v>39</v>
      </c>
      <c r="C17" s="194">
        <f t="shared" si="0"/>
        <v>0</v>
      </c>
      <c r="D17" s="147"/>
      <c r="E17" s="147"/>
      <c r="F17" s="127"/>
      <c r="G17" s="127"/>
      <c r="H17" s="127"/>
      <c r="I17" s="127"/>
      <c r="J17" s="127"/>
      <c r="K17" s="127"/>
      <c r="L17" s="127"/>
      <c r="M17" s="127"/>
      <c r="N17" s="127"/>
      <c r="O17" s="127"/>
      <c r="P17" s="127"/>
      <c r="Q17" s="127"/>
      <c r="R17" s="127"/>
      <c r="S17" s="127"/>
      <c r="T17" s="112"/>
      <c r="U17" s="147"/>
      <c r="V17" s="112"/>
      <c r="W17" s="106"/>
      <c r="X17" s="191" t="str">
        <f t="shared" si="1"/>
        <v/>
      </c>
      <c r="AD17" s="4"/>
      <c r="AE17" s="4"/>
      <c r="AF17" s="4"/>
      <c r="AG17" s="4"/>
      <c r="AH17" s="4"/>
      <c r="AI17" s="4"/>
      <c r="AJ17" s="4"/>
      <c r="AK17" s="4"/>
      <c r="AL17" s="4"/>
      <c r="AM17" s="4"/>
      <c r="AN17" s="4"/>
      <c r="AO17" s="4"/>
      <c r="AP17" s="4"/>
      <c r="AQ17" s="4"/>
      <c r="AR17" s="4"/>
      <c r="AS17" s="4"/>
      <c r="AW17" s="187"/>
      <c r="AX17" s="187"/>
      <c r="AY17" s="187"/>
      <c r="AZ17" s="187"/>
      <c r="BA17" s="192" t="str">
        <f t="shared" si="2"/>
        <v/>
      </c>
      <c r="BB17" s="192" t="str">
        <f t="shared" si="3"/>
        <v/>
      </c>
      <c r="BC17" s="192" t="str">
        <f t="shared" si="4"/>
        <v/>
      </c>
      <c r="BD17" s="193">
        <f t="shared" si="5"/>
        <v>0</v>
      </c>
      <c r="BE17" s="193">
        <f t="shared" si="6"/>
        <v>0</v>
      </c>
      <c r="BF17" s="193" t="str">
        <f t="shared" si="7"/>
        <v/>
      </c>
      <c r="BG17" s="187"/>
      <c r="BH17" s="187"/>
      <c r="BI17" s="187"/>
      <c r="BJ17" s="187"/>
      <c r="BK17" s="187"/>
      <c r="BL17" s="187"/>
      <c r="BM17" s="187"/>
      <c r="BN17" s="187"/>
      <c r="BO17" s="187"/>
      <c r="BP17" s="187"/>
      <c r="BQ17" s="187"/>
      <c r="BR17" s="187"/>
      <c r="BS17" s="187"/>
      <c r="BT17" s="187"/>
      <c r="BU17" s="187"/>
      <c r="BV17" s="187"/>
      <c r="BW17" s="187"/>
      <c r="BX17" s="187"/>
      <c r="BY17" s="187"/>
      <c r="BZ17" s="187"/>
      <c r="CA17" s="187"/>
      <c r="CB17" s="187"/>
      <c r="CC17" s="187"/>
      <c r="CD17" s="187"/>
      <c r="CE17" s="187"/>
      <c r="CF17" s="187"/>
      <c r="CG17" s="187"/>
      <c r="CH17" s="187"/>
      <c r="CI17" s="187"/>
      <c r="CJ17" s="187"/>
      <c r="CK17" s="187"/>
    </row>
    <row r="18" spans="1:89" s="5" customFormat="1" ht="21" x14ac:dyDescent="0.15">
      <c r="A18" s="292"/>
      <c r="B18" s="41" t="s">
        <v>22</v>
      </c>
      <c r="C18" s="194">
        <f t="shared" si="0"/>
        <v>0</v>
      </c>
      <c r="D18" s="147"/>
      <c r="E18" s="147"/>
      <c r="F18" s="127"/>
      <c r="G18" s="127"/>
      <c r="H18" s="127"/>
      <c r="I18" s="127"/>
      <c r="J18" s="127"/>
      <c r="K18" s="127"/>
      <c r="L18" s="127"/>
      <c r="M18" s="127"/>
      <c r="N18" s="127"/>
      <c r="O18" s="127"/>
      <c r="P18" s="127"/>
      <c r="Q18" s="127"/>
      <c r="R18" s="127"/>
      <c r="S18" s="127"/>
      <c r="T18" s="112"/>
      <c r="U18" s="147"/>
      <c r="V18" s="112"/>
      <c r="W18" s="153"/>
      <c r="X18" s="191" t="str">
        <f t="shared" si="1"/>
        <v/>
      </c>
      <c r="AD18" s="4"/>
      <c r="AE18" s="4"/>
      <c r="AF18" s="4"/>
      <c r="AG18" s="4"/>
      <c r="AH18" s="4"/>
      <c r="AI18" s="4"/>
      <c r="AJ18" s="4"/>
      <c r="AK18" s="4"/>
      <c r="AL18" s="4"/>
      <c r="AM18" s="4"/>
      <c r="AN18" s="4"/>
      <c r="AO18" s="4"/>
      <c r="AP18" s="4"/>
      <c r="AQ18" s="4"/>
      <c r="AR18" s="4"/>
      <c r="AS18" s="4"/>
      <c r="AW18" s="187"/>
      <c r="AX18" s="187"/>
      <c r="AY18" s="187"/>
      <c r="AZ18" s="187"/>
      <c r="BA18" s="192" t="str">
        <f t="shared" si="2"/>
        <v/>
      </c>
      <c r="BB18" s="192" t="str">
        <f t="shared" si="3"/>
        <v/>
      </c>
      <c r="BC18" s="192" t="str">
        <f t="shared" si="4"/>
        <v/>
      </c>
      <c r="BD18" s="193">
        <f t="shared" si="5"/>
        <v>0</v>
      </c>
      <c r="BE18" s="193">
        <f t="shared" si="6"/>
        <v>0</v>
      </c>
      <c r="BF18" s="193" t="str">
        <f t="shared" si="7"/>
        <v/>
      </c>
      <c r="BG18" s="187"/>
      <c r="BH18" s="187"/>
      <c r="BI18" s="187"/>
      <c r="BJ18" s="187"/>
      <c r="BK18" s="187"/>
      <c r="BL18" s="187"/>
      <c r="BM18" s="187"/>
      <c r="BN18" s="187"/>
      <c r="BO18" s="187"/>
      <c r="BP18" s="187"/>
      <c r="BQ18" s="187"/>
      <c r="BR18" s="187"/>
      <c r="BS18" s="187"/>
      <c r="BT18" s="187"/>
      <c r="BU18" s="187"/>
      <c r="BV18" s="187"/>
      <c r="BW18" s="187"/>
      <c r="BX18" s="187"/>
      <c r="BY18" s="187"/>
      <c r="BZ18" s="187"/>
      <c r="CA18" s="187"/>
      <c r="CB18" s="187"/>
      <c r="CC18" s="187"/>
      <c r="CD18" s="187"/>
      <c r="CE18" s="187"/>
      <c r="CF18" s="187"/>
      <c r="CG18" s="187"/>
      <c r="CH18" s="187"/>
      <c r="CI18" s="187"/>
      <c r="CJ18" s="187"/>
      <c r="CK18" s="187"/>
    </row>
    <row r="19" spans="1:89" s="5" customFormat="1" ht="15.75" customHeight="1" x14ac:dyDescent="0.15">
      <c r="A19" s="276"/>
      <c r="B19" s="42" t="s">
        <v>23</v>
      </c>
      <c r="C19" s="129">
        <f>SUM(D19:T19)</f>
        <v>0</v>
      </c>
      <c r="D19" s="195">
        <f>SUM(D11:D18)</f>
        <v>0</v>
      </c>
      <c r="E19" s="195">
        <f>SUM(E11:E18)</f>
        <v>0</v>
      </c>
      <c r="F19" s="131">
        <f>SUM(F11:F18)</f>
        <v>0</v>
      </c>
      <c r="G19" s="131">
        <f>SUM(G11:G18)</f>
        <v>0</v>
      </c>
      <c r="H19" s="131">
        <f>SUM(H11:H18)</f>
        <v>0</v>
      </c>
      <c r="I19" s="131">
        <f t="shared" ref="I19:R19" si="8">SUM(I11:I18)</f>
        <v>0</v>
      </c>
      <c r="J19" s="131">
        <f t="shared" si="8"/>
        <v>0</v>
      </c>
      <c r="K19" s="131">
        <f t="shared" si="8"/>
        <v>0</v>
      </c>
      <c r="L19" s="131">
        <f t="shared" si="8"/>
        <v>0</v>
      </c>
      <c r="M19" s="131">
        <f>SUM(M11:M18)</f>
        <v>0</v>
      </c>
      <c r="N19" s="131">
        <f>SUM(N11:N18)</f>
        <v>0</v>
      </c>
      <c r="O19" s="131">
        <f>SUM(O11:O18)</f>
        <v>0</v>
      </c>
      <c r="P19" s="131">
        <f>SUM(P11:P18)</f>
        <v>0</v>
      </c>
      <c r="Q19" s="131">
        <f t="shared" si="8"/>
        <v>0</v>
      </c>
      <c r="R19" s="131">
        <f t="shared" si="8"/>
        <v>0</v>
      </c>
      <c r="S19" s="131">
        <f>SUM(S11:S18)</f>
        <v>0</v>
      </c>
      <c r="T19" s="132">
        <f>SUM(T11:T18)</f>
        <v>0</v>
      </c>
      <c r="U19" s="130">
        <f>SUM(U11:U18)</f>
        <v>0</v>
      </c>
      <c r="V19" s="132">
        <f>SUM(V11:V18)</f>
        <v>0</v>
      </c>
      <c r="W19" s="129">
        <f>SUM(W11:W18)</f>
        <v>0</v>
      </c>
      <c r="X19" s="191" t="str">
        <f>+BA19&amp;BB19&amp;BC19</f>
        <v/>
      </c>
      <c r="AD19" s="4"/>
      <c r="AE19" s="4"/>
      <c r="AF19" s="4"/>
      <c r="AG19" s="4"/>
      <c r="AH19" s="4"/>
      <c r="AI19" s="4"/>
      <c r="AJ19" s="4"/>
      <c r="AK19" s="4"/>
      <c r="AL19" s="4"/>
      <c r="AM19" s="4"/>
      <c r="AN19" s="4"/>
      <c r="AO19" s="4"/>
      <c r="AP19" s="4"/>
      <c r="AQ19" s="4"/>
      <c r="AR19" s="4"/>
      <c r="AS19" s="4"/>
      <c r="AW19" s="187"/>
      <c r="AX19" s="187"/>
      <c r="AY19" s="187"/>
      <c r="AZ19" s="187"/>
      <c r="BA19" s="192" t="str">
        <f t="shared" si="2"/>
        <v/>
      </c>
      <c r="BB19" s="192" t="str">
        <f t="shared" si="3"/>
        <v/>
      </c>
      <c r="BC19" s="192" t="str">
        <f t="shared" si="4"/>
        <v/>
      </c>
      <c r="BD19" s="193">
        <f t="shared" si="5"/>
        <v>0</v>
      </c>
      <c r="BE19" s="193">
        <f t="shared" si="6"/>
        <v>0</v>
      </c>
      <c r="BF19" s="193" t="str">
        <f t="shared" si="7"/>
        <v/>
      </c>
      <c r="BG19" s="187"/>
      <c r="BH19" s="187"/>
      <c r="BI19" s="187"/>
      <c r="BJ19" s="187"/>
      <c r="BK19" s="187"/>
      <c r="BL19" s="187"/>
      <c r="BM19" s="187"/>
      <c r="BN19" s="187"/>
      <c r="BO19" s="187"/>
      <c r="BP19" s="187"/>
      <c r="BQ19" s="187"/>
      <c r="BR19" s="187"/>
      <c r="BS19" s="187"/>
      <c r="BT19" s="187"/>
      <c r="BU19" s="187"/>
      <c r="BV19" s="187"/>
      <c r="BW19" s="187"/>
      <c r="BX19" s="187"/>
      <c r="BY19" s="187"/>
      <c r="BZ19" s="187"/>
      <c r="CA19" s="187"/>
      <c r="CB19" s="187"/>
      <c r="CC19" s="187"/>
      <c r="CD19" s="187"/>
      <c r="CE19" s="187"/>
      <c r="CF19" s="187"/>
      <c r="CG19" s="187"/>
      <c r="CH19" s="187"/>
      <c r="CI19" s="187"/>
      <c r="CJ19" s="187"/>
      <c r="CK19" s="187"/>
    </row>
    <row r="20" spans="1:89" s="5" customFormat="1" ht="15.75" customHeight="1" x14ac:dyDescent="0.15">
      <c r="A20" s="18" t="s">
        <v>24</v>
      </c>
      <c r="B20" s="43" t="s">
        <v>17</v>
      </c>
      <c r="C20" s="119">
        <f>SUM(D20:T20)</f>
        <v>0</v>
      </c>
      <c r="D20" s="135"/>
      <c r="E20" s="135"/>
      <c r="F20" s="124"/>
      <c r="G20" s="124"/>
      <c r="H20" s="124"/>
      <c r="I20" s="124"/>
      <c r="J20" s="124"/>
      <c r="K20" s="124"/>
      <c r="L20" s="124"/>
      <c r="M20" s="124"/>
      <c r="N20" s="124"/>
      <c r="O20" s="124"/>
      <c r="P20" s="124"/>
      <c r="Q20" s="124"/>
      <c r="R20" s="124"/>
      <c r="S20" s="124"/>
      <c r="T20" s="133"/>
      <c r="U20" s="135"/>
      <c r="V20" s="133"/>
      <c r="W20" s="139"/>
      <c r="X20" s="191" t="str">
        <f t="shared" si="1"/>
        <v/>
      </c>
      <c r="AD20" s="4"/>
      <c r="AE20" s="4"/>
      <c r="AF20" s="4"/>
      <c r="AG20" s="4"/>
      <c r="AH20" s="4"/>
      <c r="AI20" s="4"/>
      <c r="AJ20" s="4"/>
      <c r="AK20" s="4"/>
      <c r="AL20" s="4"/>
      <c r="AM20" s="4"/>
      <c r="AN20" s="4"/>
      <c r="AO20" s="4"/>
      <c r="AP20" s="4"/>
      <c r="AQ20" s="4"/>
      <c r="AR20" s="4"/>
      <c r="AS20" s="4"/>
      <c r="AW20" s="187"/>
      <c r="AX20" s="187"/>
      <c r="AY20" s="187"/>
      <c r="AZ20" s="187"/>
      <c r="BA20" s="192" t="str">
        <f t="shared" si="2"/>
        <v/>
      </c>
      <c r="BB20" s="192" t="str">
        <f t="shared" si="3"/>
        <v/>
      </c>
      <c r="BC20" s="192" t="str">
        <f t="shared" si="4"/>
        <v/>
      </c>
      <c r="BD20" s="193">
        <f t="shared" si="5"/>
        <v>0</v>
      </c>
      <c r="BE20" s="193">
        <f t="shared" si="6"/>
        <v>0</v>
      </c>
      <c r="BF20" s="193" t="str">
        <f t="shared" si="7"/>
        <v/>
      </c>
      <c r="BG20" s="187"/>
      <c r="BH20" s="187"/>
      <c r="BI20" s="187"/>
      <c r="BJ20" s="187"/>
      <c r="BK20" s="187"/>
      <c r="BL20" s="187"/>
      <c r="BM20" s="187"/>
      <c r="BN20" s="187"/>
      <c r="BO20" s="187"/>
      <c r="BP20" s="187"/>
      <c r="BQ20" s="187"/>
      <c r="BR20" s="187"/>
      <c r="BS20" s="187"/>
      <c r="BT20" s="187"/>
      <c r="BU20" s="187"/>
      <c r="BV20" s="187"/>
      <c r="BW20" s="187"/>
      <c r="BX20" s="187"/>
      <c r="BY20" s="187"/>
      <c r="BZ20" s="187"/>
      <c r="CA20" s="187"/>
      <c r="CB20" s="187"/>
      <c r="CC20" s="187"/>
      <c r="CD20" s="187"/>
      <c r="CE20" s="187"/>
      <c r="CF20" s="187"/>
      <c r="CG20" s="187"/>
      <c r="CH20" s="187"/>
      <c r="CI20" s="187"/>
      <c r="CJ20" s="187"/>
      <c r="CK20" s="187"/>
    </row>
    <row r="21" spans="1:89" s="5" customFormat="1" ht="15.75" customHeight="1" x14ac:dyDescent="0.15">
      <c r="A21" s="18" t="s">
        <v>25</v>
      </c>
      <c r="B21" s="105" t="s">
        <v>17</v>
      </c>
      <c r="C21" s="121">
        <f>SUM(D21:T21)</f>
        <v>0</v>
      </c>
      <c r="D21" s="137"/>
      <c r="E21" s="137"/>
      <c r="F21" s="116"/>
      <c r="G21" s="116"/>
      <c r="H21" s="116"/>
      <c r="I21" s="116"/>
      <c r="J21" s="116"/>
      <c r="K21" s="116"/>
      <c r="L21" s="116"/>
      <c r="M21" s="116"/>
      <c r="N21" s="116"/>
      <c r="O21" s="116"/>
      <c r="P21" s="116"/>
      <c r="Q21" s="116"/>
      <c r="R21" s="116"/>
      <c r="S21" s="116"/>
      <c r="T21" s="117"/>
      <c r="U21" s="137"/>
      <c r="V21" s="117"/>
      <c r="W21" s="107"/>
      <c r="X21" s="191" t="str">
        <f>+BA21&amp;BB21&amp;BC21</f>
        <v/>
      </c>
      <c r="AD21" s="4"/>
      <c r="AE21" s="4"/>
      <c r="AF21" s="4"/>
      <c r="AG21" s="4"/>
      <c r="AH21" s="4"/>
      <c r="AI21" s="4"/>
      <c r="AJ21" s="4"/>
      <c r="AK21" s="4"/>
      <c r="AL21" s="4"/>
      <c r="AM21" s="4"/>
      <c r="AN21" s="4"/>
      <c r="AO21" s="4"/>
      <c r="AP21" s="4"/>
      <c r="AQ21" s="4"/>
      <c r="AR21" s="4"/>
      <c r="AS21" s="4"/>
      <c r="AW21" s="187"/>
      <c r="AX21" s="187"/>
      <c r="AY21" s="187"/>
      <c r="AZ21" s="187"/>
      <c r="BA21" s="192" t="str">
        <f t="shared" si="2"/>
        <v/>
      </c>
      <c r="BB21" s="192" t="str">
        <f t="shared" si="3"/>
        <v/>
      </c>
      <c r="BC21" s="192" t="str">
        <f t="shared" si="4"/>
        <v/>
      </c>
      <c r="BD21" s="193">
        <f t="shared" si="5"/>
        <v>0</v>
      </c>
      <c r="BE21" s="193">
        <f t="shared" si="6"/>
        <v>0</v>
      </c>
      <c r="BF21" s="193" t="str">
        <f t="shared" si="7"/>
        <v/>
      </c>
      <c r="BG21" s="187"/>
      <c r="BH21" s="187"/>
      <c r="BI21" s="187"/>
      <c r="BJ21" s="187"/>
      <c r="BK21" s="187"/>
      <c r="BL21" s="187"/>
      <c r="BM21" s="187"/>
      <c r="BN21" s="187"/>
      <c r="BO21" s="187"/>
      <c r="BP21" s="187"/>
      <c r="BQ21" s="187"/>
      <c r="BR21" s="187"/>
      <c r="BS21" s="187"/>
      <c r="BT21" s="187"/>
      <c r="BU21" s="187"/>
      <c r="BV21" s="187"/>
      <c r="BW21" s="187"/>
      <c r="BX21" s="187"/>
      <c r="BY21" s="187"/>
      <c r="BZ21" s="187"/>
      <c r="CA21" s="187"/>
      <c r="CB21" s="187"/>
      <c r="CC21" s="187"/>
      <c r="CD21" s="187"/>
      <c r="CE21" s="187"/>
      <c r="CF21" s="187"/>
      <c r="CG21" s="187"/>
      <c r="CH21" s="187"/>
      <c r="CI21" s="187"/>
      <c r="CJ21" s="187"/>
      <c r="CK21" s="187"/>
    </row>
    <row r="22" spans="1:89" s="4" customFormat="1" ht="30" customHeight="1" x14ac:dyDescent="0.2">
      <c r="A22" s="38" t="s">
        <v>26</v>
      </c>
      <c r="B22" s="44"/>
      <c r="C22" s="45"/>
      <c r="D22" s="44"/>
      <c r="E22" s="20"/>
      <c r="F22" s="20"/>
      <c r="G22" s="20"/>
      <c r="H22" s="20"/>
      <c r="I22" s="20"/>
      <c r="J22" s="20"/>
      <c r="K22" s="20"/>
      <c r="L22" s="20"/>
      <c r="M22" s="26"/>
      <c r="N22" s="26"/>
      <c r="V22" s="24"/>
      <c r="AW22" s="14"/>
      <c r="AX22" s="14"/>
      <c r="AY22" s="14"/>
      <c r="AZ22" s="14"/>
      <c r="BA22" s="14"/>
      <c r="BB22" s="14"/>
      <c r="BC22" s="14"/>
      <c r="BD22" s="14"/>
      <c r="BE22" s="14"/>
      <c r="BF22" s="14"/>
      <c r="BG22" s="14"/>
      <c r="BH22" s="14"/>
      <c r="BI22" s="14"/>
      <c r="BJ22" s="14"/>
      <c r="BK22" s="14"/>
      <c r="BL22" s="14"/>
      <c r="BM22" s="14"/>
      <c r="BN22" s="14"/>
      <c r="BO22" s="14"/>
      <c r="BP22" s="14"/>
      <c r="BQ22" s="14"/>
      <c r="BR22" s="14"/>
      <c r="BS22" s="14"/>
      <c r="BT22" s="14"/>
      <c r="BU22" s="14"/>
      <c r="BV22" s="14"/>
      <c r="BW22" s="14"/>
      <c r="BX22" s="14"/>
      <c r="BY22" s="14"/>
      <c r="BZ22" s="14"/>
      <c r="CA22" s="14"/>
      <c r="CB22" s="14"/>
      <c r="CC22" s="14"/>
      <c r="CD22" s="14"/>
      <c r="CE22" s="14"/>
      <c r="CF22" s="14"/>
      <c r="CG22" s="14"/>
      <c r="CH22" s="14"/>
      <c r="CI22" s="14"/>
      <c r="CJ22" s="14"/>
      <c r="CK22" s="14"/>
    </row>
    <row r="23" spans="1:89" s="5" customFormat="1" ht="21" x14ac:dyDescent="0.2">
      <c r="A23" s="177" t="s">
        <v>4</v>
      </c>
      <c r="B23" s="18" t="s">
        <v>27</v>
      </c>
      <c r="C23" s="18" t="s">
        <v>28</v>
      </c>
      <c r="D23" s="4"/>
      <c r="E23" s="4"/>
      <c r="F23" s="4"/>
      <c r="G23" s="4"/>
      <c r="H23" s="4"/>
      <c r="I23" s="4"/>
      <c r="J23" s="4"/>
      <c r="K23" s="46"/>
      <c r="L23" s="46"/>
      <c r="M23" s="26"/>
      <c r="N23" s="4"/>
      <c r="O23" s="4"/>
      <c r="P23" s="4"/>
      <c r="Q23" s="4"/>
      <c r="R23" s="4"/>
      <c r="S23" s="4"/>
      <c r="T23" s="4"/>
      <c r="U23" s="4"/>
      <c r="V23" s="24"/>
      <c r="W23" s="4"/>
      <c r="X23" s="4"/>
      <c r="AD23" s="4"/>
      <c r="AE23" s="4"/>
      <c r="AF23" s="4"/>
      <c r="AG23" s="4"/>
      <c r="AH23" s="4"/>
      <c r="AI23" s="4"/>
      <c r="AJ23" s="4"/>
      <c r="AK23" s="4"/>
      <c r="AL23" s="4"/>
      <c r="AM23" s="4"/>
      <c r="AN23" s="4"/>
      <c r="AW23" s="187"/>
      <c r="AX23" s="187"/>
      <c r="AY23" s="187"/>
      <c r="AZ23" s="187"/>
      <c r="BA23" s="14"/>
      <c r="BB23" s="14"/>
      <c r="BC23" s="14"/>
      <c r="BD23" s="14"/>
      <c r="BE23" s="14"/>
      <c r="BF23" s="187"/>
      <c r="BG23" s="187"/>
      <c r="BH23" s="187"/>
      <c r="BI23" s="187"/>
      <c r="BJ23" s="187"/>
      <c r="BK23" s="187"/>
      <c r="BL23" s="187"/>
      <c r="BM23" s="187"/>
      <c r="BN23" s="187"/>
      <c r="BO23" s="187"/>
      <c r="BP23" s="187"/>
      <c r="BQ23" s="187"/>
      <c r="BR23" s="187"/>
      <c r="BS23" s="187"/>
      <c r="BT23" s="187"/>
      <c r="BU23" s="187"/>
      <c r="BV23" s="187"/>
      <c r="BW23" s="187"/>
      <c r="BX23" s="187"/>
      <c r="BY23" s="187"/>
      <c r="BZ23" s="187"/>
      <c r="CA23" s="187"/>
      <c r="CB23" s="187"/>
      <c r="CC23" s="187"/>
      <c r="CD23" s="187"/>
      <c r="CE23" s="187"/>
      <c r="CF23" s="187"/>
      <c r="CG23" s="187"/>
      <c r="CH23" s="187"/>
      <c r="CI23" s="187"/>
      <c r="CJ23" s="187"/>
      <c r="CK23" s="187"/>
    </row>
    <row r="24" spans="1:89" s="5" customFormat="1" ht="24" customHeight="1" x14ac:dyDescent="0.2">
      <c r="A24" s="47" t="s">
        <v>29</v>
      </c>
      <c r="B24" s="145"/>
      <c r="C24" s="145"/>
      <c r="D24" s="4"/>
      <c r="E24" s="4"/>
      <c r="F24" s="4"/>
      <c r="G24" s="4"/>
      <c r="H24" s="4"/>
      <c r="I24" s="4"/>
      <c r="J24" s="4"/>
      <c r="K24" s="46"/>
      <c r="L24" s="46"/>
      <c r="M24" s="26"/>
      <c r="N24" s="4"/>
      <c r="O24" s="4"/>
      <c r="P24" s="4"/>
      <c r="Q24" s="4"/>
      <c r="R24" s="4"/>
      <c r="S24" s="4"/>
      <c r="T24" s="4"/>
      <c r="U24" s="4"/>
      <c r="V24" s="24"/>
      <c r="W24" s="4"/>
      <c r="X24" s="4"/>
      <c r="AD24" s="4"/>
      <c r="AE24" s="4"/>
      <c r="AF24" s="4"/>
      <c r="AG24" s="4"/>
      <c r="AH24" s="4"/>
      <c r="AI24" s="4"/>
      <c r="AJ24" s="4"/>
      <c r="AK24" s="4"/>
      <c r="AL24" s="4"/>
      <c r="AM24" s="4"/>
      <c r="AN24" s="4"/>
      <c r="AW24" s="187"/>
      <c r="AX24" s="187"/>
      <c r="AY24" s="187"/>
      <c r="AZ24" s="187"/>
      <c r="BA24" s="14"/>
      <c r="BB24" s="14"/>
      <c r="BC24" s="14"/>
      <c r="BD24" s="14"/>
      <c r="BE24" s="14"/>
      <c r="BF24" s="187"/>
      <c r="BG24" s="187"/>
      <c r="BH24" s="187"/>
      <c r="BI24" s="187"/>
      <c r="BJ24" s="187"/>
      <c r="BK24" s="187"/>
      <c r="BL24" s="187"/>
      <c r="BM24" s="187"/>
      <c r="BN24" s="187"/>
      <c r="BO24" s="187"/>
      <c r="BP24" s="187"/>
      <c r="BQ24" s="187"/>
      <c r="BR24" s="187"/>
      <c r="BS24" s="187"/>
      <c r="BT24" s="187"/>
      <c r="BU24" s="187"/>
      <c r="BV24" s="187"/>
      <c r="BW24" s="187"/>
      <c r="BX24" s="187"/>
      <c r="BY24" s="187"/>
      <c r="BZ24" s="187"/>
      <c r="CA24" s="187"/>
      <c r="CB24" s="187"/>
      <c r="CC24" s="187"/>
      <c r="CD24" s="187"/>
      <c r="CE24" s="187"/>
      <c r="CF24" s="187"/>
      <c r="CG24" s="187"/>
      <c r="CH24" s="187"/>
      <c r="CI24" s="187"/>
      <c r="CJ24" s="187"/>
      <c r="CK24" s="187"/>
    </row>
    <row r="25" spans="1:89" s="5" customFormat="1" ht="30" customHeight="1" x14ac:dyDescent="0.2">
      <c r="A25" s="48" t="s">
        <v>30</v>
      </c>
      <c r="B25" s="48"/>
      <c r="C25" s="48"/>
      <c r="D25" s="38"/>
      <c r="E25" s="38"/>
      <c r="F25" s="38"/>
      <c r="G25" s="38"/>
      <c r="H25" s="38"/>
      <c r="I25" s="38"/>
      <c r="J25" s="38"/>
      <c r="K25" s="38"/>
      <c r="L25" s="38"/>
      <c r="M25" s="26"/>
      <c r="N25" s="8"/>
      <c r="O25" s="4"/>
      <c r="P25" s="4"/>
      <c r="Q25" s="4"/>
      <c r="R25" s="4"/>
      <c r="S25" s="4"/>
      <c r="T25" s="4"/>
      <c r="U25" s="4"/>
      <c r="V25" s="24"/>
      <c r="W25" s="4"/>
      <c r="X25" s="4"/>
      <c r="AD25" s="4"/>
      <c r="AE25" s="4"/>
      <c r="AF25" s="4"/>
      <c r="AG25" s="4"/>
      <c r="AH25" s="4"/>
      <c r="AI25" s="4"/>
      <c r="AJ25" s="4"/>
      <c r="AK25" s="4"/>
      <c r="AL25" s="4"/>
      <c r="AM25" s="4"/>
      <c r="AN25" s="4"/>
      <c r="AW25" s="187"/>
      <c r="AX25" s="187"/>
      <c r="AY25" s="187"/>
      <c r="AZ25" s="187"/>
      <c r="BA25" s="14"/>
      <c r="BB25" s="14"/>
      <c r="BC25" s="14"/>
      <c r="BD25" s="14"/>
      <c r="BE25" s="14"/>
      <c r="BF25" s="187"/>
      <c r="BG25" s="187"/>
      <c r="BH25" s="187"/>
      <c r="BI25" s="187"/>
      <c r="BJ25" s="187"/>
      <c r="BK25" s="187"/>
      <c r="BL25" s="187"/>
      <c r="BM25" s="187"/>
      <c r="BN25" s="187"/>
      <c r="BO25" s="187"/>
      <c r="BP25" s="187"/>
      <c r="BQ25" s="187"/>
      <c r="BR25" s="187"/>
      <c r="BS25" s="187"/>
      <c r="BT25" s="187"/>
      <c r="BU25" s="187"/>
      <c r="BV25" s="187"/>
      <c r="BW25" s="187"/>
      <c r="BX25" s="187"/>
      <c r="BY25" s="187"/>
      <c r="BZ25" s="187"/>
      <c r="CA25" s="187"/>
      <c r="CB25" s="187"/>
      <c r="CC25" s="187"/>
      <c r="CD25" s="187"/>
      <c r="CE25" s="187"/>
      <c r="CF25" s="187"/>
      <c r="CG25" s="187"/>
      <c r="CH25" s="187"/>
      <c r="CI25" s="187"/>
      <c r="CJ25" s="187"/>
      <c r="CK25" s="187"/>
    </row>
    <row r="26" spans="1:89" s="5" customFormat="1" x14ac:dyDescent="0.2">
      <c r="A26" s="293" t="s">
        <v>31</v>
      </c>
      <c r="B26" s="294"/>
      <c r="C26" s="287" t="s">
        <v>23</v>
      </c>
      <c r="D26" s="306" t="s">
        <v>32</v>
      </c>
      <c r="E26" s="307"/>
      <c r="F26" s="10"/>
      <c r="G26" s="10"/>
      <c r="H26" s="10"/>
      <c r="I26" s="10"/>
      <c r="J26" s="10"/>
      <c r="K26" s="46"/>
      <c r="O26" s="4"/>
      <c r="P26" s="4"/>
      <c r="Q26" s="4"/>
      <c r="R26" s="4"/>
      <c r="S26" s="4"/>
      <c r="T26" s="4"/>
      <c r="U26" s="4"/>
      <c r="V26" s="24"/>
      <c r="W26" s="4"/>
      <c r="X26" s="4"/>
      <c r="AD26" s="4"/>
      <c r="AE26" s="4"/>
      <c r="AF26" s="4"/>
      <c r="AG26" s="4"/>
      <c r="AH26" s="4"/>
      <c r="AI26" s="4"/>
      <c r="AJ26" s="4"/>
      <c r="AK26" s="4"/>
      <c r="AL26" s="4"/>
      <c r="AM26" s="4"/>
      <c r="AN26" s="4"/>
      <c r="AO26" s="4"/>
      <c r="AW26" s="187"/>
      <c r="AX26" s="187"/>
      <c r="AY26" s="187"/>
      <c r="AZ26" s="187"/>
      <c r="BA26" s="14"/>
      <c r="BB26" s="14"/>
      <c r="BC26" s="14"/>
      <c r="BD26" s="14"/>
      <c r="BE26" s="14"/>
      <c r="BF26" s="187"/>
      <c r="BG26" s="187"/>
      <c r="BH26" s="187"/>
      <c r="BI26" s="187"/>
      <c r="BJ26" s="187"/>
      <c r="BK26" s="187"/>
      <c r="BL26" s="187"/>
      <c r="BM26" s="187"/>
      <c r="BN26" s="187"/>
      <c r="BO26" s="187"/>
      <c r="BP26" s="187"/>
      <c r="BQ26" s="187"/>
      <c r="BR26" s="187"/>
      <c r="BS26" s="187"/>
      <c r="BT26" s="187"/>
      <c r="BU26" s="187"/>
      <c r="BV26" s="187"/>
      <c r="BW26" s="187"/>
      <c r="BX26" s="187"/>
      <c r="BY26" s="187"/>
      <c r="BZ26" s="187"/>
      <c r="CA26" s="187"/>
      <c r="CB26" s="187"/>
      <c r="CC26" s="187"/>
      <c r="CD26" s="187"/>
      <c r="CE26" s="187"/>
      <c r="CF26" s="187"/>
      <c r="CG26" s="187"/>
      <c r="CH26" s="187"/>
      <c r="CI26" s="187"/>
      <c r="CJ26" s="187"/>
      <c r="CK26" s="187"/>
    </row>
    <row r="27" spans="1:89" s="5" customFormat="1" ht="15" customHeight="1" x14ac:dyDescent="0.2">
      <c r="A27" s="295"/>
      <c r="B27" s="296"/>
      <c r="C27" s="288"/>
      <c r="D27" s="16" t="s">
        <v>33</v>
      </c>
      <c r="E27" s="17" t="s">
        <v>14</v>
      </c>
      <c r="F27" s="10"/>
      <c r="G27" s="10"/>
      <c r="H27" s="10"/>
      <c r="I27" s="10"/>
      <c r="J27" s="10"/>
      <c r="K27" s="46"/>
      <c r="O27" s="4"/>
      <c r="P27" s="4"/>
      <c r="Q27" s="4"/>
      <c r="R27" s="4"/>
      <c r="S27" s="4"/>
      <c r="T27" s="4"/>
      <c r="U27" s="4"/>
      <c r="V27" s="24"/>
      <c r="W27" s="4"/>
      <c r="X27" s="4"/>
      <c r="AD27" s="4"/>
      <c r="AE27" s="4"/>
      <c r="AF27" s="4"/>
      <c r="AG27" s="4"/>
      <c r="AH27" s="4"/>
      <c r="AI27" s="4"/>
      <c r="AJ27" s="4"/>
      <c r="AK27" s="4"/>
      <c r="AL27" s="4"/>
      <c r="AM27" s="4"/>
      <c r="AN27" s="4"/>
      <c r="AO27" s="4"/>
      <c r="AW27" s="187"/>
      <c r="AX27" s="187"/>
      <c r="AY27" s="187"/>
      <c r="AZ27" s="187"/>
      <c r="BA27" s="14"/>
      <c r="BB27" s="14"/>
      <c r="BC27" s="14"/>
      <c r="BD27" s="14"/>
      <c r="BE27" s="14"/>
      <c r="BF27" s="187"/>
      <c r="BG27" s="187"/>
      <c r="BH27" s="187"/>
      <c r="BI27" s="187"/>
      <c r="BJ27" s="187"/>
      <c r="BK27" s="187"/>
      <c r="BL27" s="187"/>
      <c r="BM27" s="187"/>
      <c r="BN27" s="187"/>
      <c r="BO27" s="187"/>
      <c r="BP27" s="187"/>
      <c r="BQ27" s="187"/>
      <c r="BR27" s="187"/>
      <c r="BS27" s="187"/>
      <c r="BT27" s="187"/>
      <c r="BU27" s="187"/>
      <c r="BV27" s="187"/>
      <c r="BW27" s="187"/>
      <c r="BX27" s="187"/>
      <c r="BY27" s="187"/>
      <c r="BZ27" s="187"/>
      <c r="CA27" s="187"/>
      <c r="CB27" s="187"/>
      <c r="CC27" s="187"/>
      <c r="CD27" s="187"/>
      <c r="CE27" s="187"/>
      <c r="CF27" s="187"/>
      <c r="CG27" s="187"/>
      <c r="CH27" s="187"/>
      <c r="CI27" s="187"/>
      <c r="CJ27" s="187"/>
      <c r="CK27" s="187"/>
    </row>
    <row r="28" spans="1:89" s="5" customFormat="1" ht="15.75" customHeight="1" x14ac:dyDescent="0.2">
      <c r="A28" s="279" t="s">
        <v>34</v>
      </c>
      <c r="B28" s="280"/>
      <c r="C28" s="154">
        <f t="shared" ref="C28:C33" si="9">SUM(D28:E28)</f>
        <v>0</v>
      </c>
      <c r="D28" s="150">
        <f>+D29+D30</f>
        <v>0</v>
      </c>
      <c r="E28" s="151">
        <f>+E29+E30</f>
        <v>0</v>
      </c>
      <c r="F28" s="196"/>
      <c r="G28" s="49"/>
      <c r="H28" s="49"/>
      <c r="I28" s="23"/>
      <c r="J28" s="23"/>
      <c r="K28" s="46"/>
      <c r="O28" s="4"/>
      <c r="P28" s="4"/>
      <c r="Q28" s="4"/>
      <c r="R28" s="4"/>
      <c r="S28" s="4"/>
      <c r="T28" s="4"/>
      <c r="U28" s="4"/>
      <c r="V28" s="24"/>
      <c r="W28" s="4"/>
      <c r="X28" s="4"/>
      <c r="AD28" s="4"/>
      <c r="AE28" s="4"/>
      <c r="AF28" s="4"/>
      <c r="AG28" s="4"/>
      <c r="AH28" s="4"/>
      <c r="AI28" s="4"/>
      <c r="AJ28" s="4"/>
      <c r="AK28" s="4"/>
      <c r="AL28" s="4"/>
      <c r="AM28" s="4"/>
      <c r="AN28" s="4"/>
      <c r="AO28" s="4"/>
      <c r="AW28" s="187"/>
      <c r="AX28" s="187"/>
      <c r="AY28" s="187"/>
      <c r="AZ28" s="187"/>
      <c r="BA28" s="187"/>
      <c r="BB28" s="187"/>
      <c r="BC28" s="187"/>
      <c r="BD28" s="187"/>
      <c r="BE28" s="14"/>
      <c r="BF28" s="187"/>
      <c r="BG28" s="187"/>
      <c r="BH28" s="187"/>
      <c r="BI28" s="187"/>
      <c r="BJ28" s="187"/>
      <c r="BK28" s="187"/>
      <c r="BL28" s="187"/>
      <c r="BM28" s="187"/>
      <c r="BN28" s="187"/>
      <c r="BO28" s="187"/>
      <c r="BP28" s="187"/>
      <c r="BQ28" s="187"/>
      <c r="BR28" s="187"/>
      <c r="BS28" s="187"/>
      <c r="BT28" s="187"/>
      <c r="BU28" s="187"/>
      <c r="BV28" s="187"/>
      <c r="BW28" s="187"/>
      <c r="BX28" s="187"/>
      <c r="BY28" s="187"/>
      <c r="BZ28" s="187"/>
      <c r="CA28" s="187"/>
      <c r="CB28" s="187"/>
      <c r="CC28" s="187"/>
      <c r="CD28" s="187"/>
      <c r="CE28" s="187"/>
      <c r="CF28" s="187"/>
      <c r="CG28" s="187"/>
      <c r="CH28" s="187"/>
      <c r="CI28" s="187"/>
      <c r="CJ28" s="187"/>
      <c r="CK28" s="187"/>
    </row>
    <row r="29" spans="1:89" s="5" customFormat="1" ht="15.75" customHeight="1" x14ac:dyDescent="0.2">
      <c r="A29" s="281" t="s">
        <v>16</v>
      </c>
      <c r="B29" s="282"/>
      <c r="C29" s="134">
        <f t="shared" si="9"/>
        <v>0</v>
      </c>
      <c r="D29" s="113"/>
      <c r="E29" s="111"/>
      <c r="F29" s="167" t="str">
        <f>$BA29&amp;" "&amp;$BB29&amp;""</f>
        <v xml:space="preserve"> </v>
      </c>
      <c r="G29" s="49"/>
      <c r="H29" s="49"/>
      <c r="I29" s="23"/>
      <c r="J29" s="23"/>
      <c r="K29" s="46"/>
      <c r="O29" s="4"/>
      <c r="P29" s="4"/>
      <c r="Q29" s="4"/>
      <c r="R29" s="4"/>
      <c r="S29" s="4"/>
      <c r="T29" s="4"/>
      <c r="U29" s="4"/>
      <c r="V29" s="24"/>
      <c r="W29" s="4"/>
      <c r="X29" s="4"/>
      <c r="AD29" s="4"/>
      <c r="AE29" s="4"/>
      <c r="AF29" s="4"/>
      <c r="AG29" s="4"/>
      <c r="AH29" s="4"/>
      <c r="AI29" s="4"/>
      <c r="AJ29" s="4"/>
      <c r="AK29" s="4"/>
      <c r="AL29" s="4"/>
      <c r="AM29" s="4"/>
      <c r="AN29" s="4"/>
      <c r="AO29" s="4"/>
      <c r="AW29" s="187"/>
      <c r="AX29" s="187"/>
      <c r="AY29" s="187"/>
      <c r="AZ29" s="187"/>
      <c r="BA29" s="192" t="str">
        <f>IF($C29+$C32&lt;=$C11,"","Las consultas por médico en extensión horaria NO pueden ser mayor que el Total de consultas de sección A.1.")</f>
        <v/>
      </c>
      <c r="BB29" s="192" t="str">
        <f>IF($D29+$E29&lt;&gt;$C29,"Las consultas según sexo NO pueden ser diferente al Total.","")</f>
        <v/>
      </c>
      <c r="BC29" s="192"/>
      <c r="BD29" s="193">
        <f>IF($C29+$C32&lt;=$C11,0,1)</f>
        <v>0</v>
      </c>
      <c r="BE29" s="193">
        <f>IF($D29+$E29&lt;&gt;$C29,1,0)</f>
        <v>0</v>
      </c>
      <c r="BF29" s="193"/>
      <c r="BG29" s="187"/>
      <c r="BH29" s="187"/>
      <c r="BI29" s="187"/>
      <c r="BJ29" s="187"/>
      <c r="BK29" s="187"/>
      <c r="BL29" s="187"/>
      <c r="BM29" s="187"/>
      <c r="BN29" s="187"/>
      <c r="BO29" s="187"/>
      <c r="BP29" s="187"/>
      <c r="BQ29" s="187"/>
      <c r="BR29" s="187"/>
      <c r="BS29" s="187"/>
      <c r="BT29" s="187"/>
      <c r="BU29" s="187"/>
      <c r="BV29" s="187"/>
      <c r="BW29" s="187"/>
      <c r="BX29" s="187"/>
      <c r="BY29" s="187"/>
      <c r="BZ29" s="187"/>
      <c r="CA29" s="187"/>
      <c r="CB29" s="187"/>
      <c r="CC29" s="187"/>
      <c r="CD29" s="187"/>
      <c r="CE29" s="187"/>
      <c r="CF29" s="187"/>
      <c r="CG29" s="187"/>
      <c r="CH29" s="187"/>
      <c r="CI29" s="187"/>
      <c r="CJ29" s="187"/>
      <c r="CK29" s="187"/>
    </row>
    <row r="30" spans="1:89" s="5" customFormat="1" ht="15.75" customHeight="1" x14ac:dyDescent="0.2">
      <c r="A30" s="277" t="s">
        <v>21</v>
      </c>
      <c r="B30" s="278"/>
      <c r="C30" s="155">
        <f t="shared" si="9"/>
        <v>0</v>
      </c>
      <c r="D30" s="126"/>
      <c r="E30" s="112"/>
      <c r="F30" s="167" t="str">
        <f>$BA30&amp;" "&amp;$BB30&amp;""</f>
        <v xml:space="preserve"> </v>
      </c>
      <c r="G30" s="49"/>
      <c r="H30" s="49"/>
      <c r="I30" s="23"/>
      <c r="J30" s="23"/>
      <c r="K30" s="46"/>
      <c r="O30" s="4"/>
      <c r="P30" s="4"/>
      <c r="Q30" s="4"/>
      <c r="R30" s="4"/>
      <c r="S30" s="4"/>
      <c r="T30" s="4"/>
      <c r="U30" s="4"/>
      <c r="V30" s="24"/>
      <c r="W30" s="4"/>
      <c r="X30" s="4"/>
      <c r="AD30" s="4"/>
      <c r="AE30" s="4"/>
      <c r="AF30" s="4"/>
      <c r="AG30" s="4"/>
      <c r="AH30" s="4"/>
      <c r="AI30" s="4"/>
      <c r="AJ30" s="4"/>
      <c r="AK30" s="4"/>
      <c r="AL30" s="4"/>
      <c r="AM30" s="4"/>
      <c r="AN30" s="4"/>
      <c r="AO30" s="4"/>
      <c r="AW30" s="187"/>
      <c r="AX30" s="187"/>
      <c r="AY30" s="187"/>
      <c r="AZ30" s="187"/>
      <c r="BA30" s="192" t="str">
        <f>IF($C30+$C33&lt;=SUM($C12:$C18),"","Las consultas por otros profesionales en extensión horaria NO pueden ser mayor que el Total de consultas de sección A.1.")</f>
        <v/>
      </c>
      <c r="BB30" s="192" t="str">
        <f>IF(D30+E30&lt;&gt;C30,"Las consultas según sexo NO pueden ser diferente al Total.","")</f>
        <v/>
      </c>
      <c r="BC30" s="187"/>
      <c r="BD30" s="193">
        <f>IF($C30+$C33&lt;=SUM($C12:$C18),0,1)</f>
        <v>0</v>
      </c>
      <c r="BE30" s="193">
        <f>IF($D30+$E30&lt;&gt;$C30,1,0)</f>
        <v>0</v>
      </c>
      <c r="BF30" s="187"/>
      <c r="BG30" s="187"/>
      <c r="BH30" s="187"/>
      <c r="BI30" s="187"/>
      <c r="BJ30" s="187"/>
      <c r="BK30" s="187"/>
      <c r="BL30" s="187"/>
      <c r="BM30" s="187"/>
      <c r="BN30" s="187"/>
      <c r="BO30" s="187"/>
      <c r="BP30" s="187"/>
      <c r="BQ30" s="187"/>
      <c r="BR30" s="187"/>
      <c r="BS30" s="187"/>
      <c r="BT30" s="187"/>
      <c r="BU30" s="187"/>
      <c r="BV30" s="187"/>
      <c r="BW30" s="187"/>
      <c r="BX30" s="187"/>
      <c r="BY30" s="187"/>
      <c r="BZ30" s="187"/>
      <c r="CA30" s="187"/>
      <c r="CB30" s="187"/>
      <c r="CC30" s="187"/>
      <c r="CD30" s="187"/>
      <c r="CE30" s="187"/>
      <c r="CF30" s="187"/>
      <c r="CG30" s="187"/>
      <c r="CH30" s="187"/>
      <c r="CI30" s="187"/>
      <c r="CJ30" s="187"/>
      <c r="CK30" s="187"/>
    </row>
    <row r="31" spans="1:89" s="5" customFormat="1" ht="15.75" customHeight="1" x14ac:dyDescent="0.2">
      <c r="A31" s="279" t="s">
        <v>35</v>
      </c>
      <c r="B31" s="280"/>
      <c r="C31" s="154">
        <f t="shared" si="9"/>
        <v>0</v>
      </c>
      <c r="D31" s="150">
        <f>+D32+D33</f>
        <v>0</v>
      </c>
      <c r="E31" s="151">
        <f>+E32+E33</f>
        <v>0</v>
      </c>
      <c r="F31" s="197"/>
      <c r="G31" s="49"/>
      <c r="H31" s="49"/>
      <c r="I31" s="23"/>
      <c r="J31" s="23"/>
      <c r="K31" s="46"/>
      <c r="O31" s="4"/>
      <c r="P31" s="4"/>
      <c r="Q31" s="4"/>
      <c r="R31" s="4"/>
      <c r="S31" s="4"/>
      <c r="T31" s="4"/>
      <c r="U31" s="4"/>
      <c r="V31" s="24"/>
      <c r="W31" s="4"/>
      <c r="X31" s="4"/>
      <c r="AD31" s="4"/>
      <c r="AE31" s="4"/>
      <c r="AF31" s="4"/>
      <c r="AG31" s="4"/>
      <c r="AH31" s="4"/>
      <c r="AI31" s="4"/>
      <c r="AJ31" s="4"/>
      <c r="AK31" s="4"/>
      <c r="AL31" s="4"/>
      <c r="AM31" s="4"/>
      <c r="AN31" s="4"/>
      <c r="AO31" s="4"/>
      <c r="AW31" s="187"/>
      <c r="AX31" s="187"/>
      <c r="AY31" s="187"/>
      <c r="AZ31" s="187"/>
      <c r="BA31" s="187"/>
      <c r="BB31" s="187"/>
      <c r="BC31" s="187"/>
      <c r="BD31" s="187"/>
      <c r="BE31" s="187"/>
      <c r="BF31" s="187"/>
      <c r="BG31" s="187"/>
      <c r="BH31" s="187"/>
      <c r="BI31" s="187"/>
      <c r="BJ31" s="187"/>
      <c r="BK31" s="187"/>
      <c r="BL31" s="187"/>
      <c r="BM31" s="187"/>
      <c r="BN31" s="187"/>
      <c r="BO31" s="187"/>
      <c r="BP31" s="187"/>
      <c r="BQ31" s="187"/>
      <c r="BR31" s="187"/>
      <c r="BS31" s="187"/>
      <c r="BT31" s="187"/>
      <c r="BU31" s="187"/>
      <c r="BV31" s="187"/>
      <c r="BW31" s="187"/>
      <c r="BX31" s="187"/>
      <c r="BY31" s="187"/>
      <c r="BZ31" s="187"/>
      <c r="CA31" s="187"/>
      <c r="CB31" s="187"/>
      <c r="CC31" s="187"/>
      <c r="CD31" s="187"/>
      <c r="CE31" s="187"/>
      <c r="CF31" s="187"/>
      <c r="CG31" s="187"/>
      <c r="CH31" s="187"/>
      <c r="CI31" s="187"/>
      <c r="CJ31" s="187"/>
      <c r="CK31" s="187"/>
    </row>
    <row r="32" spans="1:89" s="5" customFormat="1" ht="15.75" customHeight="1" x14ac:dyDescent="0.2">
      <c r="A32" s="281" t="s">
        <v>16</v>
      </c>
      <c r="B32" s="282"/>
      <c r="C32" s="134">
        <f t="shared" si="9"/>
        <v>0</v>
      </c>
      <c r="D32" s="113"/>
      <c r="E32" s="111"/>
      <c r="F32" s="167" t="str">
        <f>$BA29&amp;" "&amp;$BB32&amp;""</f>
        <v xml:space="preserve"> </v>
      </c>
      <c r="G32" s="49"/>
      <c r="H32" s="49"/>
      <c r="I32" s="23"/>
      <c r="J32" s="23"/>
      <c r="K32" s="46"/>
      <c r="L32" s="46"/>
      <c r="M32" s="26"/>
      <c r="N32" s="23"/>
      <c r="O32" s="4"/>
      <c r="P32" s="4"/>
      <c r="Q32" s="4"/>
      <c r="R32" s="4"/>
      <c r="S32" s="4"/>
      <c r="T32" s="4"/>
      <c r="U32" s="4"/>
      <c r="V32" s="24"/>
      <c r="W32" s="4"/>
      <c r="X32" s="4"/>
      <c r="AD32" s="4"/>
      <c r="AE32" s="4"/>
      <c r="AF32" s="4"/>
      <c r="AG32" s="4"/>
      <c r="AH32" s="4"/>
      <c r="AI32" s="4"/>
      <c r="AJ32" s="4"/>
      <c r="AK32" s="4"/>
      <c r="AL32" s="4"/>
      <c r="AM32" s="4"/>
      <c r="AN32" s="4"/>
      <c r="AO32" s="4"/>
      <c r="AW32" s="187"/>
      <c r="AX32" s="187"/>
      <c r="AY32" s="187"/>
      <c r="AZ32" s="187"/>
      <c r="BA32" s="187"/>
      <c r="BB32" s="192" t="str">
        <f>IF(D32+E32&lt;&gt;C32,"Las consultas según sexo NO pueden ser diferente al Total.","")</f>
        <v/>
      </c>
      <c r="BC32" s="187"/>
      <c r="BD32" s="187"/>
      <c r="BE32" s="193">
        <f>IF($D32+$E32&lt;&gt;$C32,1,0)</f>
        <v>0</v>
      </c>
      <c r="BF32" s="187"/>
      <c r="BG32" s="187"/>
      <c r="BH32" s="187"/>
      <c r="BI32" s="187"/>
      <c r="BJ32" s="187"/>
      <c r="BK32" s="187"/>
      <c r="BL32" s="187"/>
      <c r="BM32" s="187"/>
      <c r="BN32" s="187"/>
      <c r="BO32" s="187"/>
      <c r="BP32" s="187"/>
      <c r="BQ32" s="187"/>
      <c r="BR32" s="187"/>
      <c r="BS32" s="187"/>
      <c r="BT32" s="187"/>
      <c r="BU32" s="187"/>
      <c r="BV32" s="187"/>
      <c r="BW32" s="187"/>
      <c r="BX32" s="187"/>
      <c r="BY32" s="187"/>
      <c r="BZ32" s="187"/>
      <c r="CA32" s="187"/>
      <c r="CB32" s="187"/>
      <c r="CC32" s="187"/>
      <c r="CD32" s="187"/>
      <c r="CE32" s="187"/>
      <c r="CF32" s="187"/>
      <c r="CG32" s="187"/>
      <c r="CH32" s="187"/>
      <c r="CI32" s="187"/>
      <c r="CJ32" s="187"/>
      <c r="CK32" s="187"/>
    </row>
    <row r="33" spans="1:89" s="5" customFormat="1" ht="15.75" customHeight="1" x14ac:dyDescent="0.2">
      <c r="A33" s="283" t="s">
        <v>21</v>
      </c>
      <c r="B33" s="284"/>
      <c r="C33" s="148">
        <f t="shared" si="9"/>
        <v>0</v>
      </c>
      <c r="D33" s="115"/>
      <c r="E33" s="117"/>
      <c r="F33" s="167" t="str">
        <f>$BA30&amp;" "&amp;$BB33&amp;""</f>
        <v xml:space="preserve"> </v>
      </c>
      <c r="G33" s="49"/>
      <c r="H33" s="49"/>
      <c r="I33" s="23"/>
      <c r="J33" s="23"/>
      <c r="K33" s="46"/>
      <c r="L33" s="46"/>
      <c r="M33" s="26"/>
      <c r="N33" s="23"/>
      <c r="O33" s="4"/>
      <c r="P33" s="4"/>
      <c r="Q33" s="4"/>
      <c r="R33" s="4"/>
      <c r="S33" s="4"/>
      <c r="T33" s="4"/>
      <c r="U33" s="4"/>
      <c r="V33" s="24"/>
      <c r="W33" s="4"/>
      <c r="X33" s="4"/>
      <c r="AD33" s="4"/>
      <c r="AE33" s="4"/>
      <c r="AF33" s="4"/>
      <c r="AG33" s="4"/>
      <c r="AH33" s="4"/>
      <c r="AI33" s="4"/>
      <c r="AJ33" s="4"/>
      <c r="AK33" s="4"/>
      <c r="AL33" s="4"/>
      <c r="AM33" s="4"/>
      <c r="AN33" s="4"/>
      <c r="AO33" s="4"/>
      <c r="AW33" s="187"/>
      <c r="AX33" s="187"/>
      <c r="AY33" s="187"/>
      <c r="AZ33" s="187"/>
      <c r="BA33" s="187"/>
      <c r="BB33" s="192" t="str">
        <f>IF(D33+E33&lt;&gt;C33,"Las consultas según sexo NO pueden ser diferente al Total.","")</f>
        <v/>
      </c>
      <c r="BC33" s="187"/>
      <c r="BD33" s="187"/>
      <c r="BE33" s="193">
        <f>IF($D33+$E33&lt;&gt;$C33,1,0)</f>
        <v>0</v>
      </c>
      <c r="BF33" s="187"/>
      <c r="BG33" s="187"/>
      <c r="BH33" s="187"/>
      <c r="BI33" s="187"/>
      <c r="BJ33" s="187"/>
      <c r="BK33" s="187"/>
      <c r="BL33" s="187"/>
      <c r="BM33" s="187"/>
      <c r="BN33" s="187"/>
      <c r="BO33" s="187"/>
      <c r="BP33" s="187"/>
      <c r="BQ33" s="187"/>
      <c r="BR33" s="187"/>
      <c r="BS33" s="187"/>
      <c r="BT33" s="187"/>
      <c r="BU33" s="187"/>
      <c r="BV33" s="187"/>
      <c r="BW33" s="187"/>
      <c r="BX33" s="187"/>
      <c r="BY33" s="187"/>
      <c r="BZ33" s="187"/>
      <c r="CA33" s="187"/>
      <c r="CB33" s="187"/>
      <c r="CC33" s="187"/>
      <c r="CD33" s="187"/>
      <c r="CE33" s="187"/>
      <c r="CF33" s="187"/>
      <c r="CG33" s="187"/>
      <c r="CH33" s="187"/>
      <c r="CI33" s="187"/>
      <c r="CJ33" s="187"/>
      <c r="CK33" s="187"/>
    </row>
    <row r="34" spans="1:89" s="4" customFormat="1" ht="30" customHeight="1" x14ac:dyDescent="0.2">
      <c r="A34" s="35" t="s">
        <v>36</v>
      </c>
      <c r="B34" s="13"/>
      <c r="C34" s="12"/>
      <c r="D34" s="12"/>
      <c r="E34" s="12"/>
      <c r="F34" s="12"/>
      <c r="G34" s="12"/>
      <c r="H34" s="12"/>
      <c r="I34" s="36"/>
      <c r="J34" s="13"/>
      <c r="K34" s="20"/>
      <c r="L34" s="20"/>
      <c r="M34" s="26"/>
      <c r="N34" s="8"/>
      <c r="V34" s="24"/>
      <c r="AW34" s="14"/>
      <c r="AX34" s="14"/>
      <c r="AY34" s="14"/>
      <c r="AZ34" s="14"/>
      <c r="BA34" s="187"/>
      <c r="BB34" s="14"/>
      <c r="BC34" s="187"/>
      <c r="BD34" s="187"/>
      <c r="BE34" s="14"/>
      <c r="BF34" s="14"/>
      <c r="BG34" s="14"/>
      <c r="BH34" s="14"/>
      <c r="BI34" s="14"/>
      <c r="BJ34" s="14"/>
      <c r="BK34" s="14"/>
      <c r="BL34" s="14"/>
      <c r="BM34" s="14"/>
      <c r="BN34" s="14"/>
      <c r="BO34" s="14"/>
      <c r="BP34" s="14"/>
      <c r="BQ34" s="14"/>
      <c r="BR34" s="14"/>
      <c r="BS34" s="14"/>
      <c r="BT34" s="14"/>
      <c r="BU34" s="14"/>
      <c r="BV34" s="14"/>
      <c r="BW34" s="14"/>
      <c r="BX34" s="14"/>
      <c r="BY34" s="14"/>
      <c r="BZ34" s="14"/>
      <c r="CA34" s="14"/>
      <c r="CB34" s="14"/>
      <c r="CC34" s="14"/>
      <c r="CD34" s="14"/>
      <c r="CE34" s="14"/>
      <c r="CF34" s="14"/>
      <c r="CG34" s="14"/>
      <c r="CH34" s="14"/>
      <c r="CI34" s="14"/>
      <c r="CJ34" s="14"/>
      <c r="CK34" s="14"/>
    </row>
    <row r="35" spans="1:89" s="4" customFormat="1" ht="30" customHeight="1" x14ac:dyDescent="0.2">
      <c r="A35" s="38" t="s">
        <v>37</v>
      </c>
      <c r="B35" s="20"/>
      <c r="C35" s="20"/>
      <c r="D35" s="20"/>
      <c r="E35" s="20"/>
      <c r="F35" s="20"/>
      <c r="G35" s="20"/>
      <c r="H35" s="20"/>
      <c r="I35" s="20"/>
      <c r="J35" s="20"/>
      <c r="K35" s="20"/>
      <c r="L35" s="20"/>
      <c r="M35" s="26"/>
      <c r="N35" s="26"/>
      <c r="V35" s="24"/>
      <c r="AW35" s="14"/>
      <c r="AX35" s="14"/>
      <c r="AY35" s="14"/>
      <c r="AZ35" s="14"/>
      <c r="BA35" s="14"/>
      <c r="BB35" s="14"/>
      <c r="BC35" s="14"/>
      <c r="BD35" s="14"/>
      <c r="BE35" s="14"/>
      <c r="BF35" s="14"/>
      <c r="BG35" s="14"/>
      <c r="BH35" s="14"/>
      <c r="BI35" s="14"/>
      <c r="BJ35" s="14"/>
      <c r="BK35" s="14"/>
      <c r="BL35" s="14"/>
      <c r="BM35" s="14"/>
      <c r="BN35" s="14"/>
      <c r="BO35" s="14"/>
      <c r="BP35" s="14"/>
      <c r="BQ35" s="14"/>
      <c r="BR35" s="14"/>
      <c r="BS35" s="14"/>
      <c r="BT35" s="14"/>
      <c r="BU35" s="14"/>
      <c r="BV35" s="14"/>
      <c r="BW35" s="14"/>
      <c r="BX35" s="14"/>
      <c r="BY35" s="14"/>
      <c r="BZ35" s="14"/>
      <c r="CA35" s="14"/>
      <c r="CB35" s="14"/>
      <c r="CC35" s="14"/>
      <c r="CD35" s="14"/>
      <c r="CE35" s="14"/>
      <c r="CF35" s="14"/>
      <c r="CG35" s="14"/>
      <c r="CH35" s="14"/>
      <c r="CI35" s="14"/>
      <c r="CJ35" s="14"/>
      <c r="CK35" s="14"/>
    </row>
    <row r="36" spans="1:89" s="5" customFormat="1" ht="15" customHeight="1" x14ac:dyDescent="0.15">
      <c r="A36" s="285" t="s">
        <v>4</v>
      </c>
      <c r="B36" s="285" t="s">
        <v>5</v>
      </c>
      <c r="C36" s="287" t="s">
        <v>6</v>
      </c>
      <c r="D36" s="272" t="s">
        <v>7</v>
      </c>
      <c r="E36" s="273"/>
      <c r="F36" s="273"/>
      <c r="G36" s="273"/>
      <c r="H36" s="273"/>
      <c r="I36" s="273"/>
      <c r="J36" s="273"/>
      <c r="K36" s="273"/>
      <c r="L36" s="273"/>
      <c r="M36" s="273"/>
      <c r="N36" s="273"/>
      <c r="O36" s="273"/>
      <c r="P36" s="273"/>
      <c r="Q36" s="273"/>
      <c r="R36" s="273"/>
      <c r="S36" s="273"/>
      <c r="T36" s="274"/>
      <c r="U36" s="272" t="s">
        <v>8</v>
      </c>
      <c r="V36" s="274"/>
      <c r="W36" s="287" t="s">
        <v>9</v>
      </c>
      <c r="X36" s="4"/>
      <c r="AD36" s="4"/>
      <c r="AE36" s="4"/>
      <c r="AF36" s="4"/>
      <c r="AG36" s="4"/>
      <c r="AH36" s="4"/>
      <c r="AI36" s="4"/>
      <c r="AJ36" s="4"/>
      <c r="AK36" s="4"/>
      <c r="AL36" s="4"/>
      <c r="AM36" s="4"/>
      <c r="AN36" s="4"/>
      <c r="AO36" s="4"/>
      <c r="AP36" s="4"/>
      <c r="AQ36" s="4"/>
      <c r="AR36" s="4"/>
      <c r="AS36" s="4"/>
      <c r="AT36" s="4"/>
      <c r="AU36" s="4"/>
      <c r="AV36" s="4"/>
      <c r="AW36" s="14"/>
      <c r="AX36" s="14"/>
      <c r="AY36" s="14"/>
      <c r="AZ36" s="14"/>
      <c r="BA36" s="14"/>
      <c r="BB36" s="14"/>
      <c r="BC36" s="14"/>
      <c r="BD36" s="14"/>
      <c r="BE36" s="14"/>
      <c r="BF36" s="14"/>
      <c r="BG36" s="14"/>
      <c r="BH36" s="14"/>
      <c r="BI36" s="14"/>
      <c r="BJ36" s="14"/>
      <c r="BK36" s="14"/>
      <c r="BL36" s="14"/>
      <c r="BM36" s="14"/>
      <c r="BN36" s="14"/>
      <c r="BO36" s="14"/>
      <c r="BP36" s="187"/>
      <c r="BQ36" s="187"/>
      <c r="BR36" s="187"/>
      <c r="BS36" s="187"/>
      <c r="BT36" s="187"/>
      <c r="BU36" s="187"/>
      <c r="BV36" s="187"/>
      <c r="BW36" s="187"/>
      <c r="BX36" s="187"/>
      <c r="BY36" s="187"/>
      <c r="BZ36" s="187"/>
      <c r="CA36" s="187"/>
      <c r="CB36" s="187"/>
      <c r="CC36" s="187"/>
      <c r="CD36" s="187"/>
      <c r="CE36" s="187"/>
      <c r="CF36" s="187"/>
      <c r="CG36" s="187"/>
      <c r="CH36" s="187"/>
      <c r="CI36" s="187"/>
      <c r="CJ36" s="187"/>
      <c r="CK36" s="187"/>
    </row>
    <row r="37" spans="1:89" s="5" customFormat="1" ht="21" customHeight="1" x14ac:dyDescent="0.15">
      <c r="A37" s="286"/>
      <c r="B37" s="286"/>
      <c r="C37" s="288"/>
      <c r="D37" s="198" t="s">
        <v>90</v>
      </c>
      <c r="E37" s="188" t="s">
        <v>91</v>
      </c>
      <c r="F37" s="15" t="s">
        <v>10</v>
      </c>
      <c r="G37" s="15" t="s">
        <v>11</v>
      </c>
      <c r="H37" s="15" t="s">
        <v>12</v>
      </c>
      <c r="I37" s="189" t="s">
        <v>92</v>
      </c>
      <c r="J37" s="189" t="s">
        <v>93</v>
      </c>
      <c r="K37" s="189" t="s">
        <v>94</v>
      </c>
      <c r="L37" s="189" t="s">
        <v>95</v>
      </c>
      <c r="M37" s="189" t="s">
        <v>96</v>
      </c>
      <c r="N37" s="189" t="s">
        <v>97</v>
      </c>
      <c r="O37" s="189" t="s">
        <v>98</v>
      </c>
      <c r="P37" s="189" t="s">
        <v>99</v>
      </c>
      <c r="Q37" s="189" t="s">
        <v>100</v>
      </c>
      <c r="R37" s="189" t="s">
        <v>101</v>
      </c>
      <c r="S37" s="189" t="s">
        <v>102</v>
      </c>
      <c r="T37" s="190" t="s">
        <v>103</v>
      </c>
      <c r="U37" s="30" t="s">
        <v>13</v>
      </c>
      <c r="V37" s="31" t="s">
        <v>14</v>
      </c>
      <c r="W37" s="288"/>
      <c r="X37" s="4"/>
      <c r="AD37" s="4"/>
      <c r="AE37" s="4"/>
      <c r="AF37" s="4"/>
      <c r="AG37" s="4"/>
      <c r="AH37" s="4"/>
      <c r="AI37" s="4"/>
      <c r="AJ37" s="4"/>
      <c r="AK37" s="4"/>
      <c r="AL37" s="4"/>
      <c r="AM37" s="4"/>
      <c r="AN37" s="4"/>
      <c r="AO37" s="4"/>
      <c r="AP37" s="4"/>
      <c r="AQ37" s="4"/>
      <c r="AR37" s="4"/>
      <c r="AS37" s="4"/>
      <c r="AT37" s="4"/>
      <c r="AU37" s="4"/>
      <c r="AV37" s="4"/>
      <c r="AW37" s="14"/>
      <c r="AX37" s="14"/>
      <c r="AY37" s="14"/>
      <c r="AZ37" s="14"/>
      <c r="BA37" s="14"/>
      <c r="BB37" s="14"/>
      <c r="BC37" s="14"/>
      <c r="BD37" s="14"/>
      <c r="BE37" s="14"/>
      <c r="BF37" s="14"/>
      <c r="BG37" s="14"/>
      <c r="BH37" s="14"/>
      <c r="BI37" s="14"/>
      <c r="BJ37" s="14"/>
      <c r="BK37" s="14"/>
      <c r="BL37" s="14"/>
      <c r="BM37" s="14"/>
      <c r="BN37" s="14"/>
      <c r="BO37" s="14"/>
      <c r="BP37" s="187"/>
      <c r="BQ37" s="187"/>
      <c r="BR37" s="187"/>
      <c r="BS37" s="187"/>
      <c r="BT37" s="187"/>
      <c r="BU37" s="187"/>
      <c r="BV37" s="187"/>
      <c r="BW37" s="187"/>
      <c r="BX37" s="187"/>
      <c r="BY37" s="187"/>
      <c r="BZ37" s="187"/>
      <c r="CA37" s="187"/>
      <c r="CB37" s="187"/>
      <c r="CC37" s="187"/>
      <c r="CD37" s="187"/>
      <c r="CE37" s="187"/>
      <c r="CF37" s="187"/>
      <c r="CG37" s="187"/>
      <c r="CH37" s="187"/>
      <c r="CI37" s="187"/>
      <c r="CJ37" s="187"/>
      <c r="CK37" s="187"/>
    </row>
    <row r="38" spans="1:89" s="5" customFormat="1" ht="18.75" customHeight="1" x14ac:dyDescent="0.15">
      <c r="A38" s="289" t="s">
        <v>104</v>
      </c>
      <c r="B38" s="40" t="s">
        <v>16</v>
      </c>
      <c r="C38" s="199">
        <f t="shared" ref="C38:C47" si="10">SUM(D38:T38)</f>
        <v>0</v>
      </c>
      <c r="D38" s="136">
        <f>+ENERO!D38+FEBRERO!D38+MARZO!D38+ABRIL!D38+MAYO!D38+JUNIO!D38+JULIO!D38+AGOSTO!D38+SEPTIEMBRE!D38+OCTUBRE!D38+NOVIEMBRE!D38+DICIEMBRE!D38</f>
        <v>0</v>
      </c>
      <c r="E38" s="136">
        <f>+ENERO!E38+FEBRERO!E38+MARZO!E38+ABRIL!E38+MAYO!E38+JUNIO!E38+JULIO!E38+AGOSTO!E38+SEPTIEMBRE!E38+OCTUBRE!E38+NOVIEMBRE!E38+DICIEMBRE!E38</f>
        <v>0</v>
      </c>
      <c r="F38" s="136">
        <f>+ENERO!F38+FEBRERO!F38+MARZO!F38+ABRIL!F38+MAYO!F38+JUNIO!F38+JULIO!F38+AGOSTO!F38+SEPTIEMBRE!F38+OCTUBRE!F38+NOVIEMBRE!F38+DICIEMBRE!F38</f>
        <v>0</v>
      </c>
      <c r="G38" s="136">
        <f>+ENERO!G38+FEBRERO!G38+MARZO!G38+ABRIL!G38+MAYO!G38+JUNIO!G38+JULIO!G38+AGOSTO!G38+SEPTIEMBRE!G38+OCTUBRE!G38+NOVIEMBRE!G38+DICIEMBRE!G38</f>
        <v>0</v>
      </c>
      <c r="H38" s="136">
        <f>+ENERO!H38+FEBRERO!H38+MARZO!H38+ABRIL!H38+MAYO!H38+JUNIO!H38+JULIO!H38+AGOSTO!H38+SEPTIEMBRE!H38+OCTUBRE!H38+NOVIEMBRE!H38+DICIEMBRE!H38</f>
        <v>0</v>
      </c>
      <c r="I38" s="136">
        <f>+ENERO!I38+FEBRERO!I38+MARZO!I38+ABRIL!I38+MAYO!I38+JUNIO!I38+JULIO!I38+AGOSTO!I38+SEPTIEMBRE!I38+OCTUBRE!I38+NOVIEMBRE!I38+DICIEMBRE!I38</f>
        <v>0</v>
      </c>
      <c r="J38" s="136">
        <f>+ENERO!J38+FEBRERO!J38+MARZO!J38+ABRIL!J38+MAYO!J38+JUNIO!J38+JULIO!J38+AGOSTO!J38+SEPTIEMBRE!J38+OCTUBRE!J38+NOVIEMBRE!J38+DICIEMBRE!J38</f>
        <v>0</v>
      </c>
      <c r="K38" s="136">
        <f>+ENERO!K38+FEBRERO!K38+MARZO!K38+ABRIL!K38+MAYO!K38+JUNIO!K38+JULIO!K38+AGOSTO!K38+SEPTIEMBRE!K38+OCTUBRE!K38+NOVIEMBRE!K38+DICIEMBRE!K38</f>
        <v>0</v>
      </c>
      <c r="L38" s="136">
        <f>+ENERO!L38+FEBRERO!L38+MARZO!L38+ABRIL!L38+MAYO!L38+JUNIO!L38+JULIO!L38+AGOSTO!L38+SEPTIEMBRE!L38+OCTUBRE!L38+NOVIEMBRE!L38+DICIEMBRE!L38</f>
        <v>0</v>
      </c>
      <c r="M38" s="136">
        <f>+ENERO!M38+FEBRERO!M38+MARZO!M38+ABRIL!M38+MAYO!M38+JUNIO!M38+JULIO!M38+AGOSTO!M38+SEPTIEMBRE!M38+OCTUBRE!M38+NOVIEMBRE!M38+DICIEMBRE!M38</f>
        <v>0</v>
      </c>
      <c r="N38" s="136">
        <f>+ENERO!N38+FEBRERO!N38+MARZO!N38+ABRIL!N38+MAYO!N38+JUNIO!N38+JULIO!N38+AGOSTO!N38+SEPTIEMBRE!N38+OCTUBRE!N38+NOVIEMBRE!N38+DICIEMBRE!N38</f>
        <v>0</v>
      </c>
      <c r="O38" s="136">
        <f>+ENERO!O38+FEBRERO!O38+MARZO!O38+ABRIL!O38+MAYO!O38+JUNIO!O38+JULIO!O38+AGOSTO!O38+SEPTIEMBRE!O38+OCTUBRE!O38+NOVIEMBRE!O38+DICIEMBRE!O38</f>
        <v>0</v>
      </c>
      <c r="P38" s="136">
        <f>+ENERO!P38+FEBRERO!P38+MARZO!P38+ABRIL!P38+MAYO!P38+JUNIO!P38+JULIO!P38+AGOSTO!P38+SEPTIEMBRE!P38+OCTUBRE!P38+NOVIEMBRE!P38+DICIEMBRE!P38</f>
        <v>0</v>
      </c>
      <c r="Q38" s="136">
        <f>+ENERO!Q38+FEBRERO!Q38+MARZO!Q38+ABRIL!Q38+MAYO!Q38+JUNIO!Q38+JULIO!Q38+AGOSTO!Q38+SEPTIEMBRE!Q38+OCTUBRE!Q38+NOVIEMBRE!Q38+DICIEMBRE!Q38</f>
        <v>0</v>
      </c>
      <c r="R38" s="136">
        <f>+ENERO!R38+FEBRERO!R38+MARZO!R38+ABRIL!R38+MAYO!R38+JUNIO!R38+JULIO!R38+AGOSTO!R38+SEPTIEMBRE!R38+OCTUBRE!R38+NOVIEMBRE!R38+DICIEMBRE!R38</f>
        <v>0</v>
      </c>
      <c r="S38" s="136">
        <f>+ENERO!S38+FEBRERO!S38+MARZO!S38+ABRIL!S38+MAYO!S38+JUNIO!S38+JULIO!S38+AGOSTO!S38+SEPTIEMBRE!S38+OCTUBRE!S38+NOVIEMBRE!S38+DICIEMBRE!S38</f>
        <v>0</v>
      </c>
      <c r="T38" s="136">
        <f>+ENERO!T38+FEBRERO!T38+MARZO!T38+ABRIL!T38+MAYO!T38+JUNIO!T38+JULIO!T38+AGOSTO!T38+SEPTIEMBRE!T38+OCTUBRE!T38+NOVIEMBRE!T38+DICIEMBRE!T38</f>
        <v>0</v>
      </c>
      <c r="U38" s="136">
        <f>+ENERO!U38+FEBRERO!U38+MARZO!U38+ABRIL!U38+MAYO!U38+JUNIO!U38+JULIO!U38+AGOSTO!U38+SEPTIEMBRE!U38+OCTUBRE!U38+NOVIEMBRE!U38+DICIEMBRE!U38</f>
        <v>0</v>
      </c>
      <c r="V38" s="136">
        <f>+ENERO!V38+FEBRERO!V38+MARZO!V38+ABRIL!V38+MAYO!V38+JUNIO!V38+JULIO!V38+AGOSTO!V38+SEPTIEMBRE!V38+OCTUBRE!V38+NOVIEMBRE!V38+DICIEMBRE!V38</f>
        <v>0</v>
      </c>
      <c r="W38" s="136">
        <f>+ENERO!W38+FEBRERO!W38+MARZO!W38+ABRIL!W38+MAYO!W38+JUNIO!W38+JULIO!W38+AGOSTO!W38+SEPTIEMBRE!W38+OCTUBRE!W38+NOVIEMBRE!W38+DICIEMBRE!W38</f>
        <v>0</v>
      </c>
      <c r="X38" s="200" t="str">
        <f>+BA38&amp;BB38&amp;BC38</f>
        <v/>
      </c>
      <c r="AD38" s="4"/>
      <c r="AE38" s="4"/>
      <c r="AF38" s="4"/>
      <c r="AG38" s="4"/>
      <c r="AH38" s="4"/>
      <c r="AI38" s="4"/>
      <c r="AJ38" s="4"/>
      <c r="AK38" s="4"/>
      <c r="AL38" s="4"/>
      <c r="AM38" s="4"/>
      <c r="AN38" s="4"/>
      <c r="AO38" s="4"/>
      <c r="AP38" s="4"/>
      <c r="AQ38" s="4"/>
      <c r="AR38" s="4"/>
      <c r="AS38" s="4"/>
      <c r="AT38" s="4"/>
      <c r="AU38" s="4"/>
      <c r="AV38" s="4"/>
      <c r="AW38" s="14"/>
      <c r="AX38" s="14"/>
      <c r="AY38" s="14"/>
      <c r="AZ38" s="14"/>
      <c r="BA38" s="192" t="str">
        <f>IF($C38&lt;&gt;($U38+$V38)," El número consultas según sexo NO puede ser diferente al Total.","")</f>
        <v/>
      </c>
      <c r="BB38" s="192" t="str">
        <f>IF($C38=0,"",IF($W38="",IF($C38="",""," No olvide escribir la columna Beneficiarios."),""))</f>
        <v/>
      </c>
      <c r="BC38" s="192" t="str">
        <f>IF($C38&lt;$W38," El número de Beneficiarios NO puede ser mayor que el Total.","")</f>
        <v/>
      </c>
      <c r="BD38" s="193">
        <f>IF($C38&lt;&gt;($U38+$V38),1,0)</f>
        <v>0</v>
      </c>
      <c r="BE38" s="193">
        <f>IF($C38&lt;$W38,1,0)</f>
        <v>0</v>
      </c>
      <c r="BF38" s="193" t="str">
        <f>IF($C38=0,"",IF($W38="",IF($C38="","",1),0))</f>
        <v/>
      </c>
      <c r="BG38" s="14"/>
      <c r="BH38" s="14"/>
      <c r="BI38" s="14"/>
      <c r="BJ38" s="14"/>
      <c r="BK38" s="14"/>
      <c r="BL38" s="14"/>
      <c r="BM38" s="14"/>
      <c r="BN38" s="14"/>
      <c r="BO38" s="14"/>
      <c r="BP38" s="187"/>
      <c r="BQ38" s="187"/>
      <c r="BR38" s="187"/>
      <c r="BS38" s="187"/>
      <c r="BT38" s="187"/>
      <c r="BU38" s="187"/>
      <c r="BV38" s="187"/>
      <c r="BW38" s="187"/>
      <c r="BX38" s="187"/>
      <c r="BY38" s="187"/>
      <c r="BZ38" s="187"/>
      <c r="CA38" s="187"/>
      <c r="CB38" s="187"/>
      <c r="CC38" s="187"/>
      <c r="CD38" s="187"/>
      <c r="CE38" s="187"/>
      <c r="CF38" s="187"/>
      <c r="CG38" s="187"/>
      <c r="CH38" s="187"/>
      <c r="CI38" s="187"/>
      <c r="CJ38" s="187"/>
      <c r="CK38" s="187"/>
    </row>
    <row r="39" spans="1:89" s="5" customFormat="1" ht="15.75" customHeight="1" x14ac:dyDescent="0.15">
      <c r="A39" s="290"/>
      <c r="B39" s="41" t="s">
        <v>17</v>
      </c>
      <c r="C39" s="120">
        <f t="shared" si="10"/>
        <v>616</v>
      </c>
      <c r="D39" s="136">
        <f>+ENERO!D39+FEBRERO!D39+MARZO!D39+ABRIL!D39+MAYO!D39+JUNIO!D39+JULIO!D39+AGOSTO!D39+SEPTIEMBRE!D39+OCTUBRE!D39+NOVIEMBRE!D39+DICIEMBRE!D39</f>
        <v>35</v>
      </c>
      <c r="E39" s="136">
        <f>+ENERO!E39+FEBRERO!E39+MARZO!E39+ABRIL!E39+MAYO!E39+JUNIO!E39+JULIO!E39+AGOSTO!E39+SEPTIEMBRE!E39+OCTUBRE!E39+NOVIEMBRE!E39+DICIEMBRE!E39</f>
        <v>193</v>
      </c>
      <c r="F39" s="136">
        <f>+ENERO!F39+FEBRERO!F39+MARZO!F39+ABRIL!F39+MAYO!F39+JUNIO!F39+JULIO!F39+AGOSTO!F39+SEPTIEMBRE!F39+OCTUBRE!F39+NOVIEMBRE!F39+DICIEMBRE!F39</f>
        <v>108</v>
      </c>
      <c r="G39" s="136">
        <f>+ENERO!G39+FEBRERO!G39+MARZO!G39+ABRIL!G39+MAYO!G39+JUNIO!G39+JULIO!G39+AGOSTO!G39+SEPTIEMBRE!G39+OCTUBRE!G39+NOVIEMBRE!G39+DICIEMBRE!G39</f>
        <v>44</v>
      </c>
      <c r="H39" s="136">
        <f>+ENERO!H39+FEBRERO!H39+MARZO!H39+ABRIL!H39+MAYO!H39+JUNIO!H39+JULIO!H39+AGOSTO!H39+SEPTIEMBRE!H39+OCTUBRE!H39+NOVIEMBRE!H39+DICIEMBRE!H39</f>
        <v>7</v>
      </c>
      <c r="I39" s="136">
        <f>+ENERO!I39+FEBRERO!I39+MARZO!I39+ABRIL!I39+MAYO!I39+JUNIO!I39+JULIO!I39+AGOSTO!I39+SEPTIEMBRE!I39+OCTUBRE!I39+NOVIEMBRE!I39+DICIEMBRE!I39</f>
        <v>26</v>
      </c>
      <c r="J39" s="136">
        <f>+ENERO!J39+FEBRERO!J39+MARZO!J39+ABRIL!J39+MAYO!J39+JUNIO!J39+JULIO!J39+AGOSTO!J39+SEPTIEMBRE!J39+OCTUBRE!J39+NOVIEMBRE!J39+DICIEMBRE!J39</f>
        <v>50</v>
      </c>
      <c r="K39" s="136">
        <f>+ENERO!K39+FEBRERO!K39+MARZO!K39+ABRIL!K39+MAYO!K39+JUNIO!K39+JULIO!K39+AGOSTO!K39+SEPTIEMBRE!K39+OCTUBRE!K39+NOVIEMBRE!K39+DICIEMBRE!K39</f>
        <v>36</v>
      </c>
      <c r="L39" s="136">
        <f>+ENERO!L39+FEBRERO!L39+MARZO!L39+ABRIL!L39+MAYO!L39+JUNIO!L39+JULIO!L39+AGOSTO!L39+SEPTIEMBRE!L39+OCTUBRE!L39+NOVIEMBRE!L39+DICIEMBRE!L39</f>
        <v>38</v>
      </c>
      <c r="M39" s="136">
        <f>+ENERO!M39+FEBRERO!M39+MARZO!M39+ABRIL!M39+MAYO!M39+JUNIO!M39+JULIO!M39+AGOSTO!M39+SEPTIEMBRE!M39+OCTUBRE!M39+NOVIEMBRE!M39+DICIEMBRE!M39</f>
        <v>36</v>
      </c>
      <c r="N39" s="136">
        <f>+ENERO!N39+FEBRERO!N39+MARZO!N39+ABRIL!N39+MAYO!N39+JUNIO!N39+JULIO!N39+AGOSTO!N39+SEPTIEMBRE!N39+OCTUBRE!N39+NOVIEMBRE!N39+DICIEMBRE!N39</f>
        <v>13</v>
      </c>
      <c r="O39" s="136">
        <f>+ENERO!O39+FEBRERO!O39+MARZO!O39+ABRIL!O39+MAYO!O39+JUNIO!O39+JULIO!O39+AGOSTO!O39+SEPTIEMBRE!O39+OCTUBRE!O39+NOVIEMBRE!O39+DICIEMBRE!O39</f>
        <v>11</v>
      </c>
      <c r="P39" s="136">
        <f>+ENERO!P39+FEBRERO!P39+MARZO!P39+ABRIL!P39+MAYO!P39+JUNIO!P39+JULIO!P39+AGOSTO!P39+SEPTIEMBRE!P39+OCTUBRE!P39+NOVIEMBRE!P39+DICIEMBRE!P39</f>
        <v>7</v>
      </c>
      <c r="Q39" s="136">
        <f>+ENERO!Q39+FEBRERO!Q39+MARZO!Q39+ABRIL!Q39+MAYO!Q39+JUNIO!Q39+JULIO!Q39+AGOSTO!Q39+SEPTIEMBRE!Q39+OCTUBRE!Q39+NOVIEMBRE!Q39+DICIEMBRE!Q39</f>
        <v>9</v>
      </c>
      <c r="R39" s="136">
        <f>+ENERO!R39+FEBRERO!R39+MARZO!R39+ABRIL!R39+MAYO!R39+JUNIO!R39+JULIO!R39+AGOSTO!R39+SEPTIEMBRE!R39+OCTUBRE!R39+NOVIEMBRE!R39+DICIEMBRE!R39</f>
        <v>2</v>
      </c>
      <c r="S39" s="136">
        <f>+ENERO!S39+FEBRERO!S39+MARZO!S39+ABRIL!S39+MAYO!S39+JUNIO!S39+JULIO!S39+AGOSTO!S39+SEPTIEMBRE!S39+OCTUBRE!S39+NOVIEMBRE!S39+DICIEMBRE!S39</f>
        <v>1</v>
      </c>
      <c r="T39" s="136">
        <f>+ENERO!T39+FEBRERO!T39+MARZO!T39+ABRIL!T39+MAYO!T39+JUNIO!T39+JULIO!T39+AGOSTO!T39+SEPTIEMBRE!T39+OCTUBRE!T39+NOVIEMBRE!T39+DICIEMBRE!T39</f>
        <v>0</v>
      </c>
      <c r="U39" s="136">
        <f>+ENERO!U39+FEBRERO!U39+MARZO!U39+ABRIL!U39+MAYO!U39+JUNIO!U39+JULIO!U39+AGOSTO!U39+SEPTIEMBRE!U39+OCTUBRE!U39+NOVIEMBRE!U39+DICIEMBRE!U39</f>
        <v>294</v>
      </c>
      <c r="V39" s="136">
        <f>+ENERO!V39+FEBRERO!V39+MARZO!V39+ABRIL!V39+MAYO!V39+JUNIO!V39+JULIO!V39+AGOSTO!V39+SEPTIEMBRE!V39+OCTUBRE!V39+NOVIEMBRE!V39+DICIEMBRE!V39</f>
        <v>322</v>
      </c>
      <c r="W39" s="136">
        <f>+ENERO!W39+FEBRERO!W39+MARZO!W39+ABRIL!W39+MAYO!W39+JUNIO!W39+JULIO!W39+AGOSTO!W39+SEPTIEMBRE!W39+OCTUBRE!W39+NOVIEMBRE!W39+DICIEMBRE!W39</f>
        <v>616</v>
      </c>
      <c r="X39" s="200" t="str">
        <f t="shared" ref="X39:X47" si="11">+BA39&amp;BB39&amp;BC39</f>
        <v/>
      </c>
      <c r="AD39" s="4"/>
      <c r="AE39" s="4"/>
      <c r="AF39" s="4"/>
      <c r="AG39" s="4"/>
      <c r="AH39" s="4"/>
      <c r="AI39" s="4"/>
      <c r="AJ39" s="4"/>
      <c r="AK39" s="4"/>
      <c r="AL39" s="4"/>
      <c r="AM39" s="4"/>
      <c r="AN39" s="4"/>
      <c r="AO39" s="4"/>
      <c r="AP39" s="4"/>
      <c r="AQ39" s="4"/>
      <c r="AR39" s="4"/>
      <c r="AS39" s="4"/>
      <c r="AT39" s="4"/>
      <c r="AU39" s="4"/>
      <c r="AV39" s="4"/>
      <c r="AW39" s="14"/>
      <c r="AX39" s="14"/>
      <c r="AY39" s="14"/>
      <c r="AZ39" s="14"/>
      <c r="BA39" s="192" t="str">
        <f t="shared" ref="BA39:BA47" si="12">IF($C39&lt;&gt;($U39+$V39)," El número consultas según sexo NO puede ser diferente al Total.","")</f>
        <v/>
      </c>
      <c r="BB39" s="192" t="str">
        <f t="shared" ref="BB39:BB47" si="13">IF($C39=0,"",IF($W39="",IF($C39="",""," No olvide escribir la columna Beneficiarios."),""))</f>
        <v/>
      </c>
      <c r="BC39" s="192" t="str">
        <f t="shared" ref="BC39:BC47" si="14">IF($C39&lt;$W39," El número de Beneficiarios NO puede ser mayor que el Total.","")</f>
        <v/>
      </c>
      <c r="BD39" s="193">
        <f t="shared" ref="BD39:BD47" si="15">IF($C39&lt;&gt;($U39+$V39),1,0)</f>
        <v>0</v>
      </c>
      <c r="BE39" s="193">
        <f t="shared" ref="BE39:BE47" si="16">IF($C39&lt;$W39,1,0)</f>
        <v>0</v>
      </c>
      <c r="BF39" s="193">
        <f t="shared" ref="BF39:BF47" si="17">IF($C39=0,"",IF($W39="",IF($C39="","",1),0))</f>
        <v>0</v>
      </c>
      <c r="BG39" s="14"/>
      <c r="BH39" s="14"/>
      <c r="BI39" s="14"/>
      <c r="BJ39" s="14"/>
      <c r="BK39" s="14"/>
      <c r="BL39" s="14"/>
      <c r="BM39" s="14"/>
      <c r="BN39" s="14"/>
      <c r="BO39" s="14"/>
      <c r="BP39" s="187"/>
      <c r="BQ39" s="187"/>
      <c r="BR39" s="187"/>
      <c r="BS39" s="187"/>
      <c r="BT39" s="187"/>
      <c r="BU39" s="187"/>
      <c r="BV39" s="187"/>
      <c r="BW39" s="187"/>
      <c r="BX39" s="187"/>
      <c r="BY39" s="187"/>
      <c r="BZ39" s="187"/>
      <c r="CA39" s="187"/>
      <c r="CB39" s="187"/>
      <c r="CC39" s="187"/>
      <c r="CD39" s="187"/>
      <c r="CE39" s="187"/>
      <c r="CF39" s="187"/>
      <c r="CG39" s="187"/>
      <c r="CH39" s="187"/>
      <c r="CI39" s="187"/>
      <c r="CJ39" s="187"/>
      <c r="CK39" s="187"/>
    </row>
    <row r="40" spans="1:89" s="5" customFormat="1" ht="15.75" customHeight="1" x14ac:dyDescent="0.15">
      <c r="A40" s="290"/>
      <c r="B40" s="41" t="s">
        <v>38</v>
      </c>
      <c r="C40" s="120">
        <f t="shared" si="10"/>
        <v>2309</v>
      </c>
      <c r="D40" s="136">
        <f>+ENERO!D40+FEBRERO!D40+MARZO!D40+ABRIL!D40+MAYO!D40+JUNIO!D40+JULIO!D40+AGOSTO!D40+SEPTIEMBRE!D40+OCTUBRE!D40+NOVIEMBRE!D40+DICIEMBRE!D40</f>
        <v>1</v>
      </c>
      <c r="E40" s="136">
        <f>+ENERO!E40+FEBRERO!E40+MARZO!E40+ABRIL!E40+MAYO!E40+JUNIO!E40+JULIO!E40+AGOSTO!E40+SEPTIEMBRE!E40+OCTUBRE!E40+NOVIEMBRE!E40+DICIEMBRE!E40</f>
        <v>54</v>
      </c>
      <c r="F40" s="136">
        <f>+ENERO!F40+FEBRERO!F40+MARZO!F40+ABRIL!F40+MAYO!F40+JUNIO!F40+JULIO!F40+AGOSTO!F40+SEPTIEMBRE!F40+OCTUBRE!F40+NOVIEMBRE!F40+DICIEMBRE!F40</f>
        <v>48</v>
      </c>
      <c r="G40" s="136">
        <f>+ENERO!G40+FEBRERO!G40+MARZO!G40+ABRIL!G40+MAYO!G40+JUNIO!G40+JULIO!G40+AGOSTO!G40+SEPTIEMBRE!G40+OCTUBRE!G40+NOVIEMBRE!G40+DICIEMBRE!G40</f>
        <v>67</v>
      </c>
      <c r="H40" s="136">
        <f>+ENERO!H40+FEBRERO!H40+MARZO!H40+ABRIL!H40+MAYO!H40+JUNIO!H40+JULIO!H40+AGOSTO!H40+SEPTIEMBRE!H40+OCTUBRE!H40+NOVIEMBRE!H40+DICIEMBRE!H40</f>
        <v>105</v>
      </c>
      <c r="I40" s="136">
        <f>+ENERO!I40+FEBRERO!I40+MARZO!I40+ABRIL!I40+MAYO!I40+JUNIO!I40+JULIO!I40+AGOSTO!I40+SEPTIEMBRE!I40+OCTUBRE!I40+NOVIEMBRE!I40+DICIEMBRE!I40</f>
        <v>124</v>
      </c>
      <c r="J40" s="136">
        <f>+ENERO!J40+FEBRERO!J40+MARZO!J40+ABRIL!J40+MAYO!J40+JUNIO!J40+JULIO!J40+AGOSTO!J40+SEPTIEMBRE!J40+OCTUBRE!J40+NOVIEMBRE!J40+DICIEMBRE!J40</f>
        <v>162</v>
      </c>
      <c r="K40" s="136">
        <f>+ENERO!K40+FEBRERO!K40+MARZO!K40+ABRIL!K40+MAYO!K40+JUNIO!K40+JULIO!K40+AGOSTO!K40+SEPTIEMBRE!K40+OCTUBRE!K40+NOVIEMBRE!K40+DICIEMBRE!K40</f>
        <v>193</v>
      </c>
      <c r="L40" s="136">
        <f>+ENERO!L40+FEBRERO!L40+MARZO!L40+ABRIL!L40+MAYO!L40+JUNIO!L40+JULIO!L40+AGOSTO!L40+SEPTIEMBRE!L40+OCTUBRE!L40+NOVIEMBRE!L40+DICIEMBRE!L40</f>
        <v>219</v>
      </c>
      <c r="M40" s="136">
        <f>+ENERO!M40+FEBRERO!M40+MARZO!M40+ABRIL!M40+MAYO!M40+JUNIO!M40+JULIO!M40+AGOSTO!M40+SEPTIEMBRE!M40+OCTUBRE!M40+NOVIEMBRE!M40+DICIEMBRE!M40</f>
        <v>271</v>
      </c>
      <c r="N40" s="136">
        <f>+ENERO!N40+FEBRERO!N40+MARZO!N40+ABRIL!N40+MAYO!N40+JUNIO!N40+JULIO!N40+AGOSTO!N40+SEPTIEMBRE!N40+OCTUBRE!N40+NOVIEMBRE!N40+DICIEMBRE!N40</f>
        <v>290</v>
      </c>
      <c r="O40" s="136">
        <f>+ENERO!O40+FEBRERO!O40+MARZO!O40+ABRIL!O40+MAYO!O40+JUNIO!O40+JULIO!O40+AGOSTO!O40+SEPTIEMBRE!O40+OCTUBRE!O40+NOVIEMBRE!O40+DICIEMBRE!O40</f>
        <v>261</v>
      </c>
      <c r="P40" s="136">
        <f>+ENERO!P40+FEBRERO!P40+MARZO!P40+ABRIL!P40+MAYO!P40+JUNIO!P40+JULIO!P40+AGOSTO!P40+SEPTIEMBRE!P40+OCTUBRE!P40+NOVIEMBRE!P40+DICIEMBRE!P40</f>
        <v>240</v>
      </c>
      <c r="Q40" s="136">
        <f>+ENERO!Q40+FEBRERO!Q40+MARZO!Q40+ABRIL!Q40+MAYO!Q40+JUNIO!Q40+JULIO!Q40+AGOSTO!Q40+SEPTIEMBRE!Q40+OCTUBRE!Q40+NOVIEMBRE!Q40+DICIEMBRE!Q40</f>
        <v>118</v>
      </c>
      <c r="R40" s="136">
        <f>+ENERO!R40+FEBRERO!R40+MARZO!R40+ABRIL!R40+MAYO!R40+JUNIO!R40+JULIO!R40+AGOSTO!R40+SEPTIEMBRE!R40+OCTUBRE!R40+NOVIEMBRE!R40+DICIEMBRE!R40</f>
        <v>92</v>
      </c>
      <c r="S40" s="136">
        <f>+ENERO!S40+FEBRERO!S40+MARZO!S40+ABRIL!S40+MAYO!S40+JUNIO!S40+JULIO!S40+AGOSTO!S40+SEPTIEMBRE!S40+OCTUBRE!S40+NOVIEMBRE!S40+DICIEMBRE!S40</f>
        <v>33</v>
      </c>
      <c r="T40" s="136">
        <f>+ENERO!T40+FEBRERO!T40+MARZO!T40+ABRIL!T40+MAYO!T40+JUNIO!T40+JULIO!T40+AGOSTO!T40+SEPTIEMBRE!T40+OCTUBRE!T40+NOVIEMBRE!T40+DICIEMBRE!T40</f>
        <v>31</v>
      </c>
      <c r="U40" s="136">
        <f>+ENERO!U40+FEBRERO!U40+MARZO!U40+ABRIL!U40+MAYO!U40+JUNIO!U40+JULIO!U40+AGOSTO!U40+SEPTIEMBRE!U40+OCTUBRE!U40+NOVIEMBRE!U40+DICIEMBRE!U40</f>
        <v>890</v>
      </c>
      <c r="V40" s="136">
        <f>+ENERO!V40+FEBRERO!V40+MARZO!V40+ABRIL!V40+MAYO!V40+JUNIO!V40+JULIO!V40+AGOSTO!V40+SEPTIEMBRE!V40+OCTUBRE!V40+NOVIEMBRE!V40+DICIEMBRE!V40</f>
        <v>1419</v>
      </c>
      <c r="W40" s="136">
        <f>+ENERO!W40+FEBRERO!W40+MARZO!W40+ABRIL!W40+MAYO!W40+JUNIO!W40+JULIO!W40+AGOSTO!W40+SEPTIEMBRE!W40+OCTUBRE!W40+NOVIEMBRE!W40+DICIEMBRE!W40</f>
        <v>2309</v>
      </c>
      <c r="X40" s="200" t="str">
        <f t="shared" si="11"/>
        <v/>
      </c>
      <c r="AD40" s="4"/>
      <c r="AE40" s="4"/>
      <c r="AF40" s="4"/>
      <c r="AG40" s="4"/>
      <c r="AH40" s="4"/>
      <c r="AI40" s="4"/>
      <c r="AJ40" s="4"/>
      <c r="AK40" s="4"/>
      <c r="AL40" s="4"/>
      <c r="AM40" s="4"/>
      <c r="AN40" s="4"/>
      <c r="AO40" s="4"/>
      <c r="AP40" s="4"/>
      <c r="AQ40" s="4"/>
      <c r="AR40" s="4"/>
      <c r="AS40" s="4"/>
      <c r="AT40" s="4"/>
      <c r="AU40" s="4"/>
      <c r="AV40" s="4"/>
      <c r="AW40" s="14"/>
      <c r="AX40" s="14"/>
      <c r="AY40" s="14"/>
      <c r="AZ40" s="14"/>
      <c r="BA40" s="192" t="str">
        <f t="shared" si="12"/>
        <v/>
      </c>
      <c r="BB40" s="192" t="str">
        <f t="shared" si="13"/>
        <v/>
      </c>
      <c r="BC40" s="192" t="str">
        <f t="shared" si="14"/>
        <v/>
      </c>
      <c r="BD40" s="193">
        <f t="shared" si="15"/>
        <v>0</v>
      </c>
      <c r="BE40" s="193">
        <f t="shared" si="16"/>
        <v>0</v>
      </c>
      <c r="BF40" s="193">
        <f t="shared" si="17"/>
        <v>0</v>
      </c>
      <c r="BG40" s="14"/>
      <c r="BH40" s="14"/>
      <c r="BI40" s="14"/>
      <c r="BJ40" s="14"/>
      <c r="BK40" s="14"/>
      <c r="BL40" s="14"/>
      <c r="BM40" s="14"/>
      <c r="BN40" s="14"/>
      <c r="BO40" s="14"/>
      <c r="BP40" s="187"/>
      <c r="BQ40" s="187"/>
      <c r="BR40" s="187"/>
      <c r="BS40" s="187"/>
      <c r="BT40" s="187"/>
      <c r="BU40" s="187"/>
      <c r="BV40" s="187"/>
      <c r="BW40" s="187"/>
      <c r="BX40" s="187"/>
      <c r="BY40" s="187"/>
      <c r="BZ40" s="187"/>
      <c r="CA40" s="187"/>
      <c r="CB40" s="187"/>
      <c r="CC40" s="187"/>
      <c r="CD40" s="187"/>
      <c r="CE40" s="187"/>
      <c r="CF40" s="187"/>
      <c r="CG40" s="187"/>
      <c r="CH40" s="187"/>
      <c r="CI40" s="187"/>
      <c r="CJ40" s="187"/>
      <c r="CK40" s="187"/>
    </row>
    <row r="41" spans="1:89" s="5" customFormat="1" ht="15.75" customHeight="1" x14ac:dyDescent="0.15">
      <c r="A41" s="290"/>
      <c r="B41" s="41" t="s">
        <v>39</v>
      </c>
      <c r="C41" s="120">
        <f t="shared" si="10"/>
        <v>0</v>
      </c>
      <c r="D41" s="136">
        <f>+ENERO!D41+FEBRERO!D41+MARZO!D41+ABRIL!D41+MAYO!D41+JUNIO!D41+JULIO!D41+AGOSTO!D41+SEPTIEMBRE!D41+OCTUBRE!D41+NOVIEMBRE!D41+DICIEMBRE!D41</f>
        <v>0</v>
      </c>
      <c r="E41" s="136">
        <f>+ENERO!E41+FEBRERO!E41+MARZO!E41+ABRIL!E41+MAYO!E41+JUNIO!E41+JULIO!E41+AGOSTO!E41+SEPTIEMBRE!E41+OCTUBRE!E41+NOVIEMBRE!E41+DICIEMBRE!E41</f>
        <v>0</v>
      </c>
      <c r="F41" s="136">
        <f>+ENERO!F41+FEBRERO!F41+MARZO!F41+ABRIL!F41+MAYO!F41+JUNIO!F41+JULIO!F41+AGOSTO!F41+SEPTIEMBRE!F41+OCTUBRE!F41+NOVIEMBRE!F41+DICIEMBRE!F41</f>
        <v>0</v>
      </c>
      <c r="G41" s="136">
        <f>+ENERO!G41+FEBRERO!G41+MARZO!G41+ABRIL!G41+MAYO!G41+JUNIO!G41+JULIO!G41+AGOSTO!G41+SEPTIEMBRE!G41+OCTUBRE!G41+NOVIEMBRE!G41+DICIEMBRE!G41</f>
        <v>0</v>
      </c>
      <c r="H41" s="136">
        <f>+ENERO!H41+FEBRERO!H41+MARZO!H41+ABRIL!H41+MAYO!H41+JUNIO!H41+JULIO!H41+AGOSTO!H41+SEPTIEMBRE!H41+OCTUBRE!H41+NOVIEMBRE!H41+DICIEMBRE!H41</f>
        <v>0</v>
      </c>
      <c r="I41" s="136">
        <f>+ENERO!I41+FEBRERO!I41+MARZO!I41+ABRIL!I41+MAYO!I41+JUNIO!I41+JULIO!I41+AGOSTO!I41+SEPTIEMBRE!I41+OCTUBRE!I41+NOVIEMBRE!I41+DICIEMBRE!I41</f>
        <v>0</v>
      </c>
      <c r="J41" s="136">
        <f>+ENERO!J41+FEBRERO!J41+MARZO!J41+ABRIL!J41+MAYO!J41+JUNIO!J41+JULIO!J41+AGOSTO!J41+SEPTIEMBRE!J41+OCTUBRE!J41+NOVIEMBRE!J41+DICIEMBRE!J41</f>
        <v>0</v>
      </c>
      <c r="K41" s="136">
        <f>+ENERO!K41+FEBRERO!K41+MARZO!K41+ABRIL!K41+MAYO!K41+JUNIO!K41+JULIO!K41+AGOSTO!K41+SEPTIEMBRE!K41+OCTUBRE!K41+NOVIEMBRE!K41+DICIEMBRE!K41</f>
        <v>0</v>
      </c>
      <c r="L41" s="136">
        <f>+ENERO!L41+FEBRERO!L41+MARZO!L41+ABRIL!L41+MAYO!L41+JUNIO!L41+JULIO!L41+AGOSTO!L41+SEPTIEMBRE!L41+OCTUBRE!L41+NOVIEMBRE!L41+DICIEMBRE!L41</f>
        <v>0</v>
      </c>
      <c r="M41" s="136">
        <f>+ENERO!M41+FEBRERO!M41+MARZO!M41+ABRIL!M41+MAYO!M41+JUNIO!M41+JULIO!M41+AGOSTO!M41+SEPTIEMBRE!M41+OCTUBRE!M41+NOVIEMBRE!M41+DICIEMBRE!M41</f>
        <v>0</v>
      </c>
      <c r="N41" s="136">
        <f>+ENERO!N41+FEBRERO!N41+MARZO!N41+ABRIL!N41+MAYO!N41+JUNIO!N41+JULIO!N41+AGOSTO!N41+SEPTIEMBRE!N41+OCTUBRE!N41+NOVIEMBRE!N41+DICIEMBRE!N41</f>
        <v>0</v>
      </c>
      <c r="O41" s="136">
        <f>+ENERO!O41+FEBRERO!O41+MARZO!O41+ABRIL!O41+MAYO!O41+JUNIO!O41+JULIO!O41+AGOSTO!O41+SEPTIEMBRE!O41+OCTUBRE!O41+NOVIEMBRE!O41+DICIEMBRE!O41</f>
        <v>0</v>
      </c>
      <c r="P41" s="136">
        <f>+ENERO!P41+FEBRERO!P41+MARZO!P41+ABRIL!P41+MAYO!P41+JUNIO!P41+JULIO!P41+AGOSTO!P41+SEPTIEMBRE!P41+OCTUBRE!P41+NOVIEMBRE!P41+DICIEMBRE!P41</f>
        <v>0</v>
      </c>
      <c r="Q41" s="136">
        <f>+ENERO!Q41+FEBRERO!Q41+MARZO!Q41+ABRIL!Q41+MAYO!Q41+JUNIO!Q41+JULIO!Q41+AGOSTO!Q41+SEPTIEMBRE!Q41+OCTUBRE!Q41+NOVIEMBRE!Q41+DICIEMBRE!Q41</f>
        <v>0</v>
      </c>
      <c r="R41" s="136">
        <f>+ENERO!R41+FEBRERO!R41+MARZO!R41+ABRIL!R41+MAYO!R41+JUNIO!R41+JULIO!R41+AGOSTO!R41+SEPTIEMBRE!R41+OCTUBRE!R41+NOVIEMBRE!R41+DICIEMBRE!R41</f>
        <v>0</v>
      </c>
      <c r="S41" s="136">
        <f>+ENERO!S41+FEBRERO!S41+MARZO!S41+ABRIL!S41+MAYO!S41+JUNIO!S41+JULIO!S41+AGOSTO!S41+SEPTIEMBRE!S41+OCTUBRE!S41+NOVIEMBRE!S41+DICIEMBRE!S41</f>
        <v>0</v>
      </c>
      <c r="T41" s="136">
        <f>+ENERO!T41+FEBRERO!T41+MARZO!T41+ABRIL!T41+MAYO!T41+JUNIO!T41+JULIO!T41+AGOSTO!T41+SEPTIEMBRE!T41+OCTUBRE!T41+NOVIEMBRE!T41+DICIEMBRE!T41</f>
        <v>0</v>
      </c>
      <c r="U41" s="136">
        <f>+ENERO!U41+FEBRERO!U41+MARZO!U41+ABRIL!U41+MAYO!U41+JUNIO!U41+JULIO!U41+AGOSTO!U41+SEPTIEMBRE!U41+OCTUBRE!U41+NOVIEMBRE!U41+DICIEMBRE!U41</f>
        <v>0</v>
      </c>
      <c r="V41" s="136">
        <f>+ENERO!V41+FEBRERO!V41+MARZO!V41+ABRIL!V41+MAYO!V41+JUNIO!V41+JULIO!V41+AGOSTO!V41+SEPTIEMBRE!V41+OCTUBRE!V41+NOVIEMBRE!V41+DICIEMBRE!V41</f>
        <v>0</v>
      </c>
      <c r="W41" s="136">
        <f>+ENERO!W41+FEBRERO!W41+MARZO!W41+ABRIL!W41+MAYO!W41+JUNIO!W41+JULIO!W41+AGOSTO!W41+SEPTIEMBRE!W41+OCTUBRE!W41+NOVIEMBRE!W41+DICIEMBRE!W41</f>
        <v>0</v>
      </c>
      <c r="X41" s="200" t="str">
        <f t="shared" si="11"/>
        <v/>
      </c>
      <c r="AD41" s="4"/>
      <c r="AE41" s="4"/>
      <c r="AF41" s="4"/>
      <c r="AG41" s="4"/>
      <c r="AH41" s="4"/>
      <c r="AI41" s="4"/>
      <c r="AJ41" s="4"/>
      <c r="AK41" s="4"/>
      <c r="AL41" s="4"/>
      <c r="AM41" s="4"/>
      <c r="AN41" s="4"/>
      <c r="AO41" s="4"/>
      <c r="AP41" s="4"/>
      <c r="AQ41" s="4"/>
      <c r="AR41" s="4"/>
      <c r="AS41" s="4"/>
      <c r="AT41" s="4"/>
      <c r="AU41" s="4"/>
      <c r="AV41" s="4"/>
      <c r="AW41" s="14"/>
      <c r="AX41" s="14"/>
      <c r="AY41" s="14"/>
      <c r="AZ41" s="14"/>
      <c r="BA41" s="192" t="str">
        <f t="shared" si="12"/>
        <v/>
      </c>
      <c r="BB41" s="192" t="str">
        <f t="shared" si="13"/>
        <v/>
      </c>
      <c r="BC41" s="192" t="str">
        <f t="shared" si="14"/>
        <v/>
      </c>
      <c r="BD41" s="193">
        <f t="shared" si="15"/>
        <v>0</v>
      </c>
      <c r="BE41" s="193">
        <f t="shared" si="16"/>
        <v>0</v>
      </c>
      <c r="BF41" s="193" t="str">
        <f t="shared" si="17"/>
        <v/>
      </c>
      <c r="BG41" s="14"/>
      <c r="BH41" s="14"/>
      <c r="BI41" s="14"/>
      <c r="BJ41" s="14"/>
      <c r="BK41" s="14"/>
      <c r="BL41" s="14"/>
      <c r="BM41" s="14"/>
      <c r="BN41" s="14"/>
      <c r="BO41" s="14"/>
      <c r="BP41" s="187"/>
      <c r="BQ41" s="187"/>
      <c r="BR41" s="187"/>
      <c r="BS41" s="187"/>
      <c r="BT41" s="187"/>
      <c r="BU41" s="187"/>
      <c r="BV41" s="187"/>
      <c r="BW41" s="187"/>
      <c r="BX41" s="187"/>
      <c r="BY41" s="187"/>
      <c r="BZ41" s="187"/>
      <c r="CA41" s="187"/>
      <c r="CB41" s="187"/>
      <c r="CC41" s="187"/>
      <c r="CD41" s="187"/>
      <c r="CE41" s="187"/>
      <c r="CF41" s="187"/>
      <c r="CG41" s="187"/>
      <c r="CH41" s="187"/>
      <c r="CI41" s="187"/>
      <c r="CJ41" s="187"/>
      <c r="CK41" s="187"/>
    </row>
    <row r="42" spans="1:89" s="5" customFormat="1" ht="15.75" customHeight="1" x14ac:dyDescent="0.15">
      <c r="A42" s="290"/>
      <c r="B42" s="41" t="s">
        <v>20</v>
      </c>
      <c r="C42" s="120">
        <f t="shared" si="10"/>
        <v>468</v>
      </c>
      <c r="D42" s="136">
        <f>+ENERO!D42+FEBRERO!D42+MARZO!D42+ABRIL!D42+MAYO!D42+JUNIO!D42+JULIO!D42+AGOSTO!D42+SEPTIEMBRE!D42+OCTUBRE!D42+NOVIEMBRE!D42+DICIEMBRE!D42</f>
        <v>0</v>
      </c>
      <c r="E42" s="136">
        <f>+ENERO!E42+FEBRERO!E42+MARZO!E42+ABRIL!E42+MAYO!E42+JUNIO!E42+JULIO!E42+AGOSTO!E42+SEPTIEMBRE!E42+OCTUBRE!E42+NOVIEMBRE!E42+DICIEMBRE!E42</f>
        <v>0</v>
      </c>
      <c r="F42" s="136">
        <f>+ENERO!F42+FEBRERO!F42+MARZO!F42+ABRIL!F42+MAYO!F42+JUNIO!F42+JULIO!F42+AGOSTO!F42+SEPTIEMBRE!F42+OCTUBRE!F42+NOVIEMBRE!F42+DICIEMBRE!F42</f>
        <v>6</v>
      </c>
      <c r="G42" s="136">
        <f>+ENERO!G42+FEBRERO!G42+MARZO!G42+ABRIL!G42+MAYO!G42+JUNIO!G42+JULIO!G42+AGOSTO!G42+SEPTIEMBRE!G42+OCTUBRE!G42+NOVIEMBRE!G42+DICIEMBRE!G42</f>
        <v>22</v>
      </c>
      <c r="H42" s="136">
        <f>+ENERO!H42+FEBRERO!H42+MARZO!H42+ABRIL!H42+MAYO!H42+JUNIO!H42+JULIO!H42+AGOSTO!H42+SEPTIEMBRE!H42+OCTUBRE!H42+NOVIEMBRE!H42+DICIEMBRE!H42</f>
        <v>29</v>
      </c>
      <c r="I42" s="136">
        <f>+ENERO!I42+FEBRERO!I42+MARZO!I42+ABRIL!I42+MAYO!I42+JUNIO!I42+JULIO!I42+AGOSTO!I42+SEPTIEMBRE!I42+OCTUBRE!I42+NOVIEMBRE!I42+DICIEMBRE!I42</f>
        <v>32</v>
      </c>
      <c r="J42" s="136">
        <f>+ENERO!J42+FEBRERO!J42+MARZO!J42+ABRIL!J42+MAYO!J42+JUNIO!J42+JULIO!J42+AGOSTO!J42+SEPTIEMBRE!J42+OCTUBRE!J42+NOVIEMBRE!J42+DICIEMBRE!J42</f>
        <v>32</v>
      </c>
      <c r="K42" s="136">
        <f>+ENERO!K42+FEBRERO!K42+MARZO!K42+ABRIL!K42+MAYO!K42+JUNIO!K42+JULIO!K42+AGOSTO!K42+SEPTIEMBRE!K42+OCTUBRE!K42+NOVIEMBRE!K42+DICIEMBRE!K42</f>
        <v>59</v>
      </c>
      <c r="L42" s="136">
        <f>+ENERO!L42+FEBRERO!L42+MARZO!L42+ABRIL!L42+MAYO!L42+JUNIO!L42+JULIO!L42+AGOSTO!L42+SEPTIEMBRE!L42+OCTUBRE!L42+NOVIEMBRE!L42+DICIEMBRE!L42</f>
        <v>62</v>
      </c>
      <c r="M42" s="136">
        <f>+ENERO!M42+FEBRERO!M42+MARZO!M42+ABRIL!M42+MAYO!M42+JUNIO!M42+JULIO!M42+AGOSTO!M42+SEPTIEMBRE!M42+OCTUBRE!M42+NOVIEMBRE!M42+DICIEMBRE!M42</f>
        <v>88</v>
      </c>
      <c r="N42" s="136">
        <f>+ENERO!N42+FEBRERO!N42+MARZO!N42+ABRIL!N42+MAYO!N42+JUNIO!N42+JULIO!N42+AGOSTO!N42+SEPTIEMBRE!N42+OCTUBRE!N42+NOVIEMBRE!N42+DICIEMBRE!N42</f>
        <v>44</v>
      </c>
      <c r="O42" s="136">
        <f>+ENERO!O42+FEBRERO!O42+MARZO!O42+ABRIL!O42+MAYO!O42+JUNIO!O42+JULIO!O42+AGOSTO!O42+SEPTIEMBRE!O42+OCTUBRE!O42+NOVIEMBRE!O42+DICIEMBRE!O42</f>
        <v>50</v>
      </c>
      <c r="P42" s="136">
        <f>+ENERO!P42+FEBRERO!P42+MARZO!P42+ABRIL!P42+MAYO!P42+JUNIO!P42+JULIO!P42+AGOSTO!P42+SEPTIEMBRE!P42+OCTUBRE!P42+NOVIEMBRE!P42+DICIEMBRE!P42</f>
        <v>15</v>
      </c>
      <c r="Q42" s="136">
        <f>+ENERO!Q42+FEBRERO!Q42+MARZO!Q42+ABRIL!Q42+MAYO!Q42+JUNIO!Q42+JULIO!Q42+AGOSTO!Q42+SEPTIEMBRE!Q42+OCTUBRE!Q42+NOVIEMBRE!Q42+DICIEMBRE!Q42</f>
        <v>13</v>
      </c>
      <c r="R42" s="136">
        <f>+ENERO!R42+FEBRERO!R42+MARZO!R42+ABRIL!R42+MAYO!R42+JUNIO!R42+JULIO!R42+AGOSTO!R42+SEPTIEMBRE!R42+OCTUBRE!R42+NOVIEMBRE!R42+DICIEMBRE!R42</f>
        <v>14</v>
      </c>
      <c r="S42" s="136">
        <f>+ENERO!S42+FEBRERO!S42+MARZO!S42+ABRIL!S42+MAYO!S42+JUNIO!S42+JULIO!S42+AGOSTO!S42+SEPTIEMBRE!S42+OCTUBRE!S42+NOVIEMBRE!S42+DICIEMBRE!S42</f>
        <v>2</v>
      </c>
      <c r="T42" s="136">
        <f>+ENERO!T42+FEBRERO!T42+MARZO!T42+ABRIL!T42+MAYO!T42+JUNIO!T42+JULIO!T42+AGOSTO!T42+SEPTIEMBRE!T42+OCTUBRE!T42+NOVIEMBRE!T42+DICIEMBRE!T42</f>
        <v>0</v>
      </c>
      <c r="U42" s="136">
        <f>+ENERO!U42+FEBRERO!U42+MARZO!U42+ABRIL!U42+MAYO!U42+JUNIO!U42+JULIO!U42+AGOSTO!U42+SEPTIEMBRE!U42+OCTUBRE!U42+NOVIEMBRE!U42+DICIEMBRE!U42</f>
        <v>179</v>
      </c>
      <c r="V42" s="136">
        <f>+ENERO!V42+FEBRERO!V42+MARZO!V42+ABRIL!V42+MAYO!V42+JUNIO!V42+JULIO!V42+AGOSTO!V42+SEPTIEMBRE!V42+OCTUBRE!V42+NOVIEMBRE!V42+DICIEMBRE!V42</f>
        <v>289</v>
      </c>
      <c r="W42" s="136">
        <f>+ENERO!W42+FEBRERO!W42+MARZO!W42+ABRIL!W42+MAYO!W42+JUNIO!W42+JULIO!W42+AGOSTO!W42+SEPTIEMBRE!W42+OCTUBRE!W42+NOVIEMBRE!W42+DICIEMBRE!W42</f>
        <v>468</v>
      </c>
      <c r="X42" s="200" t="str">
        <f t="shared" si="11"/>
        <v/>
      </c>
      <c r="AD42" s="4"/>
      <c r="AE42" s="4"/>
      <c r="AF42" s="4"/>
      <c r="AG42" s="4"/>
      <c r="AH42" s="4"/>
      <c r="AI42" s="4"/>
      <c r="AJ42" s="4"/>
      <c r="AK42" s="4"/>
      <c r="AL42" s="4"/>
      <c r="AM42" s="4"/>
      <c r="AN42" s="4"/>
      <c r="AO42" s="4"/>
      <c r="AP42" s="4"/>
      <c r="AQ42" s="4"/>
      <c r="AR42" s="4"/>
      <c r="AS42" s="4"/>
      <c r="AT42" s="4"/>
      <c r="AU42" s="4"/>
      <c r="AV42" s="4"/>
      <c r="AW42" s="14"/>
      <c r="AX42" s="14"/>
      <c r="AY42" s="14"/>
      <c r="AZ42" s="14"/>
      <c r="BA42" s="192" t="str">
        <f t="shared" si="12"/>
        <v/>
      </c>
      <c r="BB42" s="192" t="str">
        <f t="shared" si="13"/>
        <v/>
      </c>
      <c r="BC42" s="192" t="str">
        <f t="shared" si="14"/>
        <v/>
      </c>
      <c r="BD42" s="193">
        <f t="shared" si="15"/>
        <v>0</v>
      </c>
      <c r="BE42" s="193">
        <f t="shared" si="16"/>
        <v>0</v>
      </c>
      <c r="BF42" s="193">
        <f t="shared" si="17"/>
        <v>0</v>
      </c>
      <c r="BG42" s="14"/>
      <c r="BH42" s="14"/>
      <c r="BI42" s="14"/>
      <c r="BJ42" s="14"/>
      <c r="BK42" s="14"/>
      <c r="BL42" s="14"/>
      <c r="BM42" s="14"/>
      <c r="BN42" s="14"/>
      <c r="BO42" s="14"/>
      <c r="BP42" s="187"/>
      <c r="BQ42" s="187"/>
      <c r="BR42" s="187"/>
      <c r="BS42" s="187"/>
      <c r="BT42" s="187"/>
      <c r="BU42" s="187"/>
      <c r="BV42" s="187"/>
      <c r="BW42" s="187"/>
      <c r="BX42" s="187"/>
      <c r="BY42" s="187"/>
      <c r="BZ42" s="187"/>
      <c r="CA42" s="187"/>
      <c r="CB42" s="187"/>
      <c r="CC42" s="187"/>
      <c r="CD42" s="187"/>
      <c r="CE42" s="187"/>
      <c r="CF42" s="187"/>
      <c r="CG42" s="187"/>
      <c r="CH42" s="187"/>
      <c r="CI42" s="187"/>
      <c r="CJ42" s="187"/>
      <c r="CK42" s="187"/>
    </row>
    <row r="43" spans="1:89" s="5" customFormat="1" ht="15.75" customHeight="1" x14ac:dyDescent="0.15">
      <c r="A43" s="290"/>
      <c r="B43" s="41" t="s">
        <v>21</v>
      </c>
      <c r="C43" s="194">
        <f t="shared" si="10"/>
        <v>0</v>
      </c>
      <c r="D43" s="136">
        <f>+ENERO!D43+FEBRERO!D43+MARZO!D43+ABRIL!D43+MAYO!D43+JUNIO!D43+JULIO!D43+AGOSTO!D43+SEPTIEMBRE!D43+OCTUBRE!D43+NOVIEMBRE!D43+DICIEMBRE!D43</f>
        <v>0</v>
      </c>
      <c r="E43" s="136">
        <f>+ENERO!E43+FEBRERO!E43+MARZO!E43+ABRIL!E43+MAYO!E43+JUNIO!E43+JULIO!E43+AGOSTO!E43+SEPTIEMBRE!E43+OCTUBRE!E43+NOVIEMBRE!E43+DICIEMBRE!E43</f>
        <v>0</v>
      </c>
      <c r="F43" s="136">
        <f>+ENERO!F43+FEBRERO!F43+MARZO!F43+ABRIL!F43+MAYO!F43+JUNIO!F43+JULIO!F43+AGOSTO!F43+SEPTIEMBRE!F43+OCTUBRE!F43+NOVIEMBRE!F43+DICIEMBRE!F43</f>
        <v>0</v>
      </c>
      <c r="G43" s="136">
        <f>+ENERO!G43+FEBRERO!G43+MARZO!G43+ABRIL!G43+MAYO!G43+JUNIO!G43+JULIO!G43+AGOSTO!G43+SEPTIEMBRE!G43+OCTUBRE!G43+NOVIEMBRE!G43+DICIEMBRE!G43</f>
        <v>0</v>
      </c>
      <c r="H43" s="136">
        <f>+ENERO!H43+FEBRERO!H43+MARZO!H43+ABRIL!H43+MAYO!H43+JUNIO!H43+JULIO!H43+AGOSTO!H43+SEPTIEMBRE!H43+OCTUBRE!H43+NOVIEMBRE!H43+DICIEMBRE!H43</f>
        <v>0</v>
      </c>
      <c r="I43" s="136">
        <f>+ENERO!I43+FEBRERO!I43+MARZO!I43+ABRIL!I43+MAYO!I43+JUNIO!I43+JULIO!I43+AGOSTO!I43+SEPTIEMBRE!I43+OCTUBRE!I43+NOVIEMBRE!I43+DICIEMBRE!I43</f>
        <v>0</v>
      </c>
      <c r="J43" s="136">
        <f>+ENERO!J43+FEBRERO!J43+MARZO!J43+ABRIL!J43+MAYO!J43+JUNIO!J43+JULIO!J43+AGOSTO!J43+SEPTIEMBRE!J43+OCTUBRE!J43+NOVIEMBRE!J43+DICIEMBRE!J43</f>
        <v>0</v>
      </c>
      <c r="K43" s="136">
        <f>+ENERO!K43+FEBRERO!K43+MARZO!K43+ABRIL!K43+MAYO!K43+JUNIO!K43+JULIO!K43+AGOSTO!K43+SEPTIEMBRE!K43+OCTUBRE!K43+NOVIEMBRE!K43+DICIEMBRE!K43</f>
        <v>0</v>
      </c>
      <c r="L43" s="136">
        <f>+ENERO!L43+FEBRERO!L43+MARZO!L43+ABRIL!L43+MAYO!L43+JUNIO!L43+JULIO!L43+AGOSTO!L43+SEPTIEMBRE!L43+OCTUBRE!L43+NOVIEMBRE!L43+DICIEMBRE!L43</f>
        <v>0</v>
      </c>
      <c r="M43" s="136">
        <f>+ENERO!M43+FEBRERO!M43+MARZO!M43+ABRIL!M43+MAYO!M43+JUNIO!M43+JULIO!M43+AGOSTO!M43+SEPTIEMBRE!M43+OCTUBRE!M43+NOVIEMBRE!M43+DICIEMBRE!M43</f>
        <v>0</v>
      </c>
      <c r="N43" s="136">
        <f>+ENERO!N43+FEBRERO!N43+MARZO!N43+ABRIL!N43+MAYO!N43+JUNIO!N43+JULIO!N43+AGOSTO!N43+SEPTIEMBRE!N43+OCTUBRE!N43+NOVIEMBRE!N43+DICIEMBRE!N43</f>
        <v>0</v>
      </c>
      <c r="O43" s="136">
        <f>+ENERO!O43+FEBRERO!O43+MARZO!O43+ABRIL!O43+MAYO!O43+JUNIO!O43+JULIO!O43+AGOSTO!O43+SEPTIEMBRE!O43+OCTUBRE!O43+NOVIEMBRE!O43+DICIEMBRE!O43</f>
        <v>0</v>
      </c>
      <c r="P43" s="136">
        <f>+ENERO!P43+FEBRERO!P43+MARZO!P43+ABRIL!P43+MAYO!P43+JUNIO!P43+JULIO!P43+AGOSTO!P43+SEPTIEMBRE!P43+OCTUBRE!P43+NOVIEMBRE!P43+DICIEMBRE!P43</f>
        <v>0</v>
      </c>
      <c r="Q43" s="136">
        <f>+ENERO!Q43+FEBRERO!Q43+MARZO!Q43+ABRIL!Q43+MAYO!Q43+JUNIO!Q43+JULIO!Q43+AGOSTO!Q43+SEPTIEMBRE!Q43+OCTUBRE!Q43+NOVIEMBRE!Q43+DICIEMBRE!Q43</f>
        <v>0</v>
      </c>
      <c r="R43" s="136">
        <f>+ENERO!R43+FEBRERO!R43+MARZO!R43+ABRIL!R43+MAYO!R43+JUNIO!R43+JULIO!R43+AGOSTO!R43+SEPTIEMBRE!R43+OCTUBRE!R43+NOVIEMBRE!R43+DICIEMBRE!R43</f>
        <v>0</v>
      </c>
      <c r="S43" s="136">
        <f>+ENERO!S43+FEBRERO!S43+MARZO!S43+ABRIL!S43+MAYO!S43+JUNIO!S43+JULIO!S43+AGOSTO!S43+SEPTIEMBRE!S43+OCTUBRE!S43+NOVIEMBRE!S43+DICIEMBRE!S43</f>
        <v>0</v>
      </c>
      <c r="T43" s="136">
        <f>+ENERO!T43+FEBRERO!T43+MARZO!T43+ABRIL!T43+MAYO!T43+JUNIO!T43+JULIO!T43+AGOSTO!T43+SEPTIEMBRE!T43+OCTUBRE!T43+NOVIEMBRE!T43+DICIEMBRE!T43</f>
        <v>0</v>
      </c>
      <c r="U43" s="136">
        <f>+ENERO!U43+FEBRERO!U43+MARZO!U43+ABRIL!U43+MAYO!U43+JUNIO!U43+JULIO!U43+AGOSTO!U43+SEPTIEMBRE!U43+OCTUBRE!U43+NOVIEMBRE!U43+DICIEMBRE!U43</f>
        <v>0</v>
      </c>
      <c r="V43" s="136">
        <f>+ENERO!V43+FEBRERO!V43+MARZO!V43+ABRIL!V43+MAYO!V43+JUNIO!V43+JULIO!V43+AGOSTO!V43+SEPTIEMBRE!V43+OCTUBRE!V43+NOVIEMBRE!V43+DICIEMBRE!V43</f>
        <v>0</v>
      </c>
      <c r="W43" s="136">
        <f>+ENERO!W43+FEBRERO!W43+MARZO!W43+ABRIL!W43+MAYO!W43+JUNIO!W43+JULIO!W43+AGOSTO!W43+SEPTIEMBRE!W43+OCTUBRE!W43+NOVIEMBRE!W43+DICIEMBRE!W43</f>
        <v>0</v>
      </c>
      <c r="X43" s="200" t="str">
        <f t="shared" si="11"/>
        <v/>
      </c>
      <c r="AD43" s="4"/>
      <c r="AE43" s="4"/>
      <c r="AF43" s="4"/>
      <c r="AG43" s="4"/>
      <c r="AH43" s="4"/>
      <c r="AI43" s="4"/>
      <c r="AJ43" s="4"/>
      <c r="AK43" s="4"/>
      <c r="AL43" s="4"/>
      <c r="AM43" s="4"/>
      <c r="AN43" s="4"/>
      <c r="AO43" s="4"/>
      <c r="AP43" s="4"/>
      <c r="AQ43" s="4"/>
      <c r="AR43" s="4"/>
      <c r="AS43" s="4"/>
      <c r="AT43" s="4"/>
      <c r="AU43" s="4"/>
      <c r="AV43" s="4"/>
      <c r="AW43" s="14"/>
      <c r="AX43" s="14"/>
      <c r="AY43" s="14"/>
      <c r="AZ43" s="14"/>
      <c r="BA43" s="192" t="str">
        <f t="shared" si="12"/>
        <v/>
      </c>
      <c r="BB43" s="192" t="str">
        <f t="shared" si="13"/>
        <v/>
      </c>
      <c r="BC43" s="192" t="str">
        <f t="shared" si="14"/>
        <v/>
      </c>
      <c r="BD43" s="193">
        <f t="shared" si="15"/>
        <v>0</v>
      </c>
      <c r="BE43" s="193">
        <f t="shared" si="16"/>
        <v>0</v>
      </c>
      <c r="BF43" s="193" t="str">
        <f t="shared" si="17"/>
        <v/>
      </c>
      <c r="BG43" s="14"/>
      <c r="BH43" s="14"/>
      <c r="BI43" s="14"/>
      <c r="BJ43" s="14"/>
      <c r="BK43" s="14"/>
      <c r="BL43" s="14"/>
      <c r="BM43" s="14"/>
      <c r="BN43" s="14"/>
      <c r="BO43" s="14"/>
      <c r="BP43" s="187"/>
      <c r="BQ43" s="187"/>
      <c r="BR43" s="187"/>
      <c r="BS43" s="187"/>
      <c r="BT43" s="187"/>
      <c r="BU43" s="187"/>
      <c r="BV43" s="187"/>
      <c r="BW43" s="187"/>
      <c r="BX43" s="187"/>
      <c r="BY43" s="187"/>
      <c r="BZ43" s="187"/>
      <c r="CA43" s="187"/>
      <c r="CB43" s="187"/>
      <c r="CC43" s="187"/>
      <c r="CD43" s="187"/>
      <c r="CE43" s="187"/>
      <c r="CF43" s="187"/>
      <c r="CG43" s="187"/>
      <c r="CH43" s="187"/>
      <c r="CI43" s="187"/>
      <c r="CJ43" s="187"/>
      <c r="CK43" s="187"/>
    </row>
    <row r="44" spans="1:89" s="5" customFormat="1" ht="15.75" customHeight="1" x14ac:dyDescent="0.15">
      <c r="A44" s="291"/>
      <c r="B44" s="42" t="s">
        <v>23</v>
      </c>
      <c r="C44" s="118">
        <f t="shared" si="10"/>
        <v>3393</v>
      </c>
      <c r="D44" s="136">
        <f>+ENERO!D44+FEBRERO!D44+MARZO!D44+ABRIL!D44+MAYO!D44+JUNIO!D44+JULIO!D44+AGOSTO!D44+SEPTIEMBRE!D44+OCTUBRE!D44+NOVIEMBRE!D44+DICIEMBRE!D44</f>
        <v>36</v>
      </c>
      <c r="E44" s="136">
        <f>+ENERO!E44+FEBRERO!E44+MARZO!E44+ABRIL!E44+MAYO!E44+JUNIO!E44+JULIO!E44+AGOSTO!E44+SEPTIEMBRE!E44+OCTUBRE!E44+NOVIEMBRE!E44+DICIEMBRE!E44</f>
        <v>247</v>
      </c>
      <c r="F44" s="136">
        <f>+ENERO!F44+FEBRERO!F44+MARZO!F44+ABRIL!F44+MAYO!F44+JUNIO!F44+JULIO!F44+AGOSTO!F44+SEPTIEMBRE!F44+OCTUBRE!F44+NOVIEMBRE!F44+DICIEMBRE!F44</f>
        <v>162</v>
      </c>
      <c r="G44" s="136">
        <f>+ENERO!G44+FEBRERO!G44+MARZO!G44+ABRIL!G44+MAYO!G44+JUNIO!G44+JULIO!G44+AGOSTO!G44+SEPTIEMBRE!G44+OCTUBRE!G44+NOVIEMBRE!G44+DICIEMBRE!G44</f>
        <v>133</v>
      </c>
      <c r="H44" s="136">
        <f>+ENERO!H44+FEBRERO!H44+MARZO!H44+ABRIL!H44+MAYO!H44+JUNIO!H44+JULIO!H44+AGOSTO!H44+SEPTIEMBRE!H44+OCTUBRE!H44+NOVIEMBRE!H44+DICIEMBRE!H44</f>
        <v>141</v>
      </c>
      <c r="I44" s="136">
        <f>+ENERO!I44+FEBRERO!I44+MARZO!I44+ABRIL!I44+MAYO!I44+JUNIO!I44+JULIO!I44+AGOSTO!I44+SEPTIEMBRE!I44+OCTUBRE!I44+NOVIEMBRE!I44+DICIEMBRE!I44</f>
        <v>182</v>
      </c>
      <c r="J44" s="136">
        <f>+ENERO!J44+FEBRERO!J44+MARZO!J44+ABRIL!J44+MAYO!J44+JUNIO!J44+JULIO!J44+AGOSTO!J44+SEPTIEMBRE!J44+OCTUBRE!J44+NOVIEMBRE!J44+DICIEMBRE!J44</f>
        <v>244</v>
      </c>
      <c r="K44" s="136">
        <f>+ENERO!K44+FEBRERO!K44+MARZO!K44+ABRIL!K44+MAYO!K44+JUNIO!K44+JULIO!K44+AGOSTO!K44+SEPTIEMBRE!K44+OCTUBRE!K44+NOVIEMBRE!K44+DICIEMBRE!K44</f>
        <v>288</v>
      </c>
      <c r="L44" s="136">
        <f>+ENERO!L44+FEBRERO!L44+MARZO!L44+ABRIL!L44+MAYO!L44+JUNIO!L44+JULIO!L44+AGOSTO!L44+SEPTIEMBRE!L44+OCTUBRE!L44+NOVIEMBRE!L44+DICIEMBRE!L44</f>
        <v>319</v>
      </c>
      <c r="M44" s="136">
        <f>+ENERO!M44+FEBRERO!M44+MARZO!M44+ABRIL!M44+MAYO!M44+JUNIO!M44+JULIO!M44+AGOSTO!M44+SEPTIEMBRE!M44+OCTUBRE!M44+NOVIEMBRE!M44+DICIEMBRE!M44</f>
        <v>395</v>
      </c>
      <c r="N44" s="136">
        <f>+ENERO!N44+FEBRERO!N44+MARZO!N44+ABRIL!N44+MAYO!N44+JUNIO!N44+JULIO!N44+AGOSTO!N44+SEPTIEMBRE!N44+OCTUBRE!N44+NOVIEMBRE!N44+DICIEMBRE!N44</f>
        <v>347</v>
      </c>
      <c r="O44" s="136">
        <f>+ENERO!O44+FEBRERO!O44+MARZO!O44+ABRIL!O44+MAYO!O44+JUNIO!O44+JULIO!O44+AGOSTO!O44+SEPTIEMBRE!O44+OCTUBRE!O44+NOVIEMBRE!O44+DICIEMBRE!O44</f>
        <v>322</v>
      </c>
      <c r="P44" s="136">
        <f>+ENERO!P44+FEBRERO!P44+MARZO!P44+ABRIL!P44+MAYO!P44+JUNIO!P44+JULIO!P44+AGOSTO!P44+SEPTIEMBRE!P44+OCTUBRE!P44+NOVIEMBRE!P44+DICIEMBRE!P44</f>
        <v>262</v>
      </c>
      <c r="Q44" s="136">
        <f>+ENERO!Q44+FEBRERO!Q44+MARZO!Q44+ABRIL!Q44+MAYO!Q44+JUNIO!Q44+JULIO!Q44+AGOSTO!Q44+SEPTIEMBRE!Q44+OCTUBRE!Q44+NOVIEMBRE!Q44+DICIEMBRE!Q44</f>
        <v>140</v>
      </c>
      <c r="R44" s="136">
        <f>+ENERO!R44+FEBRERO!R44+MARZO!R44+ABRIL!R44+MAYO!R44+JUNIO!R44+JULIO!R44+AGOSTO!R44+SEPTIEMBRE!R44+OCTUBRE!R44+NOVIEMBRE!R44+DICIEMBRE!R44</f>
        <v>108</v>
      </c>
      <c r="S44" s="136">
        <f>+ENERO!S44+FEBRERO!S44+MARZO!S44+ABRIL!S44+MAYO!S44+JUNIO!S44+JULIO!S44+AGOSTO!S44+SEPTIEMBRE!S44+OCTUBRE!S44+NOVIEMBRE!S44+DICIEMBRE!S44</f>
        <v>36</v>
      </c>
      <c r="T44" s="136">
        <f>+ENERO!T44+FEBRERO!T44+MARZO!T44+ABRIL!T44+MAYO!T44+JUNIO!T44+JULIO!T44+AGOSTO!T44+SEPTIEMBRE!T44+OCTUBRE!T44+NOVIEMBRE!T44+DICIEMBRE!T44</f>
        <v>31</v>
      </c>
      <c r="U44" s="136">
        <f>+ENERO!U44+FEBRERO!U44+MARZO!U44+ABRIL!U44+MAYO!U44+JUNIO!U44+JULIO!U44+AGOSTO!U44+SEPTIEMBRE!U44+OCTUBRE!U44+NOVIEMBRE!U44+DICIEMBRE!U44</f>
        <v>1363</v>
      </c>
      <c r="V44" s="136">
        <f>+ENERO!V44+FEBRERO!V44+MARZO!V44+ABRIL!V44+MAYO!V44+JUNIO!V44+JULIO!V44+AGOSTO!V44+SEPTIEMBRE!V44+OCTUBRE!V44+NOVIEMBRE!V44+DICIEMBRE!V44</f>
        <v>2030</v>
      </c>
      <c r="W44" s="136">
        <f>+ENERO!W44+FEBRERO!W44+MARZO!W44+ABRIL!W44+MAYO!W44+JUNIO!W44+JULIO!W44+AGOSTO!W44+SEPTIEMBRE!W44+OCTUBRE!W44+NOVIEMBRE!W44+DICIEMBRE!W44</f>
        <v>3393</v>
      </c>
      <c r="X44" s="200" t="str">
        <f t="shared" si="11"/>
        <v/>
      </c>
      <c r="AD44" s="4"/>
      <c r="AE44" s="4"/>
      <c r="AF44" s="4"/>
      <c r="AG44" s="4"/>
      <c r="AH44" s="4"/>
      <c r="AI44" s="4"/>
      <c r="AJ44" s="4"/>
      <c r="AK44" s="4"/>
      <c r="AL44" s="4"/>
      <c r="AM44" s="4"/>
      <c r="AN44" s="4"/>
      <c r="AO44" s="4"/>
      <c r="AP44" s="4"/>
      <c r="AQ44" s="4"/>
      <c r="AR44" s="4"/>
      <c r="AS44" s="4"/>
      <c r="AT44" s="4"/>
      <c r="AU44" s="4"/>
      <c r="AV44" s="4"/>
      <c r="AW44" s="14"/>
      <c r="AX44" s="14"/>
      <c r="AY44" s="14"/>
      <c r="AZ44" s="14"/>
      <c r="BA44" s="192" t="str">
        <f t="shared" si="12"/>
        <v/>
      </c>
      <c r="BB44" s="192" t="str">
        <f t="shared" si="13"/>
        <v/>
      </c>
      <c r="BC44" s="192" t="str">
        <f t="shared" si="14"/>
        <v/>
      </c>
      <c r="BD44" s="193">
        <f t="shared" si="15"/>
        <v>0</v>
      </c>
      <c r="BE44" s="193">
        <f t="shared" si="16"/>
        <v>0</v>
      </c>
      <c r="BF44" s="193">
        <f t="shared" si="17"/>
        <v>0</v>
      </c>
      <c r="BG44" s="14"/>
      <c r="BH44" s="14"/>
      <c r="BI44" s="14"/>
      <c r="BJ44" s="14"/>
      <c r="BK44" s="14"/>
      <c r="BL44" s="14"/>
      <c r="BM44" s="14"/>
      <c r="BN44" s="14"/>
      <c r="BO44" s="14"/>
      <c r="BP44" s="187"/>
      <c r="BQ44" s="187"/>
      <c r="BR44" s="187"/>
      <c r="BS44" s="187"/>
      <c r="BT44" s="187"/>
      <c r="BU44" s="187"/>
      <c r="BV44" s="187"/>
      <c r="BW44" s="187"/>
      <c r="BX44" s="187"/>
      <c r="BY44" s="187"/>
      <c r="BZ44" s="187"/>
      <c r="CA44" s="187"/>
      <c r="CB44" s="187"/>
      <c r="CC44" s="187"/>
      <c r="CD44" s="187"/>
      <c r="CE44" s="187"/>
      <c r="CF44" s="187"/>
      <c r="CG44" s="187"/>
      <c r="CH44" s="187"/>
      <c r="CI44" s="187"/>
      <c r="CJ44" s="187"/>
      <c r="CK44" s="187"/>
    </row>
    <row r="45" spans="1:89" s="5" customFormat="1" ht="15.75" customHeight="1" x14ac:dyDescent="0.15">
      <c r="A45" s="18" t="s">
        <v>24</v>
      </c>
      <c r="B45" s="51" t="s">
        <v>17</v>
      </c>
      <c r="C45" s="152">
        <f t="shared" si="10"/>
        <v>196</v>
      </c>
      <c r="D45" s="136">
        <f>+ENERO!D45+FEBRERO!D45+MARZO!D45+ABRIL!D45+MAYO!D45+JUNIO!D45+JULIO!D45+AGOSTO!D45+SEPTIEMBRE!D45+OCTUBRE!D45+NOVIEMBRE!D45+DICIEMBRE!D45</f>
        <v>13</v>
      </c>
      <c r="E45" s="136">
        <f>+ENERO!E45+FEBRERO!E45+MARZO!E45+ABRIL!E45+MAYO!E45+JUNIO!E45+JULIO!E45+AGOSTO!E45+SEPTIEMBRE!E45+OCTUBRE!E45+NOVIEMBRE!E45+DICIEMBRE!E45</f>
        <v>68</v>
      </c>
      <c r="F45" s="136">
        <f>+ENERO!F45+FEBRERO!F45+MARZO!F45+ABRIL!F45+MAYO!F45+JUNIO!F45+JULIO!F45+AGOSTO!F45+SEPTIEMBRE!F45+OCTUBRE!F45+NOVIEMBRE!F45+DICIEMBRE!F45</f>
        <v>49</v>
      </c>
      <c r="G45" s="136">
        <f>+ENERO!G45+FEBRERO!G45+MARZO!G45+ABRIL!G45+MAYO!G45+JUNIO!G45+JULIO!G45+AGOSTO!G45+SEPTIEMBRE!G45+OCTUBRE!G45+NOVIEMBRE!G45+DICIEMBRE!G45</f>
        <v>26</v>
      </c>
      <c r="H45" s="136">
        <f>+ENERO!H45+FEBRERO!H45+MARZO!H45+ABRIL!H45+MAYO!H45+JUNIO!H45+JULIO!H45+AGOSTO!H45+SEPTIEMBRE!H45+OCTUBRE!H45+NOVIEMBRE!H45+DICIEMBRE!H45</f>
        <v>10</v>
      </c>
      <c r="I45" s="136">
        <f>+ENERO!I45+FEBRERO!I45+MARZO!I45+ABRIL!I45+MAYO!I45+JUNIO!I45+JULIO!I45+AGOSTO!I45+SEPTIEMBRE!I45+OCTUBRE!I45+NOVIEMBRE!I45+DICIEMBRE!I45</f>
        <v>6</v>
      </c>
      <c r="J45" s="136">
        <f>+ENERO!J45+FEBRERO!J45+MARZO!J45+ABRIL!J45+MAYO!J45+JUNIO!J45+JULIO!J45+AGOSTO!J45+SEPTIEMBRE!J45+OCTUBRE!J45+NOVIEMBRE!J45+DICIEMBRE!J45</f>
        <v>5</v>
      </c>
      <c r="K45" s="136">
        <f>+ENERO!K45+FEBRERO!K45+MARZO!K45+ABRIL!K45+MAYO!K45+JUNIO!K45+JULIO!K45+AGOSTO!K45+SEPTIEMBRE!K45+OCTUBRE!K45+NOVIEMBRE!K45+DICIEMBRE!K45</f>
        <v>4</v>
      </c>
      <c r="L45" s="136">
        <f>+ENERO!L45+FEBRERO!L45+MARZO!L45+ABRIL!L45+MAYO!L45+JUNIO!L45+JULIO!L45+AGOSTO!L45+SEPTIEMBRE!L45+OCTUBRE!L45+NOVIEMBRE!L45+DICIEMBRE!L45</f>
        <v>4</v>
      </c>
      <c r="M45" s="136">
        <f>+ENERO!M45+FEBRERO!M45+MARZO!M45+ABRIL!M45+MAYO!M45+JUNIO!M45+JULIO!M45+AGOSTO!M45+SEPTIEMBRE!M45+OCTUBRE!M45+NOVIEMBRE!M45+DICIEMBRE!M45</f>
        <v>2</v>
      </c>
      <c r="N45" s="136">
        <f>+ENERO!N45+FEBRERO!N45+MARZO!N45+ABRIL!N45+MAYO!N45+JUNIO!N45+JULIO!N45+AGOSTO!N45+SEPTIEMBRE!N45+OCTUBRE!N45+NOVIEMBRE!N45+DICIEMBRE!N45</f>
        <v>2</v>
      </c>
      <c r="O45" s="136">
        <f>+ENERO!O45+FEBRERO!O45+MARZO!O45+ABRIL!O45+MAYO!O45+JUNIO!O45+JULIO!O45+AGOSTO!O45+SEPTIEMBRE!O45+OCTUBRE!O45+NOVIEMBRE!O45+DICIEMBRE!O45</f>
        <v>4</v>
      </c>
      <c r="P45" s="136">
        <f>+ENERO!P45+FEBRERO!P45+MARZO!P45+ABRIL!P45+MAYO!P45+JUNIO!P45+JULIO!P45+AGOSTO!P45+SEPTIEMBRE!P45+OCTUBRE!P45+NOVIEMBRE!P45+DICIEMBRE!P45</f>
        <v>0</v>
      </c>
      <c r="Q45" s="136">
        <f>+ENERO!Q45+FEBRERO!Q45+MARZO!Q45+ABRIL!Q45+MAYO!Q45+JUNIO!Q45+JULIO!Q45+AGOSTO!Q45+SEPTIEMBRE!Q45+OCTUBRE!Q45+NOVIEMBRE!Q45+DICIEMBRE!Q45</f>
        <v>3</v>
      </c>
      <c r="R45" s="136">
        <f>+ENERO!R45+FEBRERO!R45+MARZO!R45+ABRIL!R45+MAYO!R45+JUNIO!R45+JULIO!R45+AGOSTO!R45+SEPTIEMBRE!R45+OCTUBRE!R45+NOVIEMBRE!R45+DICIEMBRE!R45</f>
        <v>0</v>
      </c>
      <c r="S45" s="136">
        <f>+ENERO!S45+FEBRERO!S45+MARZO!S45+ABRIL!S45+MAYO!S45+JUNIO!S45+JULIO!S45+AGOSTO!S45+SEPTIEMBRE!S45+OCTUBRE!S45+NOVIEMBRE!S45+DICIEMBRE!S45</f>
        <v>0</v>
      </c>
      <c r="T45" s="136">
        <f>+ENERO!T45+FEBRERO!T45+MARZO!T45+ABRIL!T45+MAYO!T45+JUNIO!T45+JULIO!T45+AGOSTO!T45+SEPTIEMBRE!T45+OCTUBRE!T45+NOVIEMBRE!T45+DICIEMBRE!T45</f>
        <v>0</v>
      </c>
      <c r="U45" s="136">
        <f>+ENERO!U45+FEBRERO!U45+MARZO!U45+ABRIL!U45+MAYO!U45+JUNIO!U45+JULIO!U45+AGOSTO!U45+SEPTIEMBRE!U45+OCTUBRE!U45+NOVIEMBRE!U45+DICIEMBRE!U45</f>
        <v>111</v>
      </c>
      <c r="V45" s="136">
        <f>+ENERO!V45+FEBRERO!V45+MARZO!V45+ABRIL!V45+MAYO!V45+JUNIO!V45+JULIO!V45+AGOSTO!V45+SEPTIEMBRE!V45+OCTUBRE!V45+NOVIEMBRE!V45+DICIEMBRE!V45</f>
        <v>85</v>
      </c>
      <c r="W45" s="136">
        <f>+ENERO!W45+FEBRERO!W45+MARZO!W45+ABRIL!W45+MAYO!W45+JUNIO!W45+JULIO!W45+AGOSTO!W45+SEPTIEMBRE!W45+OCTUBRE!W45+NOVIEMBRE!W45+DICIEMBRE!W45</f>
        <v>196</v>
      </c>
      <c r="X45" s="200" t="str">
        <f t="shared" si="11"/>
        <v/>
      </c>
      <c r="AD45" s="4"/>
      <c r="AE45" s="4"/>
      <c r="AF45" s="4"/>
      <c r="AG45" s="4"/>
      <c r="AH45" s="4"/>
      <c r="AI45" s="4"/>
      <c r="AJ45" s="4"/>
      <c r="AK45" s="4"/>
      <c r="AL45" s="4"/>
      <c r="AM45" s="4"/>
      <c r="AN45" s="4"/>
      <c r="AO45" s="4"/>
      <c r="AP45" s="4"/>
      <c r="AQ45" s="4"/>
      <c r="AR45" s="4"/>
      <c r="AS45" s="4"/>
      <c r="AT45" s="4"/>
      <c r="AU45" s="4"/>
      <c r="AV45" s="4"/>
      <c r="AW45" s="14"/>
      <c r="AX45" s="14"/>
      <c r="AY45" s="14"/>
      <c r="AZ45" s="14"/>
      <c r="BA45" s="192" t="str">
        <f t="shared" si="12"/>
        <v/>
      </c>
      <c r="BB45" s="192" t="str">
        <f t="shared" si="13"/>
        <v/>
      </c>
      <c r="BC45" s="192" t="str">
        <f t="shared" si="14"/>
        <v/>
      </c>
      <c r="BD45" s="193">
        <f t="shared" si="15"/>
        <v>0</v>
      </c>
      <c r="BE45" s="193">
        <f t="shared" si="16"/>
        <v>0</v>
      </c>
      <c r="BF45" s="193">
        <f t="shared" si="17"/>
        <v>0</v>
      </c>
      <c r="BG45" s="14"/>
      <c r="BH45" s="14"/>
      <c r="BI45" s="14"/>
      <c r="BJ45" s="14"/>
      <c r="BK45" s="14"/>
      <c r="BL45" s="14"/>
      <c r="BM45" s="14"/>
      <c r="BN45" s="14"/>
      <c r="BO45" s="14"/>
      <c r="BP45" s="187"/>
      <c r="BQ45" s="187"/>
      <c r="BR45" s="187"/>
      <c r="BS45" s="187"/>
      <c r="BT45" s="187"/>
      <c r="BU45" s="187"/>
      <c r="BV45" s="187"/>
      <c r="BW45" s="187"/>
      <c r="BX45" s="187"/>
      <c r="BY45" s="187"/>
      <c r="BZ45" s="187"/>
      <c r="CA45" s="187"/>
      <c r="CB45" s="187"/>
      <c r="CC45" s="187"/>
      <c r="CD45" s="187"/>
      <c r="CE45" s="187"/>
      <c r="CF45" s="187"/>
      <c r="CG45" s="187"/>
      <c r="CH45" s="187"/>
      <c r="CI45" s="187"/>
      <c r="CJ45" s="187"/>
      <c r="CK45" s="187"/>
    </row>
    <row r="46" spans="1:89" s="5" customFormat="1" ht="15.75" customHeight="1" x14ac:dyDescent="0.15">
      <c r="A46" s="275" t="s">
        <v>25</v>
      </c>
      <c r="B46" s="40" t="s">
        <v>40</v>
      </c>
      <c r="C46" s="119">
        <f t="shared" si="10"/>
        <v>0</v>
      </c>
      <c r="D46" s="136">
        <f>+ENERO!D46+FEBRERO!D46+MARZO!D46+ABRIL!D46+MAYO!D46+JUNIO!D46+JULIO!D46+AGOSTO!D46+SEPTIEMBRE!D46+OCTUBRE!D46+NOVIEMBRE!D46+DICIEMBRE!D46</f>
        <v>0</v>
      </c>
      <c r="E46" s="136">
        <f>+ENERO!E46+FEBRERO!E46+MARZO!E46+ABRIL!E46+MAYO!E46+JUNIO!E46+JULIO!E46+AGOSTO!E46+SEPTIEMBRE!E46+OCTUBRE!E46+NOVIEMBRE!E46+DICIEMBRE!E46</f>
        <v>0</v>
      </c>
      <c r="F46" s="136">
        <f>+ENERO!F46+FEBRERO!F46+MARZO!F46+ABRIL!F46+MAYO!F46+JUNIO!F46+JULIO!F46+AGOSTO!F46+SEPTIEMBRE!F46+OCTUBRE!F46+NOVIEMBRE!F46+DICIEMBRE!F46</f>
        <v>0</v>
      </c>
      <c r="G46" s="136">
        <f>+ENERO!G46+FEBRERO!G46+MARZO!G46+ABRIL!G46+MAYO!G46+JUNIO!G46+JULIO!G46+AGOSTO!G46+SEPTIEMBRE!G46+OCTUBRE!G46+NOVIEMBRE!G46+DICIEMBRE!G46</f>
        <v>0</v>
      </c>
      <c r="H46" s="136">
        <f>+ENERO!H46+FEBRERO!H46+MARZO!H46+ABRIL!H46+MAYO!H46+JUNIO!H46+JULIO!H46+AGOSTO!H46+SEPTIEMBRE!H46+OCTUBRE!H46+NOVIEMBRE!H46+DICIEMBRE!H46</f>
        <v>0</v>
      </c>
      <c r="I46" s="136">
        <f>+ENERO!I46+FEBRERO!I46+MARZO!I46+ABRIL!I46+MAYO!I46+JUNIO!I46+JULIO!I46+AGOSTO!I46+SEPTIEMBRE!I46+OCTUBRE!I46+NOVIEMBRE!I46+DICIEMBRE!I46</f>
        <v>0</v>
      </c>
      <c r="J46" s="136">
        <f>+ENERO!J46+FEBRERO!J46+MARZO!J46+ABRIL!J46+MAYO!J46+JUNIO!J46+JULIO!J46+AGOSTO!J46+SEPTIEMBRE!J46+OCTUBRE!J46+NOVIEMBRE!J46+DICIEMBRE!J46</f>
        <v>0</v>
      </c>
      <c r="K46" s="136">
        <f>+ENERO!K46+FEBRERO!K46+MARZO!K46+ABRIL!K46+MAYO!K46+JUNIO!K46+JULIO!K46+AGOSTO!K46+SEPTIEMBRE!K46+OCTUBRE!K46+NOVIEMBRE!K46+DICIEMBRE!K46</f>
        <v>0</v>
      </c>
      <c r="L46" s="136">
        <f>+ENERO!L46+FEBRERO!L46+MARZO!L46+ABRIL!L46+MAYO!L46+JUNIO!L46+JULIO!L46+AGOSTO!L46+SEPTIEMBRE!L46+OCTUBRE!L46+NOVIEMBRE!L46+DICIEMBRE!L46</f>
        <v>0</v>
      </c>
      <c r="M46" s="136">
        <f>+ENERO!M46+FEBRERO!M46+MARZO!M46+ABRIL!M46+MAYO!M46+JUNIO!M46+JULIO!M46+AGOSTO!M46+SEPTIEMBRE!M46+OCTUBRE!M46+NOVIEMBRE!M46+DICIEMBRE!M46</f>
        <v>0</v>
      </c>
      <c r="N46" s="136">
        <f>+ENERO!N46+FEBRERO!N46+MARZO!N46+ABRIL!N46+MAYO!N46+JUNIO!N46+JULIO!N46+AGOSTO!N46+SEPTIEMBRE!N46+OCTUBRE!N46+NOVIEMBRE!N46+DICIEMBRE!N46</f>
        <v>0</v>
      </c>
      <c r="O46" s="136">
        <f>+ENERO!O46+FEBRERO!O46+MARZO!O46+ABRIL!O46+MAYO!O46+JUNIO!O46+JULIO!O46+AGOSTO!O46+SEPTIEMBRE!O46+OCTUBRE!O46+NOVIEMBRE!O46+DICIEMBRE!O46</f>
        <v>0</v>
      </c>
      <c r="P46" s="136">
        <f>+ENERO!P46+FEBRERO!P46+MARZO!P46+ABRIL!P46+MAYO!P46+JUNIO!P46+JULIO!P46+AGOSTO!P46+SEPTIEMBRE!P46+OCTUBRE!P46+NOVIEMBRE!P46+DICIEMBRE!P46</f>
        <v>0</v>
      </c>
      <c r="Q46" s="136">
        <f>+ENERO!Q46+FEBRERO!Q46+MARZO!Q46+ABRIL!Q46+MAYO!Q46+JUNIO!Q46+JULIO!Q46+AGOSTO!Q46+SEPTIEMBRE!Q46+OCTUBRE!Q46+NOVIEMBRE!Q46+DICIEMBRE!Q46</f>
        <v>0</v>
      </c>
      <c r="R46" s="136">
        <f>+ENERO!R46+FEBRERO!R46+MARZO!R46+ABRIL!R46+MAYO!R46+JUNIO!R46+JULIO!R46+AGOSTO!R46+SEPTIEMBRE!R46+OCTUBRE!R46+NOVIEMBRE!R46+DICIEMBRE!R46</f>
        <v>0</v>
      </c>
      <c r="S46" s="136">
        <f>+ENERO!S46+FEBRERO!S46+MARZO!S46+ABRIL!S46+MAYO!S46+JUNIO!S46+JULIO!S46+AGOSTO!S46+SEPTIEMBRE!S46+OCTUBRE!S46+NOVIEMBRE!S46+DICIEMBRE!S46</f>
        <v>0</v>
      </c>
      <c r="T46" s="136">
        <f>+ENERO!T46+FEBRERO!T46+MARZO!T46+ABRIL!T46+MAYO!T46+JUNIO!T46+JULIO!T46+AGOSTO!T46+SEPTIEMBRE!T46+OCTUBRE!T46+NOVIEMBRE!T46+DICIEMBRE!T46</f>
        <v>0</v>
      </c>
      <c r="U46" s="136">
        <f>+ENERO!U46+FEBRERO!U46+MARZO!U46+ABRIL!U46+MAYO!U46+JUNIO!U46+JULIO!U46+AGOSTO!U46+SEPTIEMBRE!U46+OCTUBRE!U46+NOVIEMBRE!U46+DICIEMBRE!U46</f>
        <v>0</v>
      </c>
      <c r="V46" s="136">
        <f>+ENERO!V46+FEBRERO!V46+MARZO!V46+ABRIL!V46+MAYO!V46+JUNIO!V46+JULIO!V46+AGOSTO!V46+SEPTIEMBRE!V46+OCTUBRE!V46+NOVIEMBRE!V46+DICIEMBRE!V46</f>
        <v>0</v>
      </c>
      <c r="W46" s="136">
        <f>+ENERO!W46+FEBRERO!W46+MARZO!W46+ABRIL!W46+MAYO!W46+JUNIO!W46+JULIO!W46+AGOSTO!W46+SEPTIEMBRE!W46+OCTUBRE!W46+NOVIEMBRE!W46+DICIEMBRE!W46</f>
        <v>0</v>
      </c>
      <c r="X46" s="200" t="str">
        <f t="shared" si="11"/>
        <v/>
      </c>
      <c r="AD46" s="4"/>
      <c r="AE46" s="4"/>
      <c r="AF46" s="4"/>
      <c r="AG46" s="4"/>
      <c r="AH46" s="4"/>
      <c r="AI46" s="4"/>
      <c r="AJ46" s="4"/>
      <c r="AK46" s="4"/>
      <c r="AL46" s="4"/>
      <c r="AM46" s="4"/>
      <c r="AN46" s="4"/>
      <c r="AO46" s="4"/>
      <c r="AP46" s="4"/>
      <c r="AQ46" s="4"/>
      <c r="AR46" s="4"/>
      <c r="AS46" s="4"/>
      <c r="AT46" s="4"/>
      <c r="AU46" s="4"/>
      <c r="AV46" s="4"/>
      <c r="AW46" s="14"/>
      <c r="AX46" s="14"/>
      <c r="AY46" s="14"/>
      <c r="AZ46" s="14"/>
      <c r="BA46" s="192" t="str">
        <f t="shared" si="12"/>
        <v/>
      </c>
      <c r="BB46" s="192" t="str">
        <f t="shared" si="13"/>
        <v/>
      </c>
      <c r="BC46" s="192" t="str">
        <f t="shared" si="14"/>
        <v/>
      </c>
      <c r="BD46" s="193">
        <f t="shared" si="15"/>
        <v>0</v>
      </c>
      <c r="BE46" s="193">
        <f t="shared" si="16"/>
        <v>0</v>
      </c>
      <c r="BF46" s="193" t="str">
        <f t="shared" si="17"/>
        <v/>
      </c>
      <c r="BG46" s="14"/>
      <c r="BH46" s="14"/>
      <c r="BI46" s="14"/>
      <c r="BJ46" s="14"/>
      <c r="BK46" s="14"/>
      <c r="BL46" s="14"/>
      <c r="BM46" s="14"/>
      <c r="BN46" s="14"/>
      <c r="BO46" s="14"/>
      <c r="BP46" s="187"/>
      <c r="BQ46" s="187"/>
      <c r="BR46" s="187"/>
      <c r="BS46" s="187"/>
      <c r="BT46" s="187"/>
      <c r="BU46" s="187"/>
      <c r="BV46" s="187"/>
      <c r="BW46" s="187"/>
      <c r="BX46" s="187"/>
      <c r="BY46" s="187"/>
      <c r="BZ46" s="187"/>
      <c r="CA46" s="187"/>
      <c r="CB46" s="187"/>
      <c r="CC46" s="187"/>
      <c r="CD46" s="187"/>
      <c r="CE46" s="187"/>
      <c r="CF46" s="187"/>
      <c r="CG46" s="187"/>
      <c r="CH46" s="187"/>
      <c r="CI46" s="187"/>
      <c r="CJ46" s="187"/>
      <c r="CK46" s="187"/>
    </row>
    <row r="47" spans="1:89" s="5" customFormat="1" ht="38.25" customHeight="1" x14ac:dyDescent="0.15">
      <c r="A47" s="276"/>
      <c r="B47" s="52" t="s">
        <v>17</v>
      </c>
      <c r="C47" s="121">
        <f t="shared" si="10"/>
        <v>1146</v>
      </c>
      <c r="D47" s="136">
        <f>+ENERO!D47+FEBRERO!D47+MARZO!D47+ABRIL!D47+MAYO!D47+JUNIO!D47+JULIO!D47+AGOSTO!D47+SEPTIEMBRE!D47+OCTUBRE!D47+NOVIEMBRE!D47+DICIEMBRE!D47</f>
        <v>17</v>
      </c>
      <c r="E47" s="136">
        <f>+ENERO!E47+FEBRERO!E47+MARZO!E47+ABRIL!E47+MAYO!E47+JUNIO!E47+JULIO!E47+AGOSTO!E47+SEPTIEMBRE!E47+OCTUBRE!E47+NOVIEMBRE!E47+DICIEMBRE!E47</f>
        <v>175</v>
      </c>
      <c r="F47" s="136">
        <f>+ENERO!F47+FEBRERO!F47+MARZO!F47+ABRIL!F47+MAYO!F47+JUNIO!F47+JULIO!F47+AGOSTO!F47+SEPTIEMBRE!F47+OCTUBRE!F47+NOVIEMBRE!F47+DICIEMBRE!F47</f>
        <v>273</v>
      </c>
      <c r="G47" s="136">
        <f>+ENERO!G47+FEBRERO!G47+MARZO!G47+ABRIL!G47+MAYO!G47+JUNIO!G47+JULIO!G47+AGOSTO!G47+SEPTIEMBRE!G47+OCTUBRE!G47+NOVIEMBRE!G47+DICIEMBRE!G47</f>
        <v>163</v>
      </c>
      <c r="H47" s="136">
        <f>+ENERO!H47+FEBRERO!H47+MARZO!H47+ABRIL!H47+MAYO!H47+JUNIO!H47+JULIO!H47+AGOSTO!H47+SEPTIEMBRE!H47+OCTUBRE!H47+NOVIEMBRE!H47+DICIEMBRE!H47</f>
        <v>11</v>
      </c>
      <c r="I47" s="136">
        <f>+ENERO!I47+FEBRERO!I47+MARZO!I47+ABRIL!I47+MAYO!I47+JUNIO!I47+JULIO!I47+AGOSTO!I47+SEPTIEMBRE!I47+OCTUBRE!I47+NOVIEMBRE!I47+DICIEMBRE!I47</f>
        <v>23</v>
      </c>
      <c r="J47" s="136">
        <f>+ENERO!J47+FEBRERO!J47+MARZO!J47+ABRIL!J47+MAYO!J47+JUNIO!J47+JULIO!J47+AGOSTO!J47+SEPTIEMBRE!J47+OCTUBRE!J47+NOVIEMBRE!J47+DICIEMBRE!J47</f>
        <v>56</v>
      </c>
      <c r="K47" s="136">
        <f>+ENERO!K47+FEBRERO!K47+MARZO!K47+ABRIL!K47+MAYO!K47+JUNIO!K47+JULIO!K47+AGOSTO!K47+SEPTIEMBRE!K47+OCTUBRE!K47+NOVIEMBRE!K47+DICIEMBRE!K47</f>
        <v>82</v>
      </c>
      <c r="L47" s="136">
        <f>+ENERO!L47+FEBRERO!L47+MARZO!L47+ABRIL!L47+MAYO!L47+JUNIO!L47+JULIO!L47+AGOSTO!L47+SEPTIEMBRE!L47+OCTUBRE!L47+NOVIEMBRE!L47+DICIEMBRE!L47</f>
        <v>54</v>
      </c>
      <c r="M47" s="136">
        <f>+ENERO!M47+FEBRERO!M47+MARZO!M47+ABRIL!M47+MAYO!M47+JUNIO!M47+JULIO!M47+AGOSTO!M47+SEPTIEMBRE!M47+OCTUBRE!M47+NOVIEMBRE!M47+DICIEMBRE!M47</f>
        <v>100</v>
      </c>
      <c r="N47" s="136">
        <f>+ENERO!N47+FEBRERO!N47+MARZO!N47+ABRIL!N47+MAYO!N47+JUNIO!N47+JULIO!N47+AGOSTO!N47+SEPTIEMBRE!N47+OCTUBRE!N47+NOVIEMBRE!N47+DICIEMBRE!N47</f>
        <v>58</v>
      </c>
      <c r="O47" s="136">
        <f>+ENERO!O47+FEBRERO!O47+MARZO!O47+ABRIL!O47+MAYO!O47+JUNIO!O47+JULIO!O47+AGOSTO!O47+SEPTIEMBRE!O47+OCTUBRE!O47+NOVIEMBRE!O47+DICIEMBRE!O47</f>
        <v>62</v>
      </c>
      <c r="P47" s="136">
        <f>+ENERO!P47+FEBRERO!P47+MARZO!P47+ABRIL!P47+MAYO!P47+JUNIO!P47+JULIO!P47+AGOSTO!P47+SEPTIEMBRE!P47+OCTUBRE!P47+NOVIEMBRE!P47+DICIEMBRE!P47</f>
        <v>41</v>
      </c>
      <c r="Q47" s="136">
        <f>+ENERO!Q47+FEBRERO!Q47+MARZO!Q47+ABRIL!Q47+MAYO!Q47+JUNIO!Q47+JULIO!Q47+AGOSTO!Q47+SEPTIEMBRE!Q47+OCTUBRE!Q47+NOVIEMBRE!Q47+DICIEMBRE!Q47</f>
        <v>18</v>
      </c>
      <c r="R47" s="136">
        <f>+ENERO!R47+FEBRERO!R47+MARZO!R47+ABRIL!R47+MAYO!R47+JUNIO!R47+JULIO!R47+AGOSTO!R47+SEPTIEMBRE!R47+OCTUBRE!R47+NOVIEMBRE!R47+DICIEMBRE!R47</f>
        <v>13</v>
      </c>
      <c r="S47" s="136">
        <f>+ENERO!S47+FEBRERO!S47+MARZO!S47+ABRIL!S47+MAYO!S47+JUNIO!S47+JULIO!S47+AGOSTO!S47+SEPTIEMBRE!S47+OCTUBRE!S47+NOVIEMBRE!S47+DICIEMBRE!S47</f>
        <v>0</v>
      </c>
      <c r="T47" s="136">
        <f>+ENERO!T47+FEBRERO!T47+MARZO!T47+ABRIL!T47+MAYO!T47+JUNIO!T47+JULIO!T47+AGOSTO!T47+SEPTIEMBRE!T47+OCTUBRE!T47+NOVIEMBRE!T47+DICIEMBRE!T47</f>
        <v>0</v>
      </c>
      <c r="U47" s="136">
        <f>+ENERO!U47+FEBRERO!U47+MARZO!U47+ABRIL!U47+MAYO!U47+JUNIO!U47+JULIO!U47+AGOSTO!U47+SEPTIEMBRE!U47+OCTUBRE!U47+NOVIEMBRE!U47+DICIEMBRE!U47</f>
        <v>453</v>
      </c>
      <c r="V47" s="136">
        <f>+ENERO!V47+FEBRERO!V47+MARZO!V47+ABRIL!V47+MAYO!V47+JUNIO!V47+JULIO!V47+AGOSTO!V47+SEPTIEMBRE!V47+OCTUBRE!V47+NOVIEMBRE!V47+DICIEMBRE!V47</f>
        <v>693</v>
      </c>
      <c r="W47" s="136">
        <f>+ENERO!W47+FEBRERO!W47+MARZO!W47+ABRIL!W47+MAYO!W47+JUNIO!W47+JULIO!W47+AGOSTO!W47+SEPTIEMBRE!W47+OCTUBRE!W47+NOVIEMBRE!W47+DICIEMBRE!W47</f>
        <v>1146</v>
      </c>
      <c r="X47" s="200" t="str">
        <f t="shared" si="11"/>
        <v/>
      </c>
      <c r="AD47" s="4"/>
      <c r="AE47" s="4"/>
      <c r="AF47" s="4"/>
      <c r="AG47" s="4"/>
      <c r="AH47" s="4"/>
      <c r="AI47" s="4"/>
      <c r="AJ47" s="4"/>
      <c r="AK47" s="4"/>
      <c r="AL47" s="4"/>
      <c r="AM47" s="4"/>
      <c r="AN47" s="4"/>
      <c r="AO47" s="4"/>
      <c r="AP47" s="4"/>
      <c r="AQ47" s="4"/>
      <c r="AR47" s="4"/>
      <c r="AS47" s="4"/>
      <c r="AT47" s="4"/>
      <c r="AU47" s="4"/>
      <c r="AV47" s="4"/>
      <c r="AW47" s="14"/>
      <c r="AX47" s="14"/>
      <c r="AY47" s="14"/>
      <c r="AZ47" s="14"/>
      <c r="BA47" s="192" t="str">
        <f t="shared" si="12"/>
        <v/>
      </c>
      <c r="BB47" s="192" t="str">
        <f t="shared" si="13"/>
        <v/>
      </c>
      <c r="BC47" s="192" t="str">
        <f t="shared" si="14"/>
        <v/>
      </c>
      <c r="BD47" s="193">
        <f t="shared" si="15"/>
        <v>0</v>
      </c>
      <c r="BE47" s="193">
        <f t="shared" si="16"/>
        <v>0</v>
      </c>
      <c r="BF47" s="193">
        <f t="shared" si="17"/>
        <v>0</v>
      </c>
      <c r="BG47" s="14"/>
      <c r="BH47" s="14"/>
      <c r="BI47" s="14"/>
      <c r="BJ47" s="14"/>
      <c r="BK47" s="14"/>
      <c r="BL47" s="14"/>
      <c r="BM47" s="14"/>
      <c r="BN47" s="14"/>
      <c r="BO47" s="14"/>
      <c r="BP47" s="187"/>
      <c r="BQ47" s="187"/>
      <c r="BR47" s="187"/>
      <c r="BS47" s="187"/>
      <c r="BT47" s="187"/>
      <c r="BU47" s="187"/>
      <c r="BV47" s="187"/>
      <c r="BW47" s="187"/>
      <c r="BX47" s="187"/>
      <c r="BY47" s="187"/>
      <c r="BZ47" s="187"/>
      <c r="CA47" s="187"/>
      <c r="CB47" s="187"/>
      <c r="CC47" s="187"/>
      <c r="CD47" s="187"/>
      <c r="CE47" s="187"/>
      <c r="CF47" s="187"/>
      <c r="CG47" s="187"/>
      <c r="CH47" s="187"/>
      <c r="CI47" s="187"/>
      <c r="CJ47" s="187"/>
      <c r="CK47" s="187"/>
    </row>
    <row r="48" spans="1:89" s="4" customFormat="1" ht="30" customHeight="1" x14ac:dyDescent="0.2">
      <c r="A48" s="38" t="s">
        <v>41</v>
      </c>
      <c r="B48" s="11"/>
      <c r="C48" s="11"/>
      <c r="D48" s="25"/>
      <c r="E48" s="25"/>
      <c r="F48" s="25"/>
      <c r="G48" s="25"/>
      <c r="H48" s="25"/>
      <c r="I48" s="25"/>
      <c r="J48" s="25"/>
      <c r="K48" s="53"/>
      <c r="L48" s="54"/>
      <c r="M48" s="8"/>
      <c r="N48" s="8"/>
      <c r="O48" s="8"/>
      <c r="V48" s="2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4"/>
      <c r="BY48" s="14"/>
      <c r="BZ48" s="14"/>
      <c r="CA48" s="14"/>
      <c r="CB48" s="14"/>
      <c r="CC48" s="14"/>
      <c r="CD48" s="14"/>
      <c r="CE48" s="14"/>
      <c r="CF48" s="14"/>
      <c r="CG48" s="14"/>
      <c r="CH48" s="14"/>
      <c r="CI48" s="14"/>
      <c r="CJ48" s="14"/>
      <c r="CK48" s="14"/>
    </row>
    <row r="49" spans="1:89" s="5" customFormat="1" x14ac:dyDescent="0.2">
      <c r="A49" s="285" t="s">
        <v>4</v>
      </c>
      <c r="B49" s="275" t="s">
        <v>5</v>
      </c>
      <c r="C49" s="287" t="s">
        <v>6</v>
      </c>
      <c r="D49" s="29"/>
      <c r="E49" s="29"/>
      <c r="F49" s="29"/>
      <c r="G49" s="29"/>
      <c r="H49" s="29"/>
      <c r="I49" s="29"/>
      <c r="J49" s="29"/>
      <c r="K49" s="29"/>
      <c r="L49" s="50"/>
      <c r="M49" s="170"/>
      <c r="N49" s="8"/>
      <c r="O49" s="4"/>
      <c r="P49" s="4"/>
      <c r="Q49" s="4"/>
      <c r="R49" s="4"/>
      <c r="S49" s="4"/>
      <c r="T49" s="4"/>
      <c r="U49" s="4"/>
      <c r="V49" s="24"/>
      <c r="W49" s="4"/>
      <c r="X49" s="4"/>
      <c r="AD49" s="4"/>
      <c r="AE49" s="4"/>
      <c r="AF49" s="4"/>
      <c r="AG49" s="4"/>
      <c r="AH49" s="4"/>
      <c r="AI49" s="4"/>
      <c r="AJ49" s="4"/>
      <c r="AK49" s="4"/>
      <c r="AL49" s="4"/>
      <c r="AM49" s="4"/>
      <c r="AN49" s="4"/>
      <c r="AO49" s="4"/>
      <c r="AP49" s="4"/>
      <c r="AQ49" s="4"/>
      <c r="AR49" s="4"/>
      <c r="AS49" s="4"/>
      <c r="AT49" s="4"/>
      <c r="AU49" s="4"/>
      <c r="AV49" s="4"/>
      <c r="AW49" s="14"/>
      <c r="AX49" s="14"/>
      <c r="AY49" s="14"/>
      <c r="AZ49" s="14"/>
      <c r="BA49" s="14"/>
      <c r="BB49" s="14"/>
      <c r="BC49" s="14"/>
      <c r="BD49" s="14"/>
      <c r="BE49" s="14"/>
      <c r="BF49" s="14"/>
      <c r="BG49" s="14"/>
      <c r="BH49" s="14"/>
      <c r="BI49" s="14"/>
      <c r="BJ49" s="14"/>
      <c r="BK49" s="14"/>
      <c r="BL49" s="14"/>
      <c r="BM49" s="14"/>
      <c r="BN49" s="14"/>
      <c r="BO49" s="14"/>
      <c r="BP49" s="187"/>
      <c r="BQ49" s="187"/>
      <c r="BR49" s="187"/>
      <c r="BS49" s="187"/>
      <c r="BT49" s="187"/>
      <c r="BU49" s="187"/>
      <c r="BV49" s="187"/>
      <c r="BW49" s="187"/>
      <c r="BX49" s="187"/>
      <c r="BY49" s="187"/>
      <c r="BZ49" s="187"/>
      <c r="CA49" s="187"/>
      <c r="CB49" s="187"/>
      <c r="CC49" s="187"/>
      <c r="CD49" s="187"/>
      <c r="CE49" s="187"/>
      <c r="CF49" s="187"/>
      <c r="CG49" s="187"/>
      <c r="CH49" s="187"/>
      <c r="CI49" s="187"/>
      <c r="CJ49" s="187"/>
      <c r="CK49" s="187"/>
    </row>
    <row r="50" spans="1:89" s="5" customFormat="1" x14ac:dyDescent="0.2">
      <c r="A50" s="286"/>
      <c r="B50" s="276"/>
      <c r="C50" s="288"/>
      <c r="D50" s="29"/>
      <c r="E50" s="29"/>
      <c r="F50" s="29"/>
      <c r="G50" s="29"/>
      <c r="H50" s="29"/>
      <c r="I50" s="29"/>
      <c r="J50" s="29"/>
      <c r="K50" s="29"/>
      <c r="L50" s="50"/>
      <c r="M50" s="170"/>
      <c r="N50" s="8"/>
      <c r="O50" s="4"/>
      <c r="P50" s="4"/>
      <c r="Q50" s="4"/>
      <c r="R50" s="4"/>
      <c r="S50" s="4"/>
      <c r="T50" s="4"/>
      <c r="U50" s="4"/>
      <c r="V50" s="24"/>
      <c r="W50" s="4"/>
      <c r="X50" s="4"/>
      <c r="AD50" s="4"/>
      <c r="AE50" s="4"/>
      <c r="AF50" s="4"/>
      <c r="AG50" s="4"/>
      <c r="AH50" s="4"/>
      <c r="AI50" s="4"/>
      <c r="AJ50" s="4"/>
      <c r="AK50" s="4"/>
      <c r="AL50" s="4"/>
      <c r="AM50" s="4"/>
      <c r="AN50" s="4"/>
      <c r="AO50" s="4"/>
      <c r="AP50" s="4"/>
      <c r="AQ50" s="4"/>
      <c r="AR50" s="4"/>
      <c r="AS50" s="4"/>
      <c r="AT50" s="4"/>
      <c r="AU50" s="4"/>
      <c r="AV50" s="4"/>
      <c r="AW50" s="14"/>
      <c r="AX50" s="14"/>
      <c r="AY50" s="14"/>
      <c r="AZ50" s="14"/>
      <c r="BA50" s="14"/>
      <c r="BB50" s="14"/>
      <c r="BC50" s="14"/>
      <c r="BD50" s="14"/>
      <c r="BE50" s="14"/>
      <c r="BF50" s="14"/>
      <c r="BG50" s="14"/>
      <c r="BH50" s="14"/>
      <c r="BI50" s="14"/>
      <c r="BJ50" s="14"/>
      <c r="BK50" s="14"/>
      <c r="BL50" s="14"/>
      <c r="BM50" s="14"/>
      <c r="BN50" s="14"/>
      <c r="BO50" s="14"/>
      <c r="BP50" s="187"/>
      <c r="BQ50" s="187"/>
      <c r="BR50" s="187"/>
      <c r="BS50" s="187"/>
      <c r="BT50" s="187"/>
      <c r="BU50" s="187"/>
      <c r="BV50" s="187"/>
      <c r="BW50" s="187"/>
      <c r="BX50" s="187"/>
      <c r="BY50" s="187"/>
      <c r="BZ50" s="187"/>
      <c r="CA50" s="187"/>
      <c r="CB50" s="187"/>
      <c r="CC50" s="187"/>
      <c r="CD50" s="187"/>
      <c r="CE50" s="187"/>
      <c r="CF50" s="187"/>
      <c r="CG50" s="187"/>
      <c r="CH50" s="187"/>
      <c r="CI50" s="187"/>
      <c r="CJ50" s="187"/>
      <c r="CK50" s="187"/>
    </row>
    <row r="51" spans="1:89" s="5" customFormat="1" ht="15.75" customHeight="1" x14ac:dyDescent="0.2">
      <c r="A51" s="275" t="s">
        <v>42</v>
      </c>
      <c r="B51" s="55" t="s">
        <v>40</v>
      </c>
      <c r="C51" s="136">
        <f>+ENERO!C51+FEBRERO!C51+MARZO!C51+ABRIL!C51+MAYO!C51+JUNIO!C51+JULIO!C51+AGOSTO!C51+SEPTIEMBRE!C51+OCTUBRE!C51+NOVIEMBRE!C51+DICIEMBRE!C51</f>
        <v>0</v>
      </c>
      <c r="D51" s="29"/>
      <c r="E51" s="29"/>
      <c r="F51" s="29"/>
      <c r="G51" s="29"/>
      <c r="H51" s="4"/>
      <c r="I51" s="29"/>
      <c r="J51" s="29"/>
      <c r="K51" s="14"/>
      <c r="L51" s="50"/>
      <c r="M51" s="170"/>
      <c r="N51" s="8"/>
      <c r="O51" s="4"/>
      <c r="P51" s="4"/>
      <c r="Q51" s="4"/>
      <c r="R51" s="4"/>
      <c r="S51" s="4"/>
      <c r="T51" s="4"/>
      <c r="U51" s="4"/>
      <c r="V51" s="24"/>
      <c r="W51" s="4"/>
      <c r="X51" s="4"/>
      <c r="AD51" s="4"/>
      <c r="AE51" s="4"/>
      <c r="AF51" s="4"/>
      <c r="AG51" s="4"/>
      <c r="AH51" s="4"/>
      <c r="AI51" s="4"/>
      <c r="AJ51" s="4"/>
      <c r="AK51" s="4"/>
      <c r="AL51" s="4"/>
      <c r="AM51" s="4"/>
      <c r="AN51" s="4"/>
      <c r="AO51" s="4"/>
      <c r="AP51" s="4"/>
      <c r="AQ51" s="4"/>
      <c r="AR51" s="4"/>
      <c r="AS51" s="4"/>
      <c r="AT51" s="4"/>
      <c r="AU51" s="4"/>
      <c r="AV51" s="4"/>
      <c r="AW51" s="14"/>
      <c r="AX51" s="14"/>
      <c r="AY51" s="14"/>
      <c r="AZ51" s="14"/>
      <c r="BA51" s="14"/>
      <c r="BB51" s="14"/>
      <c r="BC51" s="14"/>
      <c r="BD51" s="14"/>
      <c r="BE51" s="14"/>
      <c r="BF51" s="14"/>
      <c r="BG51" s="14"/>
      <c r="BH51" s="14"/>
      <c r="BI51" s="14"/>
      <c r="BJ51" s="14"/>
      <c r="BK51" s="14"/>
      <c r="BL51" s="14"/>
      <c r="BM51" s="14"/>
      <c r="BN51" s="14"/>
      <c r="BO51" s="14"/>
      <c r="BP51" s="187"/>
      <c r="BQ51" s="187"/>
      <c r="BR51" s="187"/>
      <c r="BS51" s="187"/>
      <c r="BT51" s="187"/>
      <c r="BU51" s="187"/>
      <c r="BV51" s="187"/>
      <c r="BW51" s="187"/>
      <c r="BX51" s="187"/>
      <c r="BY51" s="187"/>
      <c r="BZ51" s="187"/>
      <c r="CA51" s="187"/>
      <c r="CB51" s="187"/>
      <c r="CC51" s="187"/>
      <c r="CD51" s="187"/>
      <c r="CE51" s="187"/>
      <c r="CF51" s="187"/>
      <c r="CG51" s="187"/>
      <c r="CH51" s="187"/>
      <c r="CI51" s="187"/>
      <c r="CJ51" s="187"/>
      <c r="CK51" s="187"/>
    </row>
    <row r="52" spans="1:89" s="5" customFormat="1" ht="15.75" customHeight="1" x14ac:dyDescent="0.2">
      <c r="A52" s="276"/>
      <c r="B52" s="41" t="s">
        <v>43</v>
      </c>
      <c r="C52" s="136">
        <f>+ENERO!C52+FEBRERO!C52+MARZO!C52+ABRIL!C52+MAYO!C52+JUNIO!C52+JULIO!C52+AGOSTO!C52+SEPTIEMBRE!C52+OCTUBRE!C52+NOVIEMBRE!C52+DICIEMBRE!C52</f>
        <v>36</v>
      </c>
      <c r="D52" s="29"/>
      <c r="E52" s="29"/>
      <c r="F52" s="29"/>
      <c r="G52" s="29"/>
      <c r="H52" s="29"/>
      <c r="I52" s="29"/>
      <c r="J52" s="29"/>
      <c r="K52" s="29"/>
      <c r="L52" s="50"/>
      <c r="M52" s="170"/>
      <c r="N52" s="8"/>
      <c r="O52" s="4"/>
      <c r="P52" s="4"/>
      <c r="Q52" s="4"/>
      <c r="R52" s="4"/>
      <c r="S52" s="4"/>
      <c r="T52" s="4"/>
      <c r="U52" s="4"/>
      <c r="V52" s="24"/>
      <c r="W52" s="4"/>
      <c r="X52" s="4"/>
      <c r="AD52" s="4"/>
      <c r="AE52" s="4"/>
      <c r="AF52" s="4"/>
      <c r="AG52" s="4"/>
      <c r="AH52" s="4"/>
      <c r="AI52" s="4"/>
      <c r="AJ52" s="4"/>
      <c r="AK52" s="4"/>
      <c r="AL52" s="4"/>
      <c r="AM52" s="4"/>
      <c r="AN52" s="4"/>
      <c r="AO52" s="4"/>
      <c r="AP52" s="4"/>
      <c r="AQ52" s="4"/>
      <c r="AR52" s="4"/>
      <c r="AS52" s="4"/>
      <c r="AT52" s="4"/>
      <c r="AU52" s="4"/>
      <c r="AV52" s="4"/>
      <c r="AW52" s="14"/>
      <c r="AX52" s="14"/>
      <c r="AY52" s="14"/>
      <c r="AZ52" s="14"/>
      <c r="BA52" s="14"/>
      <c r="BB52" s="14"/>
      <c r="BC52" s="14"/>
      <c r="BD52" s="14"/>
      <c r="BE52" s="14"/>
      <c r="BF52" s="14"/>
      <c r="BG52" s="14"/>
      <c r="BH52" s="14"/>
      <c r="BI52" s="14"/>
      <c r="BJ52" s="14"/>
      <c r="BK52" s="14"/>
      <c r="BL52" s="14"/>
      <c r="BM52" s="14"/>
      <c r="BN52" s="14"/>
      <c r="BO52" s="14"/>
      <c r="BP52" s="187"/>
      <c r="BQ52" s="187"/>
      <c r="BR52" s="187"/>
      <c r="BS52" s="187"/>
      <c r="BT52" s="187"/>
      <c r="BU52" s="187"/>
      <c r="BV52" s="187"/>
      <c r="BW52" s="187"/>
      <c r="BX52" s="187"/>
      <c r="BY52" s="187"/>
      <c r="BZ52" s="187"/>
      <c r="CA52" s="187"/>
      <c r="CB52" s="187"/>
      <c r="CC52" s="187"/>
      <c r="CD52" s="187"/>
      <c r="CE52" s="187"/>
      <c r="CF52" s="187"/>
      <c r="CG52" s="187"/>
      <c r="CH52" s="187"/>
      <c r="CI52" s="187"/>
      <c r="CJ52" s="187"/>
      <c r="CK52" s="187"/>
    </row>
    <row r="53" spans="1:89" s="5" customFormat="1" ht="15.75" customHeight="1" x14ac:dyDescent="0.2">
      <c r="A53" s="275" t="s">
        <v>44</v>
      </c>
      <c r="B53" s="55" t="s">
        <v>40</v>
      </c>
      <c r="C53" s="136">
        <f>+ENERO!C53+FEBRERO!C53+MARZO!C53+ABRIL!C53+MAYO!C53+JUNIO!C53+JULIO!C53+AGOSTO!C53+SEPTIEMBRE!C53+OCTUBRE!C53+NOVIEMBRE!C53+DICIEMBRE!C53</f>
        <v>0</v>
      </c>
      <c r="D53" s="29"/>
      <c r="E53" s="29"/>
      <c r="F53" s="29"/>
      <c r="G53" s="29"/>
      <c r="H53" s="29"/>
      <c r="I53" s="29"/>
      <c r="J53" s="29"/>
      <c r="K53" s="29"/>
      <c r="L53" s="50"/>
      <c r="M53" s="170"/>
      <c r="N53" s="8"/>
      <c r="O53" s="4"/>
      <c r="P53" s="4"/>
      <c r="Q53" s="4"/>
      <c r="R53" s="4"/>
      <c r="S53" s="4"/>
      <c r="T53" s="4"/>
      <c r="U53" s="4"/>
      <c r="V53" s="24"/>
      <c r="W53" s="4"/>
      <c r="X53" s="4"/>
      <c r="AD53" s="4"/>
      <c r="AE53" s="4"/>
      <c r="AF53" s="4"/>
      <c r="AG53" s="4"/>
      <c r="AH53" s="4"/>
      <c r="AI53" s="4"/>
      <c r="AJ53" s="4"/>
      <c r="AK53" s="4"/>
      <c r="AL53" s="4"/>
      <c r="AM53" s="4"/>
      <c r="AN53" s="4"/>
      <c r="AO53" s="4"/>
      <c r="AP53" s="4"/>
      <c r="AQ53" s="4"/>
      <c r="AR53" s="4"/>
      <c r="AS53" s="4"/>
      <c r="AT53" s="4"/>
      <c r="AU53" s="4"/>
      <c r="AV53" s="4"/>
      <c r="AW53" s="14"/>
      <c r="AX53" s="14"/>
      <c r="AY53" s="14"/>
      <c r="AZ53" s="14"/>
      <c r="BA53" s="14"/>
      <c r="BB53" s="14"/>
      <c r="BC53" s="14"/>
      <c r="BD53" s="14"/>
      <c r="BE53" s="14"/>
      <c r="BF53" s="14"/>
      <c r="BG53" s="14"/>
      <c r="BH53" s="14"/>
      <c r="BI53" s="14"/>
      <c r="BJ53" s="14"/>
      <c r="BK53" s="14"/>
      <c r="BL53" s="14"/>
      <c r="BM53" s="14"/>
      <c r="BN53" s="14"/>
      <c r="BO53" s="14"/>
      <c r="BP53" s="187"/>
      <c r="BQ53" s="187"/>
      <c r="BR53" s="187"/>
      <c r="BS53" s="187"/>
      <c r="BT53" s="187"/>
      <c r="BU53" s="187"/>
      <c r="BV53" s="187"/>
      <c r="BW53" s="187"/>
      <c r="BX53" s="187"/>
      <c r="BY53" s="187"/>
      <c r="BZ53" s="187"/>
      <c r="CA53" s="187"/>
      <c r="CB53" s="187"/>
      <c r="CC53" s="187"/>
      <c r="CD53" s="187"/>
      <c r="CE53" s="187"/>
      <c r="CF53" s="187"/>
      <c r="CG53" s="187"/>
      <c r="CH53" s="187"/>
      <c r="CI53" s="187"/>
      <c r="CJ53" s="187"/>
      <c r="CK53" s="187"/>
    </row>
    <row r="54" spans="1:89" s="5" customFormat="1" ht="15.75" customHeight="1" x14ac:dyDescent="0.2">
      <c r="A54" s="276"/>
      <c r="B54" s="52" t="s">
        <v>43</v>
      </c>
      <c r="C54" s="136">
        <f>+ENERO!C54+FEBRERO!C54+MARZO!C54+ABRIL!C54+MAYO!C54+JUNIO!C54+JULIO!C54+AGOSTO!C54+SEPTIEMBRE!C54+OCTUBRE!C54+NOVIEMBRE!C54+DICIEMBRE!C54</f>
        <v>204</v>
      </c>
      <c r="D54" s="202"/>
      <c r="E54" s="29"/>
      <c r="F54" s="29"/>
      <c r="G54" s="29"/>
      <c r="H54" s="29"/>
      <c r="I54" s="29"/>
      <c r="J54" s="29"/>
      <c r="K54" s="29"/>
      <c r="L54" s="50"/>
      <c r="M54" s="170"/>
      <c r="N54" s="8"/>
      <c r="O54" s="4"/>
      <c r="P54" s="4"/>
      <c r="Q54" s="4"/>
      <c r="R54" s="4"/>
      <c r="S54" s="4"/>
      <c r="T54" s="4"/>
      <c r="U54" s="4"/>
      <c r="V54" s="24"/>
      <c r="W54" s="4"/>
      <c r="X54" s="4"/>
      <c r="AD54" s="4"/>
      <c r="AE54" s="4"/>
      <c r="AF54" s="4"/>
      <c r="AG54" s="4"/>
      <c r="AH54" s="4"/>
      <c r="AI54" s="4"/>
      <c r="AJ54" s="4"/>
      <c r="AK54" s="4"/>
      <c r="AL54" s="4"/>
      <c r="AM54" s="4"/>
      <c r="AN54" s="4"/>
      <c r="AO54" s="4"/>
      <c r="AP54" s="4"/>
      <c r="AQ54" s="4"/>
      <c r="AR54" s="4"/>
      <c r="AS54" s="4"/>
      <c r="AT54" s="4"/>
      <c r="AU54" s="4"/>
      <c r="AV54" s="4"/>
      <c r="AW54" s="14"/>
      <c r="AX54" s="14"/>
      <c r="AY54" s="14"/>
      <c r="AZ54" s="14"/>
      <c r="BA54" s="14"/>
      <c r="BB54" s="14"/>
      <c r="BC54" s="14"/>
      <c r="BD54" s="14"/>
      <c r="BE54" s="14"/>
      <c r="BF54" s="14"/>
      <c r="BG54" s="14"/>
      <c r="BH54" s="14"/>
      <c r="BI54" s="14"/>
      <c r="BJ54" s="14"/>
      <c r="BK54" s="14"/>
      <c r="BL54" s="14"/>
      <c r="BM54" s="14"/>
      <c r="BN54" s="14"/>
      <c r="BO54" s="14"/>
      <c r="BP54" s="187"/>
      <c r="BQ54" s="187"/>
      <c r="BR54" s="187"/>
      <c r="BS54" s="187"/>
      <c r="BT54" s="187"/>
      <c r="BU54" s="187"/>
      <c r="BV54" s="187"/>
      <c r="BW54" s="187"/>
      <c r="BX54" s="187"/>
      <c r="BY54" s="187"/>
      <c r="BZ54" s="187"/>
      <c r="CA54" s="187"/>
      <c r="CB54" s="187"/>
      <c r="CC54" s="187"/>
      <c r="CD54" s="187"/>
      <c r="CE54" s="187"/>
      <c r="CF54" s="187"/>
      <c r="CG54" s="187"/>
      <c r="CH54" s="187"/>
      <c r="CI54" s="187"/>
      <c r="CJ54" s="187"/>
      <c r="CK54" s="187"/>
    </row>
    <row r="55" spans="1:89" s="21" customFormat="1" ht="30" customHeight="1" x14ac:dyDescent="0.2">
      <c r="A55" s="89" t="s">
        <v>105</v>
      </c>
      <c r="B55" s="59"/>
      <c r="C55" s="59"/>
      <c r="D55" s="60"/>
      <c r="E55" s="60"/>
      <c r="F55" s="60"/>
      <c r="G55" s="60"/>
      <c r="H55" s="60"/>
      <c r="I55" s="60"/>
      <c r="J55" s="60"/>
      <c r="K55" s="61"/>
      <c r="L55" s="170"/>
      <c r="M55" s="171"/>
      <c r="N55" s="172"/>
      <c r="V55" s="27"/>
      <c r="AW55" s="28"/>
      <c r="AX55" s="28"/>
      <c r="AY55" s="28"/>
      <c r="AZ55" s="28"/>
      <c r="BA55" s="28"/>
      <c r="BB55" s="28"/>
      <c r="BC55" s="28"/>
      <c r="BD55" s="28"/>
      <c r="BE55" s="28"/>
      <c r="BF55" s="28"/>
      <c r="BG55" s="28"/>
      <c r="BH55" s="28"/>
      <c r="BI55" s="28"/>
      <c r="BJ55" s="28"/>
      <c r="BK55" s="28"/>
      <c r="BL55" s="28"/>
      <c r="BM55" s="28"/>
      <c r="BN55" s="28"/>
      <c r="BO55" s="28"/>
      <c r="BP55" s="28"/>
      <c r="BQ55" s="28"/>
      <c r="BR55" s="28"/>
      <c r="BS55" s="28"/>
      <c r="BT55" s="28"/>
      <c r="BU55" s="28"/>
      <c r="BV55" s="28"/>
      <c r="BW55" s="28"/>
      <c r="BX55" s="28"/>
      <c r="BY55" s="28"/>
      <c r="BZ55" s="28"/>
      <c r="CA55" s="28"/>
      <c r="CB55" s="28"/>
      <c r="CC55" s="28"/>
      <c r="CD55" s="28"/>
      <c r="CE55" s="28"/>
      <c r="CF55" s="28"/>
      <c r="CG55" s="28"/>
      <c r="CH55" s="28"/>
      <c r="CI55" s="28"/>
      <c r="CJ55" s="28"/>
      <c r="CK55" s="28"/>
    </row>
    <row r="56" spans="1:89" ht="15" customHeight="1" x14ac:dyDescent="0.15">
      <c r="A56" s="298" t="s">
        <v>45</v>
      </c>
      <c r="B56" s="299" t="s">
        <v>46</v>
      </c>
      <c r="C56" s="302" t="s">
        <v>6</v>
      </c>
      <c r="D56" s="272" t="s">
        <v>7</v>
      </c>
      <c r="E56" s="273"/>
      <c r="F56" s="273"/>
      <c r="G56" s="273"/>
      <c r="H56" s="273"/>
      <c r="I56" s="273"/>
      <c r="J56" s="273"/>
      <c r="K56" s="273"/>
      <c r="L56" s="273"/>
      <c r="M56" s="273"/>
      <c r="N56" s="273"/>
      <c r="O56" s="273"/>
      <c r="P56" s="273"/>
      <c r="Q56" s="273"/>
      <c r="R56" s="273"/>
      <c r="S56" s="273"/>
      <c r="T56" s="274"/>
      <c r="U56" s="287" t="s">
        <v>9</v>
      </c>
      <c r="V56" s="21"/>
      <c r="W56" s="21"/>
      <c r="X56" s="21"/>
      <c r="AD56" s="21"/>
      <c r="AE56" s="21"/>
      <c r="AF56" s="21"/>
      <c r="AG56" s="21"/>
      <c r="AH56" s="21"/>
      <c r="AI56" s="21"/>
      <c r="AJ56" s="21"/>
      <c r="AK56" s="21"/>
      <c r="AL56" s="21"/>
      <c r="AM56" s="21"/>
      <c r="AN56" s="21"/>
      <c r="AO56" s="21"/>
      <c r="AP56" s="21"/>
      <c r="AQ56" s="21"/>
      <c r="AR56" s="21"/>
      <c r="AS56" s="21"/>
      <c r="AT56" s="21"/>
      <c r="AU56" s="21"/>
      <c r="AV56" s="21"/>
      <c r="AW56" s="28"/>
      <c r="AX56" s="28"/>
      <c r="AY56" s="28"/>
      <c r="AZ56" s="28"/>
      <c r="BA56" s="28"/>
      <c r="BB56" s="28"/>
      <c r="BC56" s="28"/>
      <c r="BD56" s="28"/>
      <c r="BE56" s="28"/>
      <c r="BF56" s="28"/>
      <c r="BG56" s="28"/>
      <c r="BH56" s="28"/>
      <c r="BI56" s="28"/>
      <c r="BJ56" s="28"/>
      <c r="BK56" s="28"/>
      <c r="BL56" s="28"/>
      <c r="BM56" s="28"/>
    </row>
    <row r="57" spans="1:89" ht="21" customHeight="1" x14ac:dyDescent="0.15">
      <c r="A57" s="300"/>
      <c r="B57" s="301"/>
      <c r="C57" s="303"/>
      <c r="D57" s="198" t="s">
        <v>90</v>
      </c>
      <c r="E57" s="188" t="s">
        <v>91</v>
      </c>
      <c r="F57" s="32" t="s">
        <v>10</v>
      </c>
      <c r="G57" s="15" t="s">
        <v>11</v>
      </c>
      <c r="H57" s="15" t="s">
        <v>12</v>
      </c>
      <c r="I57" s="189" t="s">
        <v>92</v>
      </c>
      <c r="J57" s="189" t="s">
        <v>93</v>
      </c>
      <c r="K57" s="189" t="s">
        <v>94</v>
      </c>
      <c r="L57" s="189" t="s">
        <v>95</v>
      </c>
      <c r="M57" s="189" t="s">
        <v>96</v>
      </c>
      <c r="N57" s="189" t="s">
        <v>97</v>
      </c>
      <c r="O57" s="189" t="s">
        <v>98</v>
      </c>
      <c r="P57" s="189" t="s">
        <v>99</v>
      </c>
      <c r="Q57" s="189" t="s">
        <v>100</v>
      </c>
      <c r="R57" s="189" t="s">
        <v>101</v>
      </c>
      <c r="S57" s="189" t="s">
        <v>102</v>
      </c>
      <c r="T57" s="190" t="s">
        <v>103</v>
      </c>
      <c r="U57" s="288"/>
      <c r="V57" s="21"/>
      <c r="W57" s="21"/>
      <c r="X57" s="21"/>
      <c r="AD57" s="21"/>
      <c r="AE57" s="21"/>
      <c r="AF57" s="21"/>
      <c r="AG57" s="21"/>
      <c r="AH57" s="21"/>
      <c r="AI57" s="21"/>
      <c r="AJ57" s="21"/>
      <c r="AK57" s="21"/>
      <c r="AL57" s="21"/>
      <c r="AM57" s="21"/>
      <c r="AN57" s="21"/>
      <c r="AO57" s="21"/>
      <c r="AP57" s="21"/>
      <c r="AQ57" s="21"/>
      <c r="AR57" s="21"/>
      <c r="AS57" s="21"/>
      <c r="AT57" s="21"/>
      <c r="AU57" s="21"/>
      <c r="AV57" s="21"/>
      <c r="AW57" s="28"/>
      <c r="AX57" s="28"/>
      <c r="AY57" s="28"/>
      <c r="AZ57" s="28"/>
      <c r="BA57" s="28"/>
      <c r="BB57" s="28"/>
      <c r="BC57" s="28"/>
      <c r="BD57" s="28"/>
      <c r="BE57" s="28"/>
      <c r="BF57" s="28"/>
      <c r="BG57" s="28"/>
      <c r="BH57" s="28"/>
      <c r="BI57" s="28"/>
      <c r="BJ57" s="28"/>
      <c r="BK57" s="28"/>
      <c r="BL57" s="28"/>
      <c r="BM57" s="28"/>
    </row>
    <row r="58" spans="1:89" ht="21" x14ac:dyDescent="0.15">
      <c r="A58" s="180" t="s">
        <v>47</v>
      </c>
      <c r="B58" s="104" t="s">
        <v>48</v>
      </c>
      <c r="C58" s="129">
        <f>SUM(D58:T58)</f>
        <v>0</v>
      </c>
      <c r="D58" s="136">
        <f>+ENERO!D58+FEBRERO!D58+MARZO!D58+ABRIL!D58+MAYO!D58+JUNIO!D58+JULIO!D58+AGOSTO!D58+SEPTIEMBRE!D58+OCTUBRE!D58+NOVIEMBRE!D58+DICIEMBRE!D58</f>
        <v>0</v>
      </c>
      <c r="E58" s="136">
        <f>+ENERO!E58+FEBRERO!E58+MARZO!E58+ABRIL!E58+MAYO!E58+JUNIO!E58+JULIO!E58+AGOSTO!E58+SEPTIEMBRE!E58+OCTUBRE!E58+NOVIEMBRE!E58+DICIEMBRE!E58</f>
        <v>0</v>
      </c>
      <c r="F58" s="136">
        <f>+ENERO!F58+FEBRERO!F58+MARZO!F58+ABRIL!F58+MAYO!F58+JUNIO!F58+JULIO!F58+AGOSTO!F58+SEPTIEMBRE!F58+OCTUBRE!F58+NOVIEMBRE!F58+DICIEMBRE!F58</f>
        <v>0</v>
      </c>
      <c r="G58" s="136">
        <f>+ENERO!G58+FEBRERO!G58+MARZO!G58+ABRIL!G58+MAYO!G58+JUNIO!G58+JULIO!G58+AGOSTO!G58+SEPTIEMBRE!G58+OCTUBRE!G58+NOVIEMBRE!G58+DICIEMBRE!G58</f>
        <v>0</v>
      </c>
      <c r="H58" s="136">
        <f>+ENERO!H58+FEBRERO!H58+MARZO!H58+ABRIL!H58+MAYO!H58+JUNIO!H58+JULIO!H58+AGOSTO!H58+SEPTIEMBRE!H58+OCTUBRE!H58+NOVIEMBRE!H58+DICIEMBRE!H58</f>
        <v>0</v>
      </c>
      <c r="I58" s="136">
        <f>+ENERO!I58+FEBRERO!I58+MARZO!I58+ABRIL!I58+MAYO!I58+JUNIO!I58+JULIO!I58+AGOSTO!I58+SEPTIEMBRE!I58+OCTUBRE!I58+NOVIEMBRE!I58+DICIEMBRE!I58</f>
        <v>0</v>
      </c>
      <c r="J58" s="136">
        <f>+ENERO!J58+FEBRERO!J58+MARZO!J58+ABRIL!J58+MAYO!J58+JUNIO!J58+JULIO!J58+AGOSTO!J58+SEPTIEMBRE!J58+OCTUBRE!J58+NOVIEMBRE!J58+DICIEMBRE!J58</f>
        <v>0</v>
      </c>
      <c r="K58" s="136">
        <f>+ENERO!K58+FEBRERO!K58+MARZO!K58+ABRIL!K58+MAYO!K58+JUNIO!K58+JULIO!K58+AGOSTO!K58+SEPTIEMBRE!K58+OCTUBRE!K58+NOVIEMBRE!K58+DICIEMBRE!K58</f>
        <v>0</v>
      </c>
      <c r="L58" s="136">
        <f>+ENERO!L58+FEBRERO!L58+MARZO!L58+ABRIL!L58+MAYO!L58+JUNIO!L58+JULIO!L58+AGOSTO!L58+SEPTIEMBRE!L58+OCTUBRE!L58+NOVIEMBRE!L58+DICIEMBRE!L58</f>
        <v>0</v>
      </c>
      <c r="M58" s="136">
        <f>+ENERO!M58+FEBRERO!M58+MARZO!M58+ABRIL!M58+MAYO!M58+JUNIO!M58+JULIO!M58+AGOSTO!M58+SEPTIEMBRE!M58+OCTUBRE!M58+NOVIEMBRE!M58+DICIEMBRE!M58</f>
        <v>0</v>
      </c>
      <c r="N58" s="136">
        <f>+ENERO!N58+FEBRERO!N58+MARZO!N58+ABRIL!N58+MAYO!N58+JUNIO!N58+JULIO!N58+AGOSTO!N58+SEPTIEMBRE!N58+OCTUBRE!N58+NOVIEMBRE!N58+DICIEMBRE!N58</f>
        <v>0</v>
      </c>
      <c r="O58" s="136">
        <f>+ENERO!O58+FEBRERO!O58+MARZO!O58+ABRIL!O58+MAYO!O58+JUNIO!O58+JULIO!O58+AGOSTO!O58+SEPTIEMBRE!O58+OCTUBRE!O58+NOVIEMBRE!O58+DICIEMBRE!O58</f>
        <v>0</v>
      </c>
      <c r="P58" s="136">
        <f>+ENERO!P58+FEBRERO!P58+MARZO!P58+ABRIL!P58+MAYO!P58+JUNIO!P58+JULIO!P58+AGOSTO!P58+SEPTIEMBRE!P58+OCTUBRE!P58+NOVIEMBRE!P58+DICIEMBRE!P58</f>
        <v>0</v>
      </c>
      <c r="Q58" s="136">
        <f>+ENERO!Q58+FEBRERO!Q58+MARZO!Q58+ABRIL!Q58+MAYO!Q58+JUNIO!Q58+JULIO!Q58+AGOSTO!Q58+SEPTIEMBRE!Q58+OCTUBRE!Q58+NOVIEMBRE!Q58+DICIEMBRE!Q58</f>
        <v>0</v>
      </c>
      <c r="R58" s="136">
        <f>+ENERO!R58+FEBRERO!R58+MARZO!R58+ABRIL!R58+MAYO!R58+JUNIO!R58+JULIO!R58+AGOSTO!R58+SEPTIEMBRE!R58+OCTUBRE!R58+NOVIEMBRE!R58+DICIEMBRE!R58</f>
        <v>0</v>
      </c>
      <c r="S58" s="136">
        <f>+ENERO!S58+FEBRERO!S58+MARZO!S58+ABRIL!S58+MAYO!S58+JUNIO!S58+JULIO!S58+AGOSTO!S58+SEPTIEMBRE!S58+OCTUBRE!S58+NOVIEMBRE!S58+DICIEMBRE!S58</f>
        <v>0</v>
      </c>
      <c r="T58" s="136">
        <f>+ENERO!T58+FEBRERO!T58+MARZO!T58+ABRIL!T58+MAYO!T58+JUNIO!T58+JULIO!T58+AGOSTO!T58+SEPTIEMBRE!T58+OCTUBRE!T58+NOVIEMBRE!T58+DICIEMBRE!T58</f>
        <v>0</v>
      </c>
      <c r="U58" s="136">
        <f>+ENERO!U58+FEBRERO!U58+MARZO!U58+ABRIL!U58+MAYO!U58+JUNIO!U58+JULIO!U58+AGOSTO!U58+SEPTIEMBRE!U58+OCTUBRE!U58+NOVIEMBRE!U58+DICIEMBRE!U58</f>
        <v>0</v>
      </c>
      <c r="V58" s="191" t="str">
        <f>+BA58&amp;BB58&amp;BC58</f>
        <v/>
      </c>
      <c r="W58" s="21"/>
      <c r="X58" s="21"/>
      <c r="AD58" s="21"/>
      <c r="AE58" s="21"/>
      <c r="AF58" s="21"/>
      <c r="AG58" s="21"/>
      <c r="AH58" s="21"/>
      <c r="AI58" s="21"/>
      <c r="AJ58" s="21"/>
      <c r="AK58" s="21"/>
      <c r="AL58" s="21"/>
      <c r="AM58" s="21"/>
      <c r="AN58" s="21"/>
      <c r="AO58" s="21"/>
      <c r="AP58" s="21"/>
      <c r="AQ58" s="21"/>
      <c r="AR58" s="21"/>
      <c r="AS58" s="21"/>
      <c r="AT58" s="21"/>
      <c r="AU58" s="21"/>
      <c r="AV58" s="21"/>
      <c r="AW58" s="28"/>
      <c r="AX58" s="28"/>
      <c r="AY58" s="28"/>
      <c r="AZ58" s="28"/>
      <c r="BA58" s="192" t="str">
        <f>IF($C58=0,"",IF($U58="",IF($C58="",""," No olvide escribir la columna Beneficiarios."),""))</f>
        <v/>
      </c>
      <c r="BB58" s="192" t="str">
        <f>IF($C58&lt;$U58," El número de Beneficiarios no puede ser mayor que el Total.","")</f>
        <v/>
      </c>
      <c r="BC58" s="28"/>
      <c r="BD58" s="193">
        <f>IF($C58&lt;$U58,1,0)</f>
        <v>0</v>
      </c>
      <c r="BE58" s="193" t="str">
        <f>IF($C58=0,"",IF($U58="",IF($C58="","",1),0))</f>
        <v/>
      </c>
      <c r="BF58" s="28"/>
      <c r="BG58" s="28"/>
      <c r="BH58" s="28"/>
      <c r="BI58" s="28"/>
      <c r="BJ58" s="28"/>
      <c r="BK58" s="28"/>
      <c r="BL58" s="28"/>
      <c r="BM58" s="28"/>
    </row>
    <row r="59" spans="1:89" ht="21" x14ac:dyDescent="0.15">
      <c r="A59" s="181" t="s">
        <v>49</v>
      </c>
      <c r="B59" s="87" t="s">
        <v>50</v>
      </c>
      <c r="C59" s="152">
        <f>SUM(D59:T59)</f>
        <v>0</v>
      </c>
      <c r="D59" s="136">
        <f>+ENERO!D59+FEBRERO!D59+MARZO!D59+ABRIL!D59+MAYO!D59+JUNIO!D59+JULIO!D59+AGOSTO!D59+SEPTIEMBRE!D59+OCTUBRE!D59+NOVIEMBRE!D59+DICIEMBRE!D59</f>
        <v>0</v>
      </c>
      <c r="E59" s="136">
        <f>+ENERO!E59+FEBRERO!E59+MARZO!E59+ABRIL!E59+MAYO!E59+JUNIO!E59+JULIO!E59+AGOSTO!E59+SEPTIEMBRE!E59+OCTUBRE!E59+NOVIEMBRE!E59+DICIEMBRE!E59</f>
        <v>0</v>
      </c>
      <c r="F59" s="136">
        <f>+ENERO!F59+FEBRERO!F59+MARZO!F59+ABRIL!F59+MAYO!F59+JUNIO!F59+JULIO!F59+AGOSTO!F59+SEPTIEMBRE!F59+OCTUBRE!F59+NOVIEMBRE!F59+DICIEMBRE!F59</f>
        <v>0</v>
      </c>
      <c r="G59" s="136">
        <f>+ENERO!G59+FEBRERO!G59+MARZO!G59+ABRIL!G59+MAYO!G59+JUNIO!G59+JULIO!G59+AGOSTO!G59+SEPTIEMBRE!G59+OCTUBRE!G59+NOVIEMBRE!G59+DICIEMBRE!G59</f>
        <v>0</v>
      </c>
      <c r="H59" s="136">
        <f>+ENERO!H59+FEBRERO!H59+MARZO!H59+ABRIL!H59+MAYO!H59+JUNIO!H59+JULIO!H59+AGOSTO!H59+SEPTIEMBRE!H59+OCTUBRE!H59+NOVIEMBRE!H59+DICIEMBRE!H59</f>
        <v>0</v>
      </c>
      <c r="I59" s="136">
        <f>+ENERO!I59+FEBRERO!I59+MARZO!I59+ABRIL!I59+MAYO!I59+JUNIO!I59+JULIO!I59+AGOSTO!I59+SEPTIEMBRE!I59+OCTUBRE!I59+NOVIEMBRE!I59+DICIEMBRE!I59</f>
        <v>0</v>
      </c>
      <c r="J59" s="136">
        <f>+ENERO!J59+FEBRERO!J59+MARZO!J59+ABRIL!J59+MAYO!J59+JUNIO!J59+JULIO!J59+AGOSTO!J59+SEPTIEMBRE!J59+OCTUBRE!J59+NOVIEMBRE!J59+DICIEMBRE!J59</f>
        <v>0</v>
      </c>
      <c r="K59" s="136">
        <f>+ENERO!K59+FEBRERO!K59+MARZO!K59+ABRIL!K59+MAYO!K59+JUNIO!K59+JULIO!K59+AGOSTO!K59+SEPTIEMBRE!K59+OCTUBRE!K59+NOVIEMBRE!K59+DICIEMBRE!K59</f>
        <v>0</v>
      </c>
      <c r="L59" s="136">
        <f>+ENERO!L59+FEBRERO!L59+MARZO!L59+ABRIL!L59+MAYO!L59+JUNIO!L59+JULIO!L59+AGOSTO!L59+SEPTIEMBRE!L59+OCTUBRE!L59+NOVIEMBRE!L59+DICIEMBRE!L59</f>
        <v>0</v>
      </c>
      <c r="M59" s="136">
        <f>+ENERO!M59+FEBRERO!M59+MARZO!M59+ABRIL!M59+MAYO!M59+JUNIO!M59+JULIO!M59+AGOSTO!M59+SEPTIEMBRE!M59+OCTUBRE!M59+NOVIEMBRE!M59+DICIEMBRE!M59</f>
        <v>0</v>
      </c>
      <c r="N59" s="136">
        <f>+ENERO!N59+FEBRERO!N59+MARZO!N59+ABRIL!N59+MAYO!N59+JUNIO!N59+JULIO!N59+AGOSTO!N59+SEPTIEMBRE!N59+OCTUBRE!N59+NOVIEMBRE!N59+DICIEMBRE!N59</f>
        <v>0</v>
      </c>
      <c r="O59" s="136">
        <f>+ENERO!O59+FEBRERO!O59+MARZO!O59+ABRIL!O59+MAYO!O59+JUNIO!O59+JULIO!O59+AGOSTO!O59+SEPTIEMBRE!O59+OCTUBRE!O59+NOVIEMBRE!O59+DICIEMBRE!O59</f>
        <v>0</v>
      </c>
      <c r="P59" s="136">
        <f>+ENERO!P59+FEBRERO!P59+MARZO!P59+ABRIL!P59+MAYO!P59+JUNIO!P59+JULIO!P59+AGOSTO!P59+SEPTIEMBRE!P59+OCTUBRE!P59+NOVIEMBRE!P59+DICIEMBRE!P59</f>
        <v>0</v>
      </c>
      <c r="Q59" s="136">
        <f>+ENERO!Q59+FEBRERO!Q59+MARZO!Q59+ABRIL!Q59+MAYO!Q59+JUNIO!Q59+JULIO!Q59+AGOSTO!Q59+SEPTIEMBRE!Q59+OCTUBRE!Q59+NOVIEMBRE!Q59+DICIEMBRE!Q59</f>
        <v>0</v>
      </c>
      <c r="R59" s="136">
        <f>+ENERO!R59+FEBRERO!R59+MARZO!R59+ABRIL!R59+MAYO!R59+JUNIO!R59+JULIO!R59+AGOSTO!R59+SEPTIEMBRE!R59+OCTUBRE!R59+NOVIEMBRE!R59+DICIEMBRE!R59</f>
        <v>0</v>
      </c>
      <c r="S59" s="136">
        <f>+ENERO!S59+FEBRERO!S59+MARZO!S59+ABRIL!S59+MAYO!S59+JUNIO!S59+JULIO!S59+AGOSTO!S59+SEPTIEMBRE!S59+OCTUBRE!S59+NOVIEMBRE!S59+DICIEMBRE!S59</f>
        <v>0</v>
      </c>
      <c r="T59" s="136">
        <f>+ENERO!T59+FEBRERO!T59+MARZO!T59+ABRIL!T59+MAYO!T59+JUNIO!T59+JULIO!T59+AGOSTO!T59+SEPTIEMBRE!T59+OCTUBRE!T59+NOVIEMBRE!T59+DICIEMBRE!T59</f>
        <v>0</v>
      </c>
      <c r="U59" s="136">
        <f>+ENERO!U59+FEBRERO!U59+MARZO!U59+ABRIL!U59+MAYO!U59+JUNIO!U59+JULIO!U59+AGOSTO!U59+SEPTIEMBRE!U59+OCTUBRE!U59+NOVIEMBRE!U59+DICIEMBRE!U59</f>
        <v>0</v>
      </c>
      <c r="V59" s="191" t="str">
        <f>+BA59&amp;BB59&amp;BC59</f>
        <v/>
      </c>
      <c r="W59" s="21"/>
      <c r="X59" s="21"/>
      <c r="AD59" s="21"/>
      <c r="AE59" s="21"/>
      <c r="AF59" s="21"/>
      <c r="AG59" s="21"/>
      <c r="AH59" s="21"/>
      <c r="AI59" s="21"/>
      <c r="AJ59" s="21"/>
      <c r="AK59" s="21"/>
      <c r="AL59" s="21"/>
      <c r="AM59" s="21"/>
      <c r="AN59" s="21"/>
      <c r="AO59" s="21"/>
      <c r="AP59" s="21"/>
      <c r="AQ59" s="21"/>
      <c r="AR59" s="21"/>
      <c r="AS59" s="21"/>
      <c r="AT59" s="21"/>
      <c r="AU59" s="21"/>
      <c r="AV59" s="21"/>
      <c r="AW59" s="28"/>
      <c r="AX59" s="28"/>
      <c r="AY59" s="28"/>
      <c r="AZ59" s="28"/>
      <c r="BA59" s="192" t="str">
        <f>IF($C59=0,"",IF($U59="",IF($C59="",""," No olvide escribir la columna Beneficiarios."),""))</f>
        <v/>
      </c>
      <c r="BB59" s="192" t="str">
        <f>IF($C59&lt;$U59," El número de Beneficiarios no puede ser mayor que el Total.","")</f>
        <v/>
      </c>
      <c r="BC59" s="28"/>
      <c r="BD59" s="193">
        <f>IF($C59&lt;$U59,1,0)</f>
        <v>0</v>
      </c>
      <c r="BE59" s="193" t="str">
        <f>IF($C59=0,"",IF($U59="",IF($C59="","",1),0))</f>
        <v/>
      </c>
      <c r="BF59" s="28"/>
      <c r="BG59" s="28"/>
      <c r="BH59" s="28"/>
      <c r="BI59" s="28"/>
      <c r="BJ59" s="28"/>
      <c r="BK59" s="28"/>
      <c r="BL59" s="28"/>
      <c r="BM59" s="28"/>
    </row>
    <row r="60" spans="1:89" s="21" customFormat="1" ht="30" customHeight="1" x14ac:dyDescent="0.2">
      <c r="A60" s="304" t="s">
        <v>106</v>
      </c>
      <c r="B60" s="305"/>
      <c r="C60" s="305"/>
      <c r="D60" s="305"/>
      <c r="E60" s="305"/>
      <c r="F60" s="305"/>
      <c r="G60" s="305"/>
      <c r="H60" s="305"/>
      <c r="I60" s="305"/>
      <c r="J60" s="305"/>
      <c r="K60" s="305"/>
      <c r="L60" s="305"/>
      <c r="M60" s="171"/>
      <c r="N60" s="173"/>
      <c r="V60" s="27"/>
      <c r="AW60" s="28"/>
      <c r="AX60" s="28"/>
      <c r="AY60" s="28"/>
      <c r="AZ60" s="28"/>
      <c r="BA60" s="28"/>
      <c r="BB60" s="28"/>
      <c r="BC60" s="28"/>
      <c r="BD60" s="28"/>
      <c r="BE60" s="28"/>
      <c r="BF60" s="28"/>
      <c r="BG60" s="28"/>
      <c r="BH60" s="28"/>
      <c r="BI60" s="28"/>
      <c r="BJ60" s="28"/>
      <c r="BK60" s="28"/>
      <c r="BL60" s="28"/>
      <c r="BM60" s="28"/>
      <c r="BN60" s="28"/>
      <c r="BO60" s="28"/>
      <c r="BP60" s="28"/>
      <c r="BQ60" s="28"/>
      <c r="BR60" s="28"/>
      <c r="BS60" s="28"/>
      <c r="BT60" s="28"/>
      <c r="BU60" s="28"/>
      <c r="BV60" s="28"/>
      <c r="BW60" s="28"/>
      <c r="BX60" s="28"/>
      <c r="BY60" s="28"/>
      <c r="BZ60" s="28"/>
      <c r="CA60" s="28"/>
      <c r="CB60" s="28"/>
      <c r="CC60" s="28"/>
      <c r="CD60" s="28"/>
      <c r="CE60" s="28"/>
      <c r="CF60" s="28"/>
      <c r="CG60" s="28"/>
      <c r="CH60" s="28"/>
      <c r="CI60" s="28"/>
      <c r="CJ60" s="28"/>
      <c r="CK60" s="28"/>
    </row>
    <row r="61" spans="1:89" ht="24.75" customHeight="1" x14ac:dyDescent="0.15">
      <c r="A61" s="298" t="s">
        <v>4</v>
      </c>
      <c r="B61" s="299"/>
      <c r="C61" s="302" t="s">
        <v>6</v>
      </c>
      <c r="D61" s="308" t="s">
        <v>7</v>
      </c>
      <c r="E61" s="310"/>
      <c r="F61" s="310"/>
      <c r="G61" s="310"/>
      <c r="H61" s="310"/>
      <c r="I61" s="310"/>
      <c r="J61" s="310"/>
      <c r="K61" s="310"/>
      <c r="L61" s="310"/>
      <c r="M61" s="310"/>
      <c r="N61" s="310"/>
      <c r="O61" s="310"/>
      <c r="P61" s="310"/>
      <c r="Q61" s="310"/>
      <c r="R61" s="310"/>
      <c r="S61" s="310"/>
      <c r="T61" s="309"/>
      <c r="U61" s="308" t="s">
        <v>32</v>
      </c>
      <c r="V61" s="309"/>
      <c r="W61" s="287" t="s">
        <v>9</v>
      </c>
      <c r="X61" s="21"/>
      <c r="AD61" s="21"/>
      <c r="AE61" s="21"/>
      <c r="AF61" s="21"/>
      <c r="AG61" s="21"/>
      <c r="AH61" s="21"/>
      <c r="AI61" s="21"/>
      <c r="AJ61" s="21"/>
      <c r="AK61" s="21"/>
      <c r="AL61" s="21"/>
      <c r="AM61" s="21"/>
      <c r="AN61" s="21"/>
      <c r="AO61" s="21"/>
      <c r="AP61" s="21"/>
      <c r="AQ61" s="21"/>
      <c r="AR61" s="21"/>
      <c r="AS61" s="21"/>
      <c r="AT61" s="21"/>
      <c r="AU61" s="21"/>
      <c r="AV61" s="21"/>
      <c r="AW61" s="28"/>
      <c r="AX61" s="28"/>
      <c r="AY61" s="28"/>
      <c r="AZ61" s="28"/>
      <c r="BA61" s="28"/>
      <c r="BB61" s="28"/>
      <c r="BC61" s="28"/>
      <c r="BD61" s="28"/>
      <c r="BE61" s="28"/>
      <c r="BF61" s="28"/>
      <c r="BG61" s="28"/>
      <c r="BH61" s="28"/>
      <c r="BI61" s="28"/>
      <c r="BJ61" s="28"/>
      <c r="BK61" s="28"/>
      <c r="BL61" s="28"/>
      <c r="BM61" s="28"/>
      <c r="BN61" s="28"/>
      <c r="BO61" s="28"/>
    </row>
    <row r="62" spans="1:89" ht="21" customHeight="1" x14ac:dyDescent="0.15">
      <c r="A62" s="300"/>
      <c r="B62" s="301"/>
      <c r="C62" s="303"/>
      <c r="D62" s="198" t="s">
        <v>90</v>
      </c>
      <c r="E62" s="188" t="s">
        <v>91</v>
      </c>
      <c r="F62" s="32" t="s">
        <v>10</v>
      </c>
      <c r="G62" s="15" t="s">
        <v>11</v>
      </c>
      <c r="H62" s="15" t="s">
        <v>12</v>
      </c>
      <c r="I62" s="189" t="s">
        <v>92</v>
      </c>
      <c r="J62" s="189" t="s">
        <v>93</v>
      </c>
      <c r="K62" s="189" t="s">
        <v>94</v>
      </c>
      <c r="L62" s="189" t="s">
        <v>95</v>
      </c>
      <c r="M62" s="189" t="s">
        <v>96</v>
      </c>
      <c r="N62" s="189" t="s">
        <v>97</v>
      </c>
      <c r="O62" s="189" t="s">
        <v>98</v>
      </c>
      <c r="P62" s="189" t="s">
        <v>99</v>
      </c>
      <c r="Q62" s="189" t="s">
        <v>100</v>
      </c>
      <c r="R62" s="189" t="s">
        <v>101</v>
      </c>
      <c r="S62" s="189" t="s">
        <v>102</v>
      </c>
      <c r="T62" s="190" t="s">
        <v>103</v>
      </c>
      <c r="U62" s="33" t="s">
        <v>13</v>
      </c>
      <c r="V62" s="34" t="s">
        <v>14</v>
      </c>
      <c r="W62" s="288"/>
      <c r="X62" s="21"/>
      <c r="AD62" s="21"/>
      <c r="AE62" s="21"/>
      <c r="AF62" s="21"/>
      <c r="AG62" s="21"/>
      <c r="AH62" s="21"/>
      <c r="AI62" s="21"/>
      <c r="AJ62" s="21"/>
      <c r="AK62" s="21"/>
      <c r="AL62" s="21"/>
      <c r="AM62" s="21"/>
      <c r="AN62" s="21"/>
      <c r="AO62" s="21"/>
      <c r="AP62" s="21"/>
      <c r="AQ62" s="21"/>
      <c r="AR62" s="21"/>
      <c r="AS62" s="21"/>
      <c r="AT62" s="21"/>
      <c r="AU62" s="21"/>
      <c r="AV62" s="21"/>
      <c r="AW62" s="28"/>
      <c r="AX62" s="28"/>
      <c r="AY62" s="28"/>
      <c r="AZ62" s="28"/>
      <c r="BA62" s="28"/>
      <c r="BB62" s="28"/>
      <c r="BC62" s="28"/>
      <c r="BD62" s="28"/>
      <c r="BE62" s="28"/>
      <c r="BF62" s="28"/>
      <c r="BG62" s="28"/>
      <c r="BH62" s="28"/>
      <c r="BI62" s="28"/>
      <c r="BJ62" s="28"/>
      <c r="BK62" s="28"/>
      <c r="BL62" s="28"/>
      <c r="BM62" s="28"/>
      <c r="BN62" s="28"/>
      <c r="BO62" s="28"/>
    </row>
    <row r="63" spans="1:89" ht="15.75" customHeight="1" x14ac:dyDescent="0.15">
      <c r="A63" s="269" t="s">
        <v>51</v>
      </c>
      <c r="B63" s="63" t="s">
        <v>16</v>
      </c>
      <c r="C63" s="119">
        <f t="shared" ref="C63:C68" si="18">SUM(E63:T63)</f>
        <v>0</v>
      </c>
      <c r="D63" s="136">
        <f>+ENERO!D63+FEBRERO!D63+MARZO!D63+ABRIL!D63+MAYO!D63+JUNIO!D63+JULIO!D63+AGOSTO!D63+SEPTIEMBRE!D63+OCTUBRE!D63+NOVIEMBRE!D63+DICIEMBRE!D63</f>
        <v>0</v>
      </c>
      <c r="E63" s="136">
        <f>+ENERO!E63+FEBRERO!E63+MARZO!E63+ABRIL!E63+MAYO!E63+JUNIO!E63+JULIO!E63+AGOSTO!E63+SEPTIEMBRE!E63+OCTUBRE!E63+NOVIEMBRE!E63+DICIEMBRE!E63</f>
        <v>0</v>
      </c>
      <c r="F63" s="136">
        <f>+ENERO!F63+FEBRERO!F63+MARZO!F63+ABRIL!F63+MAYO!F63+JUNIO!F63+JULIO!F63+AGOSTO!F63+SEPTIEMBRE!F63+OCTUBRE!F63+NOVIEMBRE!F63+DICIEMBRE!F63</f>
        <v>0</v>
      </c>
      <c r="G63" s="136">
        <f>+ENERO!G63+FEBRERO!G63+MARZO!G63+ABRIL!G63+MAYO!G63+JUNIO!G63+JULIO!G63+AGOSTO!G63+SEPTIEMBRE!G63+OCTUBRE!G63+NOVIEMBRE!G63+DICIEMBRE!G63</f>
        <v>0</v>
      </c>
      <c r="H63" s="136">
        <f>+ENERO!H63+FEBRERO!H63+MARZO!H63+ABRIL!H63+MAYO!H63+JUNIO!H63+JULIO!H63+AGOSTO!H63+SEPTIEMBRE!H63+OCTUBRE!H63+NOVIEMBRE!H63+DICIEMBRE!H63</f>
        <v>0</v>
      </c>
      <c r="I63" s="136">
        <f>+ENERO!I63+FEBRERO!I63+MARZO!I63+ABRIL!I63+MAYO!I63+JUNIO!I63+JULIO!I63+AGOSTO!I63+SEPTIEMBRE!I63+OCTUBRE!I63+NOVIEMBRE!I63+DICIEMBRE!I63</f>
        <v>0</v>
      </c>
      <c r="J63" s="136">
        <f>+ENERO!J63+FEBRERO!J63+MARZO!J63+ABRIL!J63+MAYO!J63+JUNIO!J63+JULIO!J63+AGOSTO!J63+SEPTIEMBRE!J63+OCTUBRE!J63+NOVIEMBRE!J63+DICIEMBRE!J63</f>
        <v>0</v>
      </c>
      <c r="K63" s="136">
        <f>+ENERO!K63+FEBRERO!K63+MARZO!K63+ABRIL!K63+MAYO!K63+JUNIO!K63+JULIO!K63+AGOSTO!K63+SEPTIEMBRE!K63+OCTUBRE!K63+NOVIEMBRE!K63+DICIEMBRE!K63</f>
        <v>0</v>
      </c>
      <c r="L63" s="136">
        <f>+ENERO!L63+FEBRERO!L63+MARZO!L63+ABRIL!L63+MAYO!L63+JUNIO!L63+JULIO!L63+AGOSTO!L63+SEPTIEMBRE!L63+OCTUBRE!L63+NOVIEMBRE!L63+DICIEMBRE!L63</f>
        <v>0</v>
      </c>
      <c r="M63" s="136">
        <f>+ENERO!M63+FEBRERO!M63+MARZO!M63+ABRIL!M63+MAYO!M63+JUNIO!M63+JULIO!M63+AGOSTO!M63+SEPTIEMBRE!M63+OCTUBRE!M63+NOVIEMBRE!M63+DICIEMBRE!M63</f>
        <v>0</v>
      </c>
      <c r="N63" s="136">
        <f>+ENERO!N63+FEBRERO!N63+MARZO!N63+ABRIL!N63+MAYO!N63+JUNIO!N63+JULIO!N63+AGOSTO!N63+SEPTIEMBRE!N63+OCTUBRE!N63+NOVIEMBRE!N63+DICIEMBRE!N63</f>
        <v>0</v>
      </c>
      <c r="O63" s="136">
        <f>+ENERO!O63+FEBRERO!O63+MARZO!O63+ABRIL!O63+MAYO!O63+JUNIO!O63+JULIO!O63+AGOSTO!O63+SEPTIEMBRE!O63+OCTUBRE!O63+NOVIEMBRE!O63+DICIEMBRE!O63</f>
        <v>0</v>
      </c>
      <c r="P63" s="136">
        <f>+ENERO!P63+FEBRERO!P63+MARZO!P63+ABRIL!P63+MAYO!P63+JUNIO!P63+JULIO!P63+AGOSTO!P63+SEPTIEMBRE!P63+OCTUBRE!P63+NOVIEMBRE!P63+DICIEMBRE!P63</f>
        <v>0</v>
      </c>
      <c r="Q63" s="136">
        <f>+ENERO!Q63+FEBRERO!Q63+MARZO!Q63+ABRIL!Q63+MAYO!Q63+JUNIO!Q63+JULIO!Q63+AGOSTO!Q63+SEPTIEMBRE!Q63+OCTUBRE!Q63+NOVIEMBRE!Q63+DICIEMBRE!Q63</f>
        <v>0</v>
      </c>
      <c r="R63" s="136">
        <f>+ENERO!R63+FEBRERO!R63+MARZO!R63+ABRIL!R63+MAYO!R63+JUNIO!R63+JULIO!R63+AGOSTO!R63+SEPTIEMBRE!R63+OCTUBRE!R63+NOVIEMBRE!R63+DICIEMBRE!R63</f>
        <v>0</v>
      </c>
      <c r="S63" s="136">
        <f>+ENERO!S63+FEBRERO!S63+MARZO!S63+ABRIL!S63+MAYO!S63+JUNIO!S63+JULIO!S63+AGOSTO!S63+SEPTIEMBRE!S63+OCTUBRE!S63+NOVIEMBRE!S63+DICIEMBRE!S63</f>
        <v>0</v>
      </c>
      <c r="T63" s="136">
        <f>+ENERO!T63+FEBRERO!T63+MARZO!T63+ABRIL!T63+MAYO!T63+JUNIO!T63+JULIO!T63+AGOSTO!T63+SEPTIEMBRE!T63+OCTUBRE!T63+NOVIEMBRE!T63+DICIEMBRE!T63</f>
        <v>0</v>
      </c>
      <c r="U63" s="136">
        <f>+ENERO!U63+FEBRERO!U63+MARZO!U63+ABRIL!U63+MAYO!U63+JUNIO!U63+JULIO!U63+AGOSTO!U63+SEPTIEMBRE!U63+OCTUBRE!U63+NOVIEMBRE!U63+DICIEMBRE!U63</f>
        <v>0</v>
      </c>
      <c r="V63" s="136">
        <f>+ENERO!V63+FEBRERO!V63+MARZO!V63+ABRIL!V63+MAYO!V63+JUNIO!V63+JULIO!V63+AGOSTO!V63+SEPTIEMBRE!V63+OCTUBRE!V63+NOVIEMBRE!V63+DICIEMBRE!V63</f>
        <v>0</v>
      </c>
      <c r="W63" s="136">
        <f>+ENERO!W63+FEBRERO!W63+MARZO!W63+ABRIL!W63+MAYO!W63+JUNIO!W63+JULIO!W63+AGOSTO!W63+SEPTIEMBRE!W63+OCTUBRE!W63+NOVIEMBRE!W63+DICIEMBRE!W63</f>
        <v>0</v>
      </c>
      <c r="X63" s="191" t="str">
        <f t="shared" ref="X63:X84" si="19">+BA63&amp;BB63&amp;BC63</f>
        <v/>
      </c>
      <c r="AD63" s="21"/>
      <c r="AE63" s="21"/>
      <c r="AF63" s="21"/>
      <c r="AG63" s="21"/>
      <c r="AH63" s="21"/>
      <c r="AI63" s="21"/>
      <c r="AJ63" s="21"/>
      <c r="AK63" s="21"/>
      <c r="AL63" s="21"/>
      <c r="AM63" s="21"/>
      <c r="AN63" s="21"/>
      <c r="AO63" s="21"/>
      <c r="AP63" s="21"/>
      <c r="AQ63" s="21"/>
      <c r="AR63" s="21"/>
      <c r="AS63" s="21"/>
      <c r="AT63" s="21"/>
      <c r="AU63" s="21"/>
      <c r="AV63" s="21"/>
      <c r="AW63" s="28"/>
      <c r="AX63" s="28"/>
      <c r="AY63" s="28"/>
      <c r="AZ63" s="28"/>
      <c r="BA63" s="208" t="s">
        <v>52</v>
      </c>
      <c r="BB63" s="208" t="s">
        <v>52</v>
      </c>
      <c r="BC63" s="208" t="s">
        <v>52</v>
      </c>
      <c r="BD63" s="193">
        <f>IF($C63&lt;&gt;($U63+$V63),1,0)</f>
        <v>0</v>
      </c>
      <c r="BE63" s="193">
        <f>IF($C63&lt;$W63,1,0)</f>
        <v>0</v>
      </c>
      <c r="BF63" s="193" t="str">
        <f>IF($C63=0,"",IF($W63="",IF($C63="","",1),0))</f>
        <v/>
      </c>
      <c r="BG63" s="28"/>
      <c r="BH63" s="28"/>
      <c r="BI63" s="28"/>
      <c r="BJ63" s="28"/>
      <c r="BK63" s="28"/>
      <c r="BL63" s="28"/>
      <c r="BM63" s="28"/>
      <c r="BN63" s="28"/>
      <c r="BO63" s="28"/>
    </row>
    <row r="64" spans="1:89" ht="15.75" customHeight="1" x14ac:dyDescent="0.15">
      <c r="A64" s="297"/>
      <c r="B64" s="64" t="s">
        <v>40</v>
      </c>
      <c r="C64" s="120">
        <f t="shared" si="18"/>
        <v>0</v>
      </c>
      <c r="D64" s="136">
        <f>+ENERO!D64+FEBRERO!D64+MARZO!D64+ABRIL!D64+MAYO!D64+JUNIO!D64+JULIO!D64+AGOSTO!D64+SEPTIEMBRE!D64+OCTUBRE!D64+NOVIEMBRE!D64+DICIEMBRE!D64</f>
        <v>0</v>
      </c>
      <c r="E64" s="136">
        <f>+ENERO!E64+FEBRERO!E64+MARZO!E64+ABRIL!E64+MAYO!E64+JUNIO!E64+JULIO!E64+AGOSTO!E64+SEPTIEMBRE!E64+OCTUBRE!E64+NOVIEMBRE!E64+DICIEMBRE!E64</f>
        <v>0</v>
      </c>
      <c r="F64" s="136">
        <f>+ENERO!F64+FEBRERO!F64+MARZO!F64+ABRIL!F64+MAYO!F64+JUNIO!F64+JULIO!F64+AGOSTO!F64+SEPTIEMBRE!F64+OCTUBRE!F64+NOVIEMBRE!F64+DICIEMBRE!F64</f>
        <v>0</v>
      </c>
      <c r="G64" s="136">
        <f>+ENERO!G64+FEBRERO!G64+MARZO!G64+ABRIL!G64+MAYO!G64+JUNIO!G64+JULIO!G64+AGOSTO!G64+SEPTIEMBRE!G64+OCTUBRE!G64+NOVIEMBRE!G64+DICIEMBRE!G64</f>
        <v>0</v>
      </c>
      <c r="H64" s="136">
        <f>+ENERO!H64+FEBRERO!H64+MARZO!H64+ABRIL!H64+MAYO!H64+JUNIO!H64+JULIO!H64+AGOSTO!H64+SEPTIEMBRE!H64+OCTUBRE!H64+NOVIEMBRE!H64+DICIEMBRE!H64</f>
        <v>0</v>
      </c>
      <c r="I64" s="136">
        <f>+ENERO!I64+FEBRERO!I64+MARZO!I64+ABRIL!I64+MAYO!I64+JUNIO!I64+JULIO!I64+AGOSTO!I64+SEPTIEMBRE!I64+OCTUBRE!I64+NOVIEMBRE!I64+DICIEMBRE!I64</f>
        <v>0</v>
      </c>
      <c r="J64" s="136">
        <f>+ENERO!J64+FEBRERO!J64+MARZO!J64+ABRIL!J64+MAYO!J64+JUNIO!J64+JULIO!J64+AGOSTO!J64+SEPTIEMBRE!J64+OCTUBRE!J64+NOVIEMBRE!J64+DICIEMBRE!J64</f>
        <v>0</v>
      </c>
      <c r="K64" s="136">
        <f>+ENERO!K64+FEBRERO!K64+MARZO!K64+ABRIL!K64+MAYO!K64+JUNIO!K64+JULIO!K64+AGOSTO!K64+SEPTIEMBRE!K64+OCTUBRE!K64+NOVIEMBRE!K64+DICIEMBRE!K64</f>
        <v>0</v>
      </c>
      <c r="L64" s="136">
        <f>+ENERO!L64+FEBRERO!L64+MARZO!L64+ABRIL!L64+MAYO!L64+JUNIO!L64+JULIO!L64+AGOSTO!L64+SEPTIEMBRE!L64+OCTUBRE!L64+NOVIEMBRE!L64+DICIEMBRE!L64</f>
        <v>0</v>
      </c>
      <c r="M64" s="136">
        <f>+ENERO!M64+FEBRERO!M64+MARZO!M64+ABRIL!M64+MAYO!M64+JUNIO!M64+JULIO!M64+AGOSTO!M64+SEPTIEMBRE!M64+OCTUBRE!M64+NOVIEMBRE!M64+DICIEMBRE!M64</f>
        <v>0</v>
      </c>
      <c r="N64" s="136">
        <f>+ENERO!N64+FEBRERO!N64+MARZO!N64+ABRIL!N64+MAYO!N64+JUNIO!N64+JULIO!N64+AGOSTO!N64+SEPTIEMBRE!N64+OCTUBRE!N64+NOVIEMBRE!N64+DICIEMBRE!N64</f>
        <v>0</v>
      </c>
      <c r="O64" s="136">
        <f>+ENERO!O64+FEBRERO!O64+MARZO!O64+ABRIL!O64+MAYO!O64+JUNIO!O64+JULIO!O64+AGOSTO!O64+SEPTIEMBRE!O64+OCTUBRE!O64+NOVIEMBRE!O64+DICIEMBRE!O64</f>
        <v>0</v>
      </c>
      <c r="P64" s="136">
        <f>+ENERO!P64+FEBRERO!P64+MARZO!P64+ABRIL!P64+MAYO!P64+JUNIO!P64+JULIO!P64+AGOSTO!P64+SEPTIEMBRE!P64+OCTUBRE!P64+NOVIEMBRE!P64+DICIEMBRE!P64</f>
        <v>0</v>
      </c>
      <c r="Q64" s="136">
        <f>+ENERO!Q64+FEBRERO!Q64+MARZO!Q64+ABRIL!Q64+MAYO!Q64+JUNIO!Q64+JULIO!Q64+AGOSTO!Q64+SEPTIEMBRE!Q64+OCTUBRE!Q64+NOVIEMBRE!Q64+DICIEMBRE!Q64</f>
        <v>0</v>
      </c>
      <c r="R64" s="136">
        <f>+ENERO!R64+FEBRERO!R64+MARZO!R64+ABRIL!R64+MAYO!R64+JUNIO!R64+JULIO!R64+AGOSTO!R64+SEPTIEMBRE!R64+OCTUBRE!R64+NOVIEMBRE!R64+DICIEMBRE!R64</f>
        <v>0</v>
      </c>
      <c r="S64" s="136">
        <f>+ENERO!S64+FEBRERO!S64+MARZO!S64+ABRIL!S64+MAYO!S64+JUNIO!S64+JULIO!S64+AGOSTO!S64+SEPTIEMBRE!S64+OCTUBRE!S64+NOVIEMBRE!S64+DICIEMBRE!S64</f>
        <v>0</v>
      </c>
      <c r="T64" s="136">
        <f>+ENERO!T64+FEBRERO!T64+MARZO!T64+ABRIL!T64+MAYO!T64+JUNIO!T64+JULIO!T64+AGOSTO!T64+SEPTIEMBRE!T64+OCTUBRE!T64+NOVIEMBRE!T64+DICIEMBRE!T64</f>
        <v>0</v>
      </c>
      <c r="U64" s="136">
        <f>+ENERO!U64+FEBRERO!U64+MARZO!U64+ABRIL!U64+MAYO!U64+JUNIO!U64+JULIO!U64+AGOSTO!U64+SEPTIEMBRE!U64+OCTUBRE!U64+NOVIEMBRE!U64+DICIEMBRE!U64</f>
        <v>0</v>
      </c>
      <c r="V64" s="136">
        <f>+ENERO!V64+FEBRERO!V64+MARZO!V64+ABRIL!V64+MAYO!V64+JUNIO!V64+JULIO!V64+AGOSTO!V64+SEPTIEMBRE!V64+OCTUBRE!V64+NOVIEMBRE!V64+DICIEMBRE!V64</f>
        <v>0</v>
      </c>
      <c r="W64" s="136">
        <f>+ENERO!W64+FEBRERO!W64+MARZO!W64+ABRIL!W64+MAYO!W64+JUNIO!W64+JULIO!W64+AGOSTO!W64+SEPTIEMBRE!W64+OCTUBRE!W64+NOVIEMBRE!W64+DICIEMBRE!W64</f>
        <v>0</v>
      </c>
      <c r="X64" s="191" t="str">
        <f t="shared" si="19"/>
        <v/>
      </c>
      <c r="AD64" s="21"/>
      <c r="AE64" s="21"/>
      <c r="AF64" s="21"/>
      <c r="AG64" s="21"/>
      <c r="AH64" s="21"/>
      <c r="AI64" s="21"/>
      <c r="AJ64" s="21"/>
      <c r="AK64" s="21"/>
      <c r="AL64" s="21"/>
      <c r="AM64" s="21"/>
      <c r="AN64" s="21"/>
      <c r="AO64" s="21"/>
      <c r="AP64" s="21"/>
      <c r="AQ64" s="21"/>
      <c r="AR64" s="21"/>
      <c r="AS64" s="21"/>
      <c r="AT64" s="21"/>
      <c r="AU64" s="21"/>
      <c r="AV64" s="21"/>
      <c r="AW64" s="28"/>
      <c r="AX64" s="28"/>
      <c r="AY64" s="28"/>
      <c r="AZ64" s="28"/>
      <c r="BA64" s="208" t="s">
        <v>52</v>
      </c>
      <c r="BB64" s="208" t="s">
        <v>52</v>
      </c>
      <c r="BC64" s="208" t="s">
        <v>52</v>
      </c>
      <c r="BD64" s="193">
        <f t="shared" ref="BD64:BD84" si="20">IF($C64&lt;&gt;($U64+$V64),1,0)</f>
        <v>0</v>
      </c>
      <c r="BE64" s="193">
        <f t="shared" ref="BE64:BE84" si="21">IF($C64&lt;$W64,1,0)</f>
        <v>0</v>
      </c>
      <c r="BF64" s="193" t="str">
        <f t="shared" ref="BF64:BF84" si="22">IF($C64=0,"",IF($W64="",IF($C64="","",1),0))</f>
        <v/>
      </c>
      <c r="BG64" s="28"/>
      <c r="BH64" s="28"/>
      <c r="BI64" s="28"/>
      <c r="BJ64" s="28"/>
      <c r="BK64" s="28"/>
      <c r="BL64" s="28"/>
      <c r="BM64" s="28"/>
      <c r="BN64" s="28"/>
      <c r="BO64" s="28"/>
    </row>
    <row r="65" spans="1:67" ht="15.75" customHeight="1" x14ac:dyDescent="0.15">
      <c r="A65" s="297"/>
      <c r="B65" s="64" t="s">
        <v>17</v>
      </c>
      <c r="C65" s="120">
        <f t="shared" si="18"/>
        <v>1</v>
      </c>
      <c r="D65" s="136">
        <f>+ENERO!D65+FEBRERO!D65+MARZO!D65+ABRIL!D65+MAYO!D65+JUNIO!D65+JULIO!D65+AGOSTO!D65+SEPTIEMBRE!D65+OCTUBRE!D65+NOVIEMBRE!D65+DICIEMBRE!D65</f>
        <v>0</v>
      </c>
      <c r="E65" s="136">
        <f>+ENERO!E65+FEBRERO!E65+MARZO!E65+ABRIL!E65+MAYO!E65+JUNIO!E65+JULIO!E65+AGOSTO!E65+SEPTIEMBRE!E65+OCTUBRE!E65+NOVIEMBRE!E65+DICIEMBRE!E65</f>
        <v>0</v>
      </c>
      <c r="F65" s="136">
        <f>+ENERO!F65+FEBRERO!F65+MARZO!F65+ABRIL!F65+MAYO!F65+JUNIO!F65+JULIO!F65+AGOSTO!F65+SEPTIEMBRE!F65+OCTUBRE!F65+NOVIEMBRE!F65+DICIEMBRE!F65</f>
        <v>1</v>
      </c>
      <c r="G65" s="136">
        <f>+ENERO!G65+FEBRERO!G65+MARZO!G65+ABRIL!G65+MAYO!G65+JUNIO!G65+JULIO!G65+AGOSTO!G65+SEPTIEMBRE!G65+OCTUBRE!G65+NOVIEMBRE!G65+DICIEMBRE!G65</f>
        <v>0</v>
      </c>
      <c r="H65" s="136">
        <f>+ENERO!H65+FEBRERO!H65+MARZO!H65+ABRIL!H65+MAYO!H65+JUNIO!H65+JULIO!H65+AGOSTO!H65+SEPTIEMBRE!H65+OCTUBRE!H65+NOVIEMBRE!H65+DICIEMBRE!H65</f>
        <v>0</v>
      </c>
      <c r="I65" s="136">
        <f>+ENERO!I65+FEBRERO!I65+MARZO!I65+ABRIL!I65+MAYO!I65+JUNIO!I65+JULIO!I65+AGOSTO!I65+SEPTIEMBRE!I65+OCTUBRE!I65+NOVIEMBRE!I65+DICIEMBRE!I65</f>
        <v>0</v>
      </c>
      <c r="J65" s="136">
        <f>+ENERO!J65+FEBRERO!J65+MARZO!J65+ABRIL!J65+MAYO!J65+JUNIO!J65+JULIO!J65+AGOSTO!J65+SEPTIEMBRE!J65+OCTUBRE!J65+NOVIEMBRE!J65+DICIEMBRE!J65</f>
        <v>0</v>
      </c>
      <c r="K65" s="136">
        <f>+ENERO!K65+FEBRERO!K65+MARZO!K65+ABRIL!K65+MAYO!K65+JUNIO!K65+JULIO!K65+AGOSTO!K65+SEPTIEMBRE!K65+OCTUBRE!K65+NOVIEMBRE!K65+DICIEMBRE!K65</f>
        <v>0</v>
      </c>
      <c r="L65" s="136">
        <f>+ENERO!L65+FEBRERO!L65+MARZO!L65+ABRIL!L65+MAYO!L65+JUNIO!L65+JULIO!L65+AGOSTO!L65+SEPTIEMBRE!L65+OCTUBRE!L65+NOVIEMBRE!L65+DICIEMBRE!L65</f>
        <v>0</v>
      </c>
      <c r="M65" s="136">
        <f>+ENERO!M65+FEBRERO!M65+MARZO!M65+ABRIL!M65+MAYO!M65+JUNIO!M65+JULIO!M65+AGOSTO!M65+SEPTIEMBRE!M65+OCTUBRE!M65+NOVIEMBRE!M65+DICIEMBRE!M65</f>
        <v>0</v>
      </c>
      <c r="N65" s="136">
        <f>+ENERO!N65+FEBRERO!N65+MARZO!N65+ABRIL!N65+MAYO!N65+JUNIO!N65+JULIO!N65+AGOSTO!N65+SEPTIEMBRE!N65+OCTUBRE!N65+NOVIEMBRE!N65+DICIEMBRE!N65</f>
        <v>0</v>
      </c>
      <c r="O65" s="136">
        <f>+ENERO!O65+FEBRERO!O65+MARZO!O65+ABRIL!O65+MAYO!O65+JUNIO!O65+JULIO!O65+AGOSTO!O65+SEPTIEMBRE!O65+OCTUBRE!O65+NOVIEMBRE!O65+DICIEMBRE!O65</f>
        <v>0</v>
      </c>
      <c r="P65" s="136">
        <f>+ENERO!P65+FEBRERO!P65+MARZO!P65+ABRIL!P65+MAYO!P65+JUNIO!P65+JULIO!P65+AGOSTO!P65+SEPTIEMBRE!P65+OCTUBRE!P65+NOVIEMBRE!P65+DICIEMBRE!P65</f>
        <v>0</v>
      </c>
      <c r="Q65" s="136">
        <f>+ENERO!Q65+FEBRERO!Q65+MARZO!Q65+ABRIL!Q65+MAYO!Q65+JUNIO!Q65+JULIO!Q65+AGOSTO!Q65+SEPTIEMBRE!Q65+OCTUBRE!Q65+NOVIEMBRE!Q65+DICIEMBRE!Q65</f>
        <v>0</v>
      </c>
      <c r="R65" s="136">
        <f>+ENERO!R65+FEBRERO!R65+MARZO!R65+ABRIL!R65+MAYO!R65+JUNIO!R65+JULIO!R65+AGOSTO!R65+SEPTIEMBRE!R65+OCTUBRE!R65+NOVIEMBRE!R65+DICIEMBRE!R65</f>
        <v>0</v>
      </c>
      <c r="S65" s="136">
        <f>+ENERO!S65+FEBRERO!S65+MARZO!S65+ABRIL!S65+MAYO!S65+JUNIO!S65+JULIO!S65+AGOSTO!S65+SEPTIEMBRE!S65+OCTUBRE!S65+NOVIEMBRE!S65+DICIEMBRE!S65</f>
        <v>0</v>
      </c>
      <c r="T65" s="136">
        <f>+ENERO!T65+FEBRERO!T65+MARZO!T65+ABRIL!T65+MAYO!T65+JUNIO!T65+JULIO!T65+AGOSTO!T65+SEPTIEMBRE!T65+OCTUBRE!T65+NOVIEMBRE!T65+DICIEMBRE!T65</f>
        <v>0</v>
      </c>
      <c r="U65" s="136">
        <f>+ENERO!U65+FEBRERO!U65+MARZO!U65+ABRIL!U65+MAYO!U65+JUNIO!U65+JULIO!U65+AGOSTO!U65+SEPTIEMBRE!U65+OCTUBRE!U65+NOVIEMBRE!U65+DICIEMBRE!U65</f>
        <v>0</v>
      </c>
      <c r="V65" s="136">
        <f>+ENERO!V65+FEBRERO!V65+MARZO!V65+ABRIL!V65+MAYO!V65+JUNIO!V65+JULIO!V65+AGOSTO!V65+SEPTIEMBRE!V65+OCTUBRE!V65+NOVIEMBRE!V65+DICIEMBRE!V65</f>
        <v>1</v>
      </c>
      <c r="W65" s="136">
        <f>+ENERO!W65+FEBRERO!W65+MARZO!W65+ABRIL!W65+MAYO!W65+JUNIO!W65+JULIO!W65+AGOSTO!W65+SEPTIEMBRE!W65+OCTUBRE!W65+NOVIEMBRE!W65+DICIEMBRE!W65</f>
        <v>1</v>
      </c>
      <c r="X65" s="191" t="str">
        <f t="shared" si="19"/>
        <v/>
      </c>
      <c r="AD65" s="21"/>
      <c r="AE65" s="21"/>
      <c r="AF65" s="21"/>
      <c r="AG65" s="21"/>
      <c r="AH65" s="21"/>
      <c r="AI65" s="21"/>
      <c r="AJ65" s="21"/>
      <c r="AK65" s="21"/>
      <c r="AL65" s="21"/>
      <c r="AM65" s="21"/>
      <c r="AN65" s="21"/>
      <c r="AO65" s="21"/>
      <c r="AP65" s="21"/>
      <c r="AQ65" s="21"/>
      <c r="AR65" s="21"/>
      <c r="AS65" s="21"/>
      <c r="AT65" s="21"/>
      <c r="AU65" s="21"/>
      <c r="AV65" s="21"/>
      <c r="AW65" s="28"/>
      <c r="AX65" s="28"/>
      <c r="AY65" s="28"/>
      <c r="AZ65" s="28"/>
      <c r="BA65" s="208" t="s">
        <v>52</v>
      </c>
      <c r="BB65" s="208" t="s">
        <v>52</v>
      </c>
      <c r="BC65" s="208" t="s">
        <v>52</v>
      </c>
      <c r="BD65" s="193">
        <f t="shared" si="20"/>
        <v>0</v>
      </c>
      <c r="BE65" s="193">
        <f t="shared" si="21"/>
        <v>0</v>
      </c>
      <c r="BF65" s="193">
        <f t="shared" si="22"/>
        <v>0</v>
      </c>
      <c r="BG65" s="28"/>
      <c r="BH65" s="28"/>
      <c r="BI65" s="28"/>
      <c r="BJ65" s="28"/>
      <c r="BK65" s="28"/>
      <c r="BL65" s="28"/>
      <c r="BM65" s="28"/>
      <c r="BN65" s="28"/>
      <c r="BO65" s="28"/>
    </row>
    <row r="66" spans="1:67" ht="15.75" customHeight="1" x14ac:dyDescent="0.15">
      <c r="A66" s="297"/>
      <c r="B66" s="64" t="s">
        <v>38</v>
      </c>
      <c r="C66" s="120">
        <f t="shared" si="18"/>
        <v>0</v>
      </c>
      <c r="D66" s="136">
        <f>+ENERO!D66+FEBRERO!D66+MARZO!D66+ABRIL!D66+MAYO!D66+JUNIO!D66+JULIO!D66+AGOSTO!D66+SEPTIEMBRE!D66+OCTUBRE!D66+NOVIEMBRE!D66+DICIEMBRE!D66</f>
        <v>0</v>
      </c>
      <c r="E66" s="136">
        <f>+ENERO!E66+FEBRERO!E66+MARZO!E66+ABRIL!E66+MAYO!E66+JUNIO!E66+JULIO!E66+AGOSTO!E66+SEPTIEMBRE!E66+OCTUBRE!E66+NOVIEMBRE!E66+DICIEMBRE!E66</f>
        <v>0</v>
      </c>
      <c r="F66" s="136">
        <f>+ENERO!F66+FEBRERO!F66+MARZO!F66+ABRIL!F66+MAYO!F66+JUNIO!F66+JULIO!F66+AGOSTO!F66+SEPTIEMBRE!F66+OCTUBRE!F66+NOVIEMBRE!F66+DICIEMBRE!F66</f>
        <v>0</v>
      </c>
      <c r="G66" s="136">
        <f>+ENERO!G66+FEBRERO!G66+MARZO!G66+ABRIL!G66+MAYO!G66+JUNIO!G66+JULIO!G66+AGOSTO!G66+SEPTIEMBRE!G66+OCTUBRE!G66+NOVIEMBRE!G66+DICIEMBRE!G66</f>
        <v>0</v>
      </c>
      <c r="H66" s="136">
        <f>+ENERO!H66+FEBRERO!H66+MARZO!H66+ABRIL!H66+MAYO!H66+JUNIO!H66+JULIO!H66+AGOSTO!H66+SEPTIEMBRE!H66+OCTUBRE!H66+NOVIEMBRE!H66+DICIEMBRE!H66</f>
        <v>0</v>
      </c>
      <c r="I66" s="136">
        <f>+ENERO!I66+FEBRERO!I66+MARZO!I66+ABRIL!I66+MAYO!I66+JUNIO!I66+JULIO!I66+AGOSTO!I66+SEPTIEMBRE!I66+OCTUBRE!I66+NOVIEMBRE!I66+DICIEMBRE!I66</f>
        <v>0</v>
      </c>
      <c r="J66" s="136">
        <f>+ENERO!J66+FEBRERO!J66+MARZO!J66+ABRIL!J66+MAYO!J66+JUNIO!J66+JULIO!J66+AGOSTO!J66+SEPTIEMBRE!J66+OCTUBRE!J66+NOVIEMBRE!J66+DICIEMBRE!J66</f>
        <v>0</v>
      </c>
      <c r="K66" s="136">
        <f>+ENERO!K66+FEBRERO!K66+MARZO!K66+ABRIL!K66+MAYO!K66+JUNIO!K66+JULIO!K66+AGOSTO!K66+SEPTIEMBRE!K66+OCTUBRE!K66+NOVIEMBRE!K66+DICIEMBRE!K66</f>
        <v>0</v>
      </c>
      <c r="L66" s="136">
        <f>+ENERO!L66+FEBRERO!L66+MARZO!L66+ABRIL!L66+MAYO!L66+JUNIO!L66+JULIO!L66+AGOSTO!L66+SEPTIEMBRE!L66+OCTUBRE!L66+NOVIEMBRE!L66+DICIEMBRE!L66</f>
        <v>0</v>
      </c>
      <c r="M66" s="136">
        <f>+ENERO!M66+FEBRERO!M66+MARZO!M66+ABRIL!M66+MAYO!M66+JUNIO!M66+JULIO!M66+AGOSTO!M66+SEPTIEMBRE!M66+OCTUBRE!M66+NOVIEMBRE!M66+DICIEMBRE!M66</f>
        <v>0</v>
      </c>
      <c r="N66" s="136">
        <f>+ENERO!N66+FEBRERO!N66+MARZO!N66+ABRIL!N66+MAYO!N66+JUNIO!N66+JULIO!N66+AGOSTO!N66+SEPTIEMBRE!N66+OCTUBRE!N66+NOVIEMBRE!N66+DICIEMBRE!N66</f>
        <v>0</v>
      </c>
      <c r="O66" s="136">
        <f>+ENERO!O66+FEBRERO!O66+MARZO!O66+ABRIL!O66+MAYO!O66+JUNIO!O66+JULIO!O66+AGOSTO!O66+SEPTIEMBRE!O66+OCTUBRE!O66+NOVIEMBRE!O66+DICIEMBRE!O66</f>
        <v>0</v>
      </c>
      <c r="P66" s="136">
        <f>+ENERO!P66+FEBRERO!P66+MARZO!P66+ABRIL!P66+MAYO!P66+JUNIO!P66+JULIO!P66+AGOSTO!P66+SEPTIEMBRE!P66+OCTUBRE!P66+NOVIEMBRE!P66+DICIEMBRE!P66</f>
        <v>0</v>
      </c>
      <c r="Q66" s="136">
        <f>+ENERO!Q66+FEBRERO!Q66+MARZO!Q66+ABRIL!Q66+MAYO!Q66+JUNIO!Q66+JULIO!Q66+AGOSTO!Q66+SEPTIEMBRE!Q66+OCTUBRE!Q66+NOVIEMBRE!Q66+DICIEMBRE!Q66</f>
        <v>0</v>
      </c>
      <c r="R66" s="136">
        <f>+ENERO!R66+FEBRERO!R66+MARZO!R66+ABRIL!R66+MAYO!R66+JUNIO!R66+JULIO!R66+AGOSTO!R66+SEPTIEMBRE!R66+OCTUBRE!R66+NOVIEMBRE!R66+DICIEMBRE!R66</f>
        <v>0</v>
      </c>
      <c r="S66" s="136">
        <f>+ENERO!S66+FEBRERO!S66+MARZO!S66+ABRIL!S66+MAYO!S66+JUNIO!S66+JULIO!S66+AGOSTO!S66+SEPTIEMBRE!S66+OCTUBRE!S66+NOVIEMBRE!S66+DICIEMBRE!S66</f>
        <v>0</v>
      </c>
      <c r="T66" s="136">
        <f>+ENERO!T66+FEBRERO!T66+MARZO!T66+ABRIL!T66+MAYO!T66+JUNIO!T66+JULIO!T66+AGOSTO!T66+SEPTIEMBRE!T66+OCTUBRE!T66+NOVIEMBRE!T66+DICIEMBRE!T66</f>
        <v>0</v>
      </c>
      <c r="U66" s="136">
        <f>+ENERO!U66+FEBRERO!U66+MARZO!U66+ABRIL!U66+MAYO!U66+JUNIO!U66+JULIO!U66+AGOSTO!U66+SEPTIEMBRE!U66+OCTUBRE!U66+NOVIEMBRE!U66+DICIEMBRE!U66</f>
        <v>0</v>
      </c>
      <c r="V66" s="136">
        <f>+ENERO!V66+FEBRERO!V66+MARZO!V66+ABRIL!V66+MAYO!V66+JUNIO!V66+JULIO!V66+AGOSTO!V66+SEPTIEMBRE!V66+OCTUBRE!V66+NOVIEMBRE!V66+DICIEMBRE!V66</f>
        <v>0</v>
      </c>
      <c r="W66" s="136">
        <f>+ENERO!W66+FEBRERO!W66+MARZO!W66+ABRIL!W66+MAYO!W66+JUNIO!W66+JULIO!W66+AGOSTO!W66+SEPTIEMBRE!W66+OCTUBRE!W66+NOVIEMBRE!W66+DICIEMBRE!W66</f>
        <v>0</v>
      </c>
      <c r="X66" s="191" t="str">
        <f t="shared" si="19"/>
        <v/>
      </c>
      <c r="AD66" s="21"/>
      <c r="AE66" s="21"/>
      <c r="AF66" s="21"/>
      <c r="AG66" s="21"/>
      <c r="AH66" s="21"/>
      <c r="AI66" s="21"/>
      <c r="AJ66" s="21"/>
      <c r="AK66" s="21"/>
      <c r="AL66" s="21"/>
      <c r="AM66" s="21"/>
      <c r="AN66" s="21"/>
      <c r="AO66" s="21"/>
      <c r="AP66" s="21"/>
      <c r="AQ66" s="21"/>
      <c r="AR66" s="21"/>
      <c r="AS66" s="21"/>
      <c r="AT66" s="21"/>
      <c r="AU66" s="21"/>
      <c r="AV66" s="21"/>
      <c r="AW66" s="28"/>
      <c r="AX66" s="28"/>
      <c r="AY66" s="28"/>
      <c r="AZ66" s="28"/>
      <c r="BA66" s="208" t="s">
        <v>52</v>
      </c>
      <c r="BB66" s="208" t="s">
        <v>52</v>
      </c>
      <c r="BC66" s="208" t="s">
        <v>52</v>
      </c>
      <c r="BD66" s="193">
        <f t="shared" si="20"/>
        <v>0</v>
      </c>
      <c r="BE66" s="193">
        <f t="shared" si="21"/>
        <v>0</v>
      </c>
      <c r="BF66" s="193" t="str">
        <f t="shared" si="22"/>
        <v/>
      </c>
      <c r="BG66" s="28"/>
      <c r="BH66" s="28"/>
      <c r="BI66" s="28"/>
      <c r="BJ66" s="28"/>
      <c r="BK66" s="28"/>
      <c r="BL66" s="28"/>
      <c r="BM66" s="28"/>
      <c r="BN66" s="28"/>
      <c r="BO66" s="28"/>
    </row>
    <row r="67" spans="1:67" ht="15.75" customHeight="1" x14ac:dyDescent="0.15">
      <c r="A67" s="297"/>
      <c r="B67" s="64" t="s">
        <v>20</v>
      </c>
      <c r="C67" s="120">
        <f t="shared" si="18"/>
        <v>0</v>
      </c>
      <c r="D67" s="136">
        <f>+ENERO!D67+FEBRERO!D67+MARZO!D67+ABRIL!D67+MAYO!D67+JUNIO!D67+JULIO!D67+AGOSTO!D67+SEPTIEMBRE!D67+OCTUBRE!D67+NOVIEMBRE!D67+DICIEMBRE!D67</f>
        <v>0</v>
      </c>
      <c r="E67" s="136">
        <f>+ENERO!E67+FEBRERO!E67+MARZO!E67+ABRIL!E67+MAYO!E67+JUNIO!E67+JULIO!E67+AGOSTO!E67+SEPTIEMBRE!E67+OCTUBRE!E67+NOVIEMBRE!E67+DICIEMBRE!E67</f>
        <v>0</v>
      </c>
      <c r="F67" s="136">
        <f>+ENERO!F67+FEBRERO!F67+MARZO!F67+ABRIL!F67+MAYO!F67+JUNIO!F67+JULIO!F67+AGOSTO!F67+SEPTIEMBRE!F67+OCTUBRE!F67+NOVIEMBRE!F67+DICIEMBRE!F67</f>
        <v>0</v>
      </c>
      <c r="G67" s="136">
        <f>+ENERO!G67+FEBRERO!G67+MARZO!G67+ABRIL!G67+MAYO!G67+JUNIO!G67+JULIO!G67+AGOSTO!G67+SEPTIEMBRE!G67+OCTUBRE!G67+NOVIEMBRE!G67+DICIEMBRE!G67</f>
        <v>0</v>
      </c>
      <c r="H67" s="136">
        <f>+ENERO!H67+FEBRERO!H67+MARZO!H67+ABRIL!H67+MAYO!H67+JUNIO!H67+JULIO!H67+AGOSTO!H67+SEPTIEMBRE!H67+OCTUBRE!H67+NOVIEMBRE!H67+DICIEMBRE!H67</f>
        <v>0</v>
      </c>
      <c r="I67" s="136">
        <f>+ENERO!I67+FEBRERO!I67+MARZO!I67+ABRIL!I67+MAYO!I67+JUNIO!I67+JULIO!I67+AGOSTO!I67+SEPTIEMBRE!I67+OCTUBRE!I67+NOVIEMBRE!I67+DICIEMBRE!I67</f>
        <v>0</v>
      </c>
      <c r="J67" s="136">
        <f>+ENERO!J67+FEBRERO!J67+MARZO!J67+ABRIL!J67+MAYO!J67+JUNIO!J67+JULIO!J67+AGOSTO!J67+SEPTIEMBRE!J67+OCTUBRE!J67+NOVIEMBRE!J67+DICIEMBRE!J67</f>
        <v>0</v>
      </c>
      <c r="K67" s="136">
        <f>+ENERO!K67+FEBRERO!K67+MARZO!K67+ABRIL!K67+MAYO!K67+JUNIO!K67+JULIO!K67+AGOSTO!K67+SEPTIEMBRE!K67+OCTUBRE!K67+NOVIEMBRE!K67+DICIEMBRE!K67</f>
        <v>0</v>
      </c>
      <c r="L67" s="136">
        <f>+ENERO!L67+FEBRERO!L67+MARZO!L67+ABRIL!L67+MAYO!L67+JUNIO!L67+JULIO!L67+AGOSTO!L67+SEPTIEMBRE!L67+OCTUBRE!L67+NOVIEMBRE!L67+DICIEMBRE!L67</f>
        <v>0</v>
      </c>
      <c r="M67" s="136">
        <f>+ENERO!M67+FEBRERO!M67+MARZO!M67+ABRIL!M67+MAYO!M67+JUNIO!M67+JULIO!M67+AGOSTO!M67+SEPTIEMBRE!M67+OCTUBRE!M67+NOVIEMBRE!M67+DICIEMBRE!M67</f>
        <v>0</v>
      </c>
      <c r="N67" s="136">
        <f>+ENERO!N67+FEBRERO!N67+MARZO!N67+ABRIL!N67+MAYO!N67+JUNIO!N67+JULIO!N67+AGOSTO!N67+SEPTIEMBRE!N67+OCTUBRE!N67+NOVIEMBRE!N67+DICIEMBRE!N67</f>
        <v>0</v>
      </c>
      <c r="O67" s="136">
        <f>+ENERO!O67+FEBRERO!O67+MARZO!O67+ABRIL!O67+MAYO!O67+JUNIO!O67+JULIO!O67+AGOSTO!O67+SEPTIEMBRE!O67+OCTUBRE!O67+NOVIEMBRE!O67+DICIEMBRE!O67</f>
        <v>0</v>
      </c>
      <c r="P67" s="136">
        <f>+ENERO!P67+FEBRERO!P67+MARZO!P67+ABRIL!P67+MAYO!P67+JUNIO!P67+JULIO!P67+AGOSTO!P67+SEPTIEMBRE!P67+OCTUBRE!P67+NOVIEMBRE!P67+DICIEMBRE!P67</f>
        <v>0</v>
      </c>
      <c r="Q67" s="136">
        <f>+ENERO!Q67+FEBRERO!Q67+MARZO!Q67+ABRIL!Q67+MAYO!Q67+JUNIO!Q67+JULIO!Q67+AGOSTO!Q67+SEPTIEMBRE!Q67+OCTUBRE!Q67+NOVIEMBRE!Q67+DICIEMBRE!Q67</f>
        <v>0</v>
      </c>
      <c r="R67" s="136">
        <f>+ENERO!R67+FEBRERO!R67+MARZO!R67+ABRIL!R67+MAYO!R67+JUNIO!R67+JULIO!R67+AGOSTO!R67+SEPTIEMBRE!R67+OCTUBRE!R67+NOVIEMBRE!R67+DICIEMBRE!R67</f>
        <v>0</v>
      </c>
      <c r="S67" s="136">
        <f>+ENERO!S67+FEBRERO!S67+MARZO!S67+ABRIL!S67+MAYO!S67+JUNIO!S67+JULIO!S67+AGOSTO!S67+SEPTIEMBRE!S67+OCTUBRE!S67+NOVIEMBRE!S67+DICIEMBRE!S67</f>
        <v>0</v>
      </c>
      <c r="T67" s="136">
        <f>+ENERO!T67+FEBRERO!T67+MARZO!T67+ABRIL!T67+MAYO!T67+JUNIO!T67+JULIO!T67+AGOSTO!T67+SEPTIEMBRE!T67+OCTUBRE!T67+NOVIEMBRE!T67+DICIEMBRE!T67</f>
        <v>0</v>
      </c>
      <c r="U67" s="136">
        <f>+ENERO!U67+FEBRERO!U67+MARZO!U67+ABRIL!U67+MAYO!U67+JUNIO!U67+JULIO!U67+AGOSTO!U67+SEPTIEMBRE!U67+OCTUBRE!U67+NOVIEMBRE!U67+DICIEMBRE!U67</f>
        <v>0</v>
      </c>
      <c r="V67" s="136">
        <f>+ENERO!V67+FEBRERO!V67+MARZO!V67+ABRIL!V67+MAYO!V67+JUNIO!V67+JULIO!V67+AGOSTO!V67+SEPTIEMBRE!V67+OCTUBRE!V67+NOVIEMBRE!V67+DICIEMBRE!V67</f>
        <v>0</v>
      </c>
      <c r="W67" s="136">
        <f>+ENERO!W67+FEBRERO!W67+MARZO!W67+ABRIL!W67+MAYO!W67+JUNIO!W67+JULIO!W67+AGOSTO!W67+SEPTIEMBRE!W67+OCTUBRE!W67+NOVIEMBRE!W67+DICIEMBRE!W67</f>
        <v>0</v>
      </c>
      <c r="X67" s="191" t="str">
        <f t="shared" si="19"/>
        <v/>
      </c>
      <c r="AD67" s="21"/>
      <c r="AE67" s="21"/>
      <c r="AF67" s="21"/>
      <c r="AG67" s="21"/>
      <c r="AH67" s="21"/>
      <c r="AI67" s="21"/>
      <c r="AJ67" s="21"/>
      <c r="AK67" s="21"/>
      <c r="AL67" s="21"/>
      <c r="AM67" s="21"/>
      <c r="AN67" s="21"/>
      <c r="AO67" s="21"/>
      <c r="AP67" s="21"/>
      <c r="AQ67" s="21"/>
      <c r="AR67" s="21"/>
      <c r="AS67" s="21"/>
      <c r="AT67" s="21"/>
      <c r="AU67" s="21"/>
      <c r="AV67" s="21"/>
      <c r="AW67" s="28"/>
      <c r="AX67" s="28"/>
      <c r="AY67" s="28"/>
      <c r="AZ67" s="28"/>
      <c r="BA67" s="208" t="s">
        <v>52</v>
      </c>
      <c r="BB67" s="208" t="s">
        <v>52</v>
      </c>
      <c r="BC67" s="208" t="s">
        <v>52</v>
      </c>
      <c r="BD67" s="193">
        <f t="shared" si="20"/>
        <v>0</v>
      </c>
      <c r="BE67" s="193">
        <f t="shared" si="21"/>
        <v>0</v>
      </c>
      <c r="BF67" s="193" t="str">
        <f t="shared" si="22"/>
        <v/>
      </c>
      <c r="BG67" s="28"/>
      <c r="BH67" s="28"/>
      <c r="BI67" s="28"/>
      <c r="BJ67" s="28"/>
      <c r="BK67" s="28"/>
      <c r="BL67" s="28"/>
      <c r="BM67" s="28"/>
      <c r="BN67" s="28"/>
      <c r="BO67" s="28"/>
    </row>
    <row r="68" spans="1:67" ht="15.75" customHeight="1" x14ac:dyDescent="0.15">
      <c r="A68" s="270"/>
      <c r="B68" s="65" t="s">
        <v>21</v>
      </c>
      <c r="C68" s="121">
        <f t="shared" si="18"/>
        <v>0</v>
      </c>
      <c r="D68" s="136">
        <f>+ENERO!D68+FEBRERO!D68+MARZO!D68+ABRIL!D68+MAYO!D68+JUNIO!D68+JULIO!D68+AGOSTO!D68+SEPTIEMBRE!D68+OCTUBRE!D68+NOVIEMBRE!D68+DICIEMBRE!D68</f>
        <v>0</v>
      </c>
      <c r="E68" s="136">
        <f>+ENERO!E68+FEBRERO!E68+MARZO!E68+ABRIL!E68+MAYO!E68+JUNIO!E68+JULIO!E68+AGOSTO!E68+SEPTIEMBRE!E68+OCTUBRE!E68+NOVIEMBRE!E68+DICIEMBRE!E68</f>
        <v>0</v>
      </c>
      <c r="F68" s="136">
        <f>+ENERO!F68+FEBRERO!F68+MARZO!F68+ABRIL!F68+MAYO!F68+JUNIO!F68+JULIO!F68+AGOSTO!F68+SEPTIEMBRE!F68+OCTUBRE!F68+NOVIEMBRE!F68+DICIEMBRE!F68</f>
        <v>0</v>
      </c>
      <c r="G68" s="136">
        <f>+ENERO!G68+FEBRERO!G68+MARZO!G68+ABRIL!G68+MAYO!G68+JUNIO!G68+JULIO!G68+AGOSTO!G68+SEPTIEMBRE!G68+OCTUBRE!G68+NOVIEMBRE!G68+DICIEMBRE!G68</f>
        <v>0</v>
      </c>
      <c r="H68" s="136">
        <f>+ENERO!H68+FEBRERO!H68+MARZO!H68+ABRIL!H68+MAYO!H68+JUNIO!H68+JULIO!H68+AGOSTO!H68+SEPTIEMBRE!H68+OCTUBRE!H68+NOVIEMBRE!H68+DICIEMBRE!H68</f>
        <v>0</v>
      </c>
      <c r="I68" s="136">
        <f>+ENERO!I68+FEBRERO!I68+MARZO!I68+ABRIL!I68+MAYO!I68+JUNIO!I68+JULIO!I68+AGOSTO!I68+SEPTIEMBRE!I68+OCTUBRE!I68+NOVIEMBRE!I68+DICIEMBRE!I68</f>
        <v>0</v>
      </c>
      <c r="J68" s="136">
        <f>+ENERO!J68+FEBRERO!J68+MARZO!J68+ABRIL!J68+MAYO!J68+JUNIO!J68+JULIO!J68+AGOSTO!J68+SEPTIEMBRE!J68+OCTUBRE!J68+NOVIEMBRE!J68+DICIEMBRE!J68</f>
        <v>0</v>
      </c>
      <c r="K68" s="136">
        <f>+ENERO!K68+FEBRERO!K68+MARZO!K68+ABRIL!K68+MAYO!K68+JUNIO!K68+JULIO!K68+AGOSTO!K68+SEPTIEMBRE!K68+OCTUBRE!K68+NOVIEMBRE!K68+DICIEMBRE!K68</f>
        <v>0</v>
      </c>
      <c r="L68" s="136">
        <f>+ENERO!L68+FEBRERO!L68+MARZO!L68+ABRIL!L68+MAYO!L68+JUNIO!L68+JULIO!L68+AGOSTO!L68+SEPTIEMBRE!L68+OCTUBRE!L68+NOVIEMBRE!L68+DICIEMBRE!L68</f>
        <v>0</v>
      </c>
      <c r="M68" s="136">
        <f>+ENERO!M68+FEBRERO!M68+MARZO!M68+ABRIL!M68+MAYO!M68+JUNIO!M68+JULIO!M68+AGOSTO!M68+SEPTIEMBRE!M68+OCTUBRE!M68+NOVIEMBRE!M68+DICIEMBRE!M68</f>
        <v>0</v>
      </c>
      <c r="N68" s="136">
        <f>+ENERO!N68+FEBRERO!N68+MARZO!N68+ABRIL!N68+MAYO!N68+JUNIO!N68+JULIO!N68+AGOSTO!N68+SEPTIEMBRE!N68+OCTUBRE!N68+NOVIEMBRE!N68+DICIEMBRE!N68</f>
        <v>0</v>
      </c>
      <c r="O68" s="136">
        <f>+ENERO!O68+FEBRERO!O68+MARZO!O68+ABRIL!O68+MAYO!O68+JUNIO!O68+JULIO!O68+AGOSTO!O68+SEPTIEMBRE!O68+OCTUBRE!O68+NOVIEMBRE!O68+DICIEMBRE!O68</f>
        <v>0</v>
      </c>
      <c r="P68" s="136">
        <f>+ENERO!P68+FEBRERO!P68+MARZO!P68+ABRIL!P68+MAYO!P68+JUNIO!P68+JULIO!P68+AGOSTO!P68+SEPTIEMBRE!P68+OCTUBRE!P68+NOVIEMBRE!P68+DICIEMBRE!P68</f>
        <v>0</v>
      </c>
      <c r="Q68" s="136">
        <f>+ENERO!Q68+FEBRERO!Q68+MARZO!Q68+ABRIL!Q68+MAYO!Q68+JUNIO!Q68+JULIO!Q68+AGOSTO!Q68+SEPTIEMBRE!Q68+OCTUBRE!Q68+NOVIEMBRE!Q68+DICIEMBRE!Q68</f>
        <v>0</v>
      </c>
      <c r="R68" s="136">
        <f>+ENERO!R68+FEBRERO!R68+MARZO!R68+ABRIL!R68+MAYO!R68+JUNIO!R68+JULIO!R68+AGOSTO!R68+SEPTIEMBRE!R68+OCTUBRE!R68+NOVIEMBRE!R68+DICIEMBRE!R68</f>
        <v>0</v>
      </c>
      <c r="S68" s="136">
        <f>+ENERO!S68+FEBRERO!S68+MARZO!S68+ABRIL!S68+MAYO!S68+JUNIO!S68+JULIO!S68+AGOSTO!S68+SEPTIEMBRE!S68+OCTUBRE!S68+NOVIEMBRE!S68+DICIEMBRE!S68</f>
        <v>0</v>
      </c>
      <c r="T68" s="136">
        <f>+ENERO!T68+FEBRERO!T68+MARZO!T68+ABRIL!T68+MAYO!T68+JUNIO!T68+JULIO!T68+AGOSTO!T68+SEPTIEMBRE!T68+OCTUBRE!T68+NOVIEMBRE!T68+DICIEMBRE!T68</f>
        <v>0</v>
      </c>
      <c r="U68" s="136">
        <f>+ENERO!U68+FEBRERO!U68+MARZO!U68+ABRIL!U68+MAYO!U68+JUNIO!U68+JULIO!U68+AGOSTO!U68+SEPTIEMBRE!U68+OCTUBRE!U68+NOVIEMBRE!U68+DICIEMBRE!U68</f>
        <v>0</v>
      </c>
      <c r="V68" s="136">
        <f>+ENERO!V68+FEBRERO!V68+MARZO!V68+ABRIL!V68+MAYO!V68+JUNIO!V68+JULIO!V68+AGOSTO!V68+SEPTIEMBRE!V68+OCTUBRE!V68+NOVIEMBRE!V68+DICIEMBRE!V68</f>
        <v>0</v>
      </c>
      <c r="W68" s="136">
        <f>+ENERO!W68+FEBRERO!W68+MARZO!W68+ABRIL!W68+MAYO!W68+JUNIO!W68+JULIO!W68+AGOSTO!W68+SEPTIEMBRE!W68+OCTUBRE!W68+NOVIEMBRE!W68+DICIEMBRE!W68</f>
        <v>0</v>
      </c>
      <c r="X68" s="191" t="str">
        <f t="shared" si="19"/>
        <v/>
      </c>
      <c r="AD68" s="21"/>
      <c r="AE68" s="21"/>
      <c r="AF68" s="21"/>
      <c r="AG68" s="21"/>
      <c r="AH68" s="21"/>
      <c r="AI68" s="21"/>
      <c r="AJ68" s="21"/>
      <c r="AK68" s="21"/>
      <c r="AL68" s="21"/>
      <c r="AM68" s="21"/>
      <c r="AN68" s="21"/>
      <c r="AO68" s="21"/>
      <c r="AP68" s="21"/>
      <c r="AQ68" s="21"/>
      <c r="AR68" s="21"/>
      <c r="AS68" s="21"/>
      <c r="AT68" s="21"/>
      <c r="AU68" s="21"/>
      <c r="AV68" s="21"/>
      <c r="AW68" s="28"/>
      <c r="AX68" s="28"/>
      <c r="AY68" s="28"/>
      <c r="AZ68" s="28"/>
      <c r="BA68" s="208" t="s">
        <v>52</v>
      </c>
      <c r="BB68" s="208" t="s">
        <v>52</v>
      </c>
      <c r="BC68" s="208" t="s">
        <v>52</v>
      </c>
      <c r="BD68" s="193">
        <f t="shared" si="20"/>
        <v>0</v>
      </c>
      <c r="BE68" s="193">
        <f t="shared" si="21"/>
        <v>0</v>
      </c>
      <c r="BF68" s="193" t="str">
        <f t="shared" si="22"/>
        <v/>
      </c>
      <c r="BG68" s="28"/>
      <c r="BH68" s="28"/>
      <c r="BI68" s="28"/>
      <c r="BJ68" s="28"/>
      <c r="BK68" s="28"/>
      <c r="BL68" s="28"/>
      <c r="BM68" s="28"/>
      <c r="BN68" s="28"/>
      <c r="BO68" s="28"/>
    </row>
    <row r="69" spans="1:67" ht="18" customHeight="1" x14ac:dyDescent="0.15">
      <c r="A69" s="269" t="s">
        <v>53</v>
      </c>
      <c r="B69" s="63" t="s">
        <v>17</v>
      </c>
      <c r="C69" s="119">
        <f t="shared" ref="C69:C74" si="23">SUM(F69:H69)</f>
        <v>0</v>
      </c>
      <c r="D69" s="136">
        <f>+ENERO!D69+FEBRERO!D69+MARZO!D69+ABRIL!D69+MAYO!D69+JUNIO!D69+JULIO!D69+AGOSTO!D69+SEPTIEMBRE!D69+OCTUBRE!D69+NOVIEMBRE!D69+DICIEMBRE!D69</f>
        <v>0</v>
      </c>
      <c r="E69" s="136">
        <f>+ENERO!E69+FEBRERO!E69+MARZO!E69+ABRIL!E69+MAYO!E69+JUNIO!E69+JULIO!E69+AGOSTO!E69+SEPTIEMBRE!E69+OCTUBRE!E69+NOVIEMBRE!E69+DICIEMBRE!E69</f>
        <v>0</v>
      </c>
      <c r="F69" s="136">
        <f>+ENERO!F69+FEBRERO!F69+MARZO!F69+ABRIL!F69+MAYO!F69+JUNIO!F69+JULIO!F69+AGOSTO!F69+SEPTIEMBRE!F69+OCTUBRE!F69+NOVIEMBRE!F69+DICIEMBRE!F69</f>
        <v>0</v>
      </c>
      <c r="G69" s="136">
        <f>+ENERO!G69+FEBRERO!G69+MARZO!G69+ABRIL!G69+MAYO!G69+JUNIO!G69+JULIO!G69+AGOSTO!G69+SEPTIEMBRE!G69+OCTUBRE!G69+NOVIEMBRE!G69+DICIEMBRE!G69</f>
        <v>0</v>
      </c>
      <c r="H69" s="136">
        <f>+ENERO!H69+FEBRERO!H69+MARZO!H69+ABRIL!H69+MAYO!H69+JUNIO!H69+JULIO!H69+AGOSTO!H69+SEPTIEMBRE!H69+OCTUBRE!H69+NOVIEMBRE!H69+DICIEMBRE!H69</f>
        <v>0</v>
      </c>
      <c r="I69" s="136">
        <f>+ENERO!I69+FEBRERO!I69+MARZO!I69+ABRIL!I69+MAYO!I69+JUNIO!I69+JULIO!I69+AGOSTO!I69+SEPTIEMBRE!I69+OCTUBRE!I69+NOVIEMBRE!I69+DICIEMBRE!I69</f>
        <v>0</v>
      </c>
      <c r="J69" s="136">
        <f>+ENERO!J69+FEBRERO!J69+MARZO!J69+ABRIL!J69+MAYO!J69+JUNIO!J69+JULIO!J69+AGOSTO!J69+SEPTIEMBRE!J69+OCTUBRE!J69+NOVIEMBRE!J69+DICIEMBRE!J69</f>
        <v>0</v>
      </c>
      <c r="K69" s="136">
        <f>+ENERO!K69+FEBRERO!K69+MARZO!K69+ABRIL!K69+MAYO!K69+JUNIO!K69+JULIO!K69+AGOSTO!K69+SEPTIEMBRE!K69+OCTUBRE!K69+NOVIEMBRE!K69+DICIEMBRE!K69</f>
        <v>0</v>
      </c>
      <c r="L69" s="136">
        <f>+ENERO!L69+FEBRERO!L69+MARZO!L69+ABRIL!L69+MAYO!L69+JUNIO!L69+JULIO!L69+AGOSTO!L69+SEPTIEMBRE!L69+OCTUBRE!L69+NOVIEMBRE!L69+DICIEMBRE!L69</f>
        <v>0</v>
      </c>
      <c r="M69" s="136">
        <f>+ENERO!M69+FEBRERO!M69+MARZO!M69+ABRIL!M69+MAYO!M69+JUNIO!M69+JULIO!M69+AGOSTO!M69+SEPTIEMBRE!M69+OCTUBRE!M69+NOVIEMBRE!M69+DICIEMBRE!M69</f>
        <v>0</v>
      </c>
      <c r="N69" s="136">
        <f>+ENERO!N69+FEBRERO!N69+MARZO!N69+ABRIL!N69+MAYO!N69+JUNIO!N69+JULIO!N69+AGOSTO!N69+SEPTIEMBRE!N69+OCTUBRE!N69+NOVIEMBRE!N69+DICIEMBRE!N69</f>
        <v>0</v>
      </c>
      <c r="O69" s="136">
        <f>+ENERO!O69+FEBRERO!O69+MARZO!O69+ABRIL!O69+MAYO!O69+JUNIO!O69+JULIO!O69+AGOSTO!O69+SEPTIEMBRE!O69+OCTUBRE!O69+NOVIEMBRE!O69+DICIEMBRE!O69</f>
        <v>0</v>
      </c>
      <c r="P69" s="136">
        <f>+ENERO!P69+FEBRERO!P69+MARZO!P69+ABRIL!P69+MAYO!P69+JUNIO!P69+JULIO!P69+AGOSTO!P69+SEPTIEMBRE!P69+OCTUBRE!P69+NOVIEMBRE!P69+DICIEMBRE!P69</f>
        <v>0</v>
      </c>
      <c r="Q69" s="136">
        <f>+ENERO!Q69+FEBRERO!Q69+MARZO!Q69+ABRIL!Q69+MAYO!Q69+JUNIO!Q69+JULIO!Q69+AGOSTO!Q69+SEPTIEMBRE!Q69+OCTUBRE!Q69+NOVIEMBRE!Q69+DICIEMBRE!Q69</f>
        <v>0</v>
      </c>
      <c r="R69" s="136">
        <f>+ENERO!R69+FEBRERO!R69+MARZO!R69+ABRIL!R69+MAYO!R69+JUNIO!R69+JULIO!R69+AGOSTO!R69+SEPTIEMBRE!R69+OCTUBRE!R69+NOVIEMBRE!R69+DICIEMBRE!R69</f>
        <v>0</v>
      </c>
      <c r="S69" s="136">
        <f>+ENERO!S69+FEBRERO!S69+MARZO!S69+ABRIL!S69+MAYO!S69+JUNIO!S69+JULIO!S69+AGOSTO!S69+SEPTIEMBRE!S69+OCTUBRE!S69+NOVIEMBRE!S69+DICIEMBRE!S69</f>
        <v>0</v>
      </c>
      <c r="T69" s="136">
        <f>+ENERO!T69+FEBRERO!T69+MARZO!T69+ABRIL!T69+MAYO!T69+JUNIO!T69+JULIO!T69+AGOSTO!T69+SEPTIEMBRE!T69+OCTUBRE!T69+NOVIEMBRE!T69+DICIEMBRE!T69</f>
        <v>0</v>
      </c>
      <c r="U69" s="136">
        <f>+ENERO!U69+FEBRERO!U69+MARZO!U69+ABRIL!U69+MAYO!U69+JUNIO!U69+JULIO!U69+AGOSTO!U69+SEPTIEMBRE!U69+OCTUBRE!U69+NOVIEMBRE!U69+DICIEMBRE!U69</f>
        <v>0</v>
      </c>
      <c r="V69" s="136">
        <f>+ENERO!V69+FEBRERO!V69+MARZO!V69+ABRIL!V69+MAYO!V69+JUNIO!V69+JULIO!V69+AGOSTO!V69+SEPTIEMBRE!V69+OCTUBRE!V69+NOVIEMBRE!V69+DICIEMBRE!V69</f>
        <v>0</v>
      </c>
      <c r="W69" s="136">
        <f>+ENERO!W69+FEBRERO!W69+MARZO!W69+ABRIL!W69+MAYO!W69+JUNIO!W69+JULIO!W69+AGOSTO!W69+SEPTIEMBRE!W69+OCTUBRE!W69+NOVIEMBRE!W69+DICIEMBRE!W69</f>
        <v>0</v>
      </c>
      <c r="X69" s="191" t="str">
        <f t="shared" si="19"/>
        <v/>
      </c>
      <c r="AD69" s="21"/>
      <c r="AE69" s="21"/>
      <c r="AF69" s="21"/>
      <c r="AG69" s="21"/>
      <c r="AH69" s="21"/>
      <c r="AI69" s="21"/>
      <c r="AJ69" s="21"/>
      <c r="AK69" s="21"/>
      <c r="AL69" s="21"/>
      <c r="AM69" s="21"/>
      <c r="AN69" s="21"/>
      <c r="AO69" s="21"/>
      <c r="AP69" s="21"/>
      <c r="AQ69" s="21"/>
      <c r="AR69" s="21"/>
      <c r="AS69" s="21"/>
      <c r="AT69" s="21"/>
      <c r="AU69" s="21"/>
      <c r="AV69" s="21"/>
      <c r="AW69" s="28"/>
      <c r="AX69" s="28"/>
      <c r="AY69" s="28"/>
      <c r="AZ69" s="28"/>
      <c r="BA69" s="208" t="s">
        <v>52</v>
      </c>
      <c r="BB69" s="208" t="s">
        <v>52</v>
      </c>
      <c r="BC69" s="208" t="s">
        <v>52</v>
      </c>
      <c r="BD69" s="193">
        <f t="shared" si="20"/>
        <v>0</v>
      </c>
      <c r="BE69" s="193">
        <f t="shared" si="21"/>
        <v>0</v>
      </c>
      <c r="BF69" s="193" t="str">
        <f t="shared" si="22"/>
        <v/>
      </c>
      <c r="BG69" s="28"/>
      <c r="BH69" s="28"/>
      <c r="BI69" s="28"/>
      <c r="BJ69" s="28"/>
      <c r="BK69" s="28"/>
      <c r="BL69" s="28"/>
      <c r="BM69" s="28"/>
      <c r="BN69" s="28"/>
      <c r="BO69" s="28"/>
    </row>
    <row r="70" spans="1:67" ht="15" customHeight="1" x14ac:dyDescent="0.15">
      <c r="A70" s="270"/>
      <c r="B70" s="65" t="s">
        <v>20</v>
      </c>
      <c r="C70" s="121">
        <f t="shared" si="23"/>
        <v>0</v>
      </c>
      <c r="D70" s="136">
        <f>+ENERO!D70+FEBRERO!D70+MARZO!D70+ABRIL!D70+MAYO!D70+JUNIO!D70+JULIO!D70+AGOSTO!D70+SEPTIEMBRE!D70+OCTUBRE!D70+NOVIEMBRE!D70+DICIEMBRE!D70</f>
        <v>0</v>
      </c>
      <c r="E70" s="136">
        <f>+ENERO!E70+FEBRERO!E70+MARZO!E70+ABRIL!E70+MAYO!E70+JUNIO!E70+JULIO!E70+AGOSTO!E70+SEPTIEMBRE!E70+OCTUBRE!E70+NOVIEMBRE!E70+DICIEMBRE!E70</f>
        <v>0</v>
      </c>
      <c r="F70" s="136">
        <f>+ENERO!F70+FEBRERO!F70+MARZO!F70+ABRIL!F70+MAYO!F70+JUNIO!F70+JULIO!F70+AGOSTO!F70+SEPTIEMBRE!F70+OCTUBRE!F70+NOVIEMBRE!F70+DICIEMBRE!F70</f>
        <v>0</v>
      </c>
      <c r="G70" s="136">
        <f>+ENERO!G70+FEBRERO!G70+MARZO!G70+ABRIL!G70+MAYO!G70+JUNIO!G70+JULIO!G70+AGOSTO!G70+SEPTIEMBRE!G70+OCTUBRE!G70+NOVIEMBRE!G70+DICIEMBRE!G70</f>
        <v>0</v>
      </c>
      <c r="H70" s="136">
        <f>+ENERO!H70+FEBRERO!H70+MARZO!H70+ABRIL!H70+MAYO!H70+JUNIO!H70+JULIO!H70+AGOSTO!H70+SEPTIEMBRE!H70+OCTUBRE!H70+NOVIEMBRE!H70+DICIEMBRE!H70</f>
        <v>0</v>
      </c>
      <c r="I70" s="136">
        <f>+ENERO!I70+FEBRERO!I70+MARZO!I70+ABRIL!I70+MAYO!I70+JUNIO!I70+JULIO!I70+AGOSTO!I70+SEPTIEMBRE!I70+OCTUBRE!I70+NOVIEMBRE!I70+DICIEMBRE!I70</f>
        <v>0</v>
      </c>
      <c r="J70" s="136">
        <f>+ENERO!J70+FEBRERO!J70+MARZO!J70+ABRIL!J70+MAYO!J70+JUNIO!J70+JULIO!J70+AGOSTO!J70+SEPTIEMBRE!J70+OCTUBRE!J70+NOVIEMBRE!J70+DICIEMBRE!J70</f>
        <v>0</v>
      </c>
      <c r="K70" s="136">
        <f>+ENERO!K70+FEBRERO!K70+MARZO!K70+ABRIL!K70+MAYO!K70+JUNIO!K70+JULIO!K70+AGOSTO!K70+SEPTIEMBRE!K70+OCTUBRE!K70+NOVIEMBRE!K70+DICIEMBRE!K70</f>
        <v>0</v>
      </c>
      <c r="L70" s="136">
        <f>+ENERO!L70+FEBRERO!L70+MARZO!L70+ABRIL!L70+MAYO!L70+JUNIO!L70+JULIO!L70+AGOSTO!L70+SEPTIEMBRE!L70+OCTUBRE!L70+NOVIEMBRE!L70+DICIEMBRE!L70</f>
        <v>0</v>
      </c>
      <c r="M70" s="136">
        <f>+ENERO!M70+FEBRERO!M70+MARZO!M70+ABRIL!M70+MAYO!M70+JUNIO!M70+JULIO!M70+AGOSTO!M70+SEPTIEMBRE!M70+OCTUBRE!M70+NOVIEMBRE!M70+DICIEMBRE!M70</f>
        <v>0</v>
      </c>
      <c r="N70" s="136">
        <f>+ENERO!N70+FEBRERO!N70+MARZO!N70+ABRIL!N70+MAYO!N70+JUNIO!N70+JULIO!N70+AGOSTO!N70+SEPTIEMBRE!N70+OCTUBRE!N70+NOVIEMBRE!N70+DICIEMBRE!N70</f>
        <v>0</v>
      </c>
      <c r="O70" s="136">
        <f>+ENERO!O70+FEBRERO!O70+MARZO!O70+ABRIL!O70+MAYO!O70+JUNIO!O70+JULIO!O70+AGOSTO!O70+SEPTIEMBRE!O70+OCTUBRE!O70+NOVIEMBRE!O70+DICIEMBRE!O70</f>
        <v>0</v>
      </c>
      <c r="P70" s="136">
        <f>+ENERO!P70+FEBRERO!P70+MARZO!P70+ABRIL!P70+MAYO!P70+JUNIO!P70+JULIO!P70+AGOSTO!P70+SEPTIEMBRE!P70+OCTUBRE!P70+NOVIEMBRE!P70+DICIEMBRE!P70</f>
        <v>0</v>
      </c>
      <c r="Q70" s="136">
        <f>+ENERO!Q70+FEBRERO!Q70+MARZO!Q70+ABRIL!Q70+MAYO!Q70+JUNIO!Q70+JULIO!Q70+AGOSTO!Q70+SEPTIEMBRE!Q70+OCTUBRE!Q70+NOVIEMBRE!Q70+DICIEMBRE!Q70</f>
        <v>0</v>
      </c>
      <c r="R70" s="136">
        <f>+ENERO!R70+FEBRERO!R70+MARZO!R70+ABRIL!R70+MAYO!R70+JUNIO!R70+JULIO!R70+AGOSTO!R70+SEPTIEMBRE!R70+OCTUBRE!R70+NOVIEMBRE!R70+DICIEMBRE!R70</f>
        <v>0</v>
      </c>
      <c r="S70" s="136">
        <f>+ENERO!S70+FEBRERO!S70+MARZO!S70+ABRIL!S70+MAYO!S70+JUNIO!S70+JULIO!S70+AGOSTO!S70+SEPTIEMBRE!S70+OCTUBRE!S70+NOVIEMBRE!S70+DICIEMBRE!S70</f>
        <v>0</v>
      </c>
      <c r="T70" s="136">
        <f>+ENERO!T70+FEBRERO!T70+MARZO!T70+ABRIL!T70+MAYO!T70+JUNIO!T70+JULIO!T70+AGOSTO!T70+SEPTIEMBRE!T70+OCTUBRE!T70+NOVIEMBRE!T70+DICIEMBRE!T70</f>
        <v>0</v>
      </c>
      <c r="U70" s="136">
        <f>+ENERO!U70+FEBRERO!U70+MARZO!U70+ABRIL!U70+MAYO!U70+JUNIO!U70+JULIO!U70+AGOSTO!U70+SEPTIEMBRE!U70+OCTUBRE!U70+NOVIEMBRE!U70+DICIEMBRE!U70</f>
        <v>0</v>
      </c>
      <c r="V70" s="136">
        <f>+ENERO!V70+FEBRERO!V70+MARZO!V70+ABRIL!V70+MAYO!V70+JUNIO!V70+JULIO!V70+AGOSTO!V70+SEPTIEMBRE!V70+OCTUBRE!V70+NOVIEMBRE!V70+DICIEMBRE!V70</f>
        <v>0</v>
      </c>
      <c r="W70" s="136">
        <f>+ENERO!W70+FEBRERO!W70+MARZO!W70+ABRIL!W70+MAYO!W70+JUNIO!W70+JULIO!W70+AGOSTO!W70+SEPTIEMBRE!W70+OCTUBRE!W70+NOVIEMBRE!W70+DICIEMBRE!W70</f>
        <v>0</v>
      </c>
      <c r="X70" s="191" t="str">
        <f t="shared" si="19"/>
        <v/>
      </c>
      <c r="AD70" s="21"/>
      <c r="AE70" s="21"/>
      <c r="AF70" s="21"/>
      <c r="AG70" s="21"/>
      <c r="AH70" s="21"/>
      <c r="AI70" s="21"/>
      <c r="AJ70" s="21"/>
      <c r="AK70" s="21"/>
      <c r="AL70" s="21"/>
      <c r="AM70" s="21"/>
      <c r="AN70" s="21"/>
      <c r="AO70" s="21"/>
      <c r="AP70" s="21"/>
      <c r="AQ70" s="21"/>
      <c r="AR70" s="21"/>
      <c r="AS70" s="21"/>
      <c r="AT70" s="21"/>
      <c r="AU70" s="21"/>
      <c r="AV70" s="21"/>
      <c r="AW70" s="28"/>
      <c r="AX70" s="28"/>
      <c r="AY70" s="28"/>
      <c r="AZ70" s="28"/>
      <c r="BA70" s="208" t="s">
        <v>52</v>
      </c>
      <c r="BB70" s="208" t="s">
        <v>52</v>
      </c>
      <c r="BC70" s="208" t="s">
        <v>52</v>
      </c>
      <c r="BD70" s="193">
        <f t="shared" si="20"/>
        <v>0</v>
      </c>
      <c r="BE70" s="193">
        <f t="shared" si="21"/>
        <v>0</v>
      </c>
      <c r="BF70" s="193" t="str">
        <f t="shared" si="22"/>
        <v/>
      </c>
      <c r="BG70" s="28"/>
      <c r="BH70" s="28"/>
      <c r="BI70" s="28"/>
      <c r="BJ70" s="28"/>
      <c r="BK70" s="28"/>
      <c r="BL70" s="28"/>
      <c r="BM70" s="28"/>
      <c r="BN70" s="28"/>
      <c r="BO70" s="28"/>
    </row>
    <row r="71" spans="1:67" ht="15.75" customHeight="1" x14ac:dyDescent="0.15">
      <c r="A71" s="269" t="s">
        <v>54</v>
      </c>
      <c r="B71" s="63" t="s">
        <v>16</v>
      </c>
      <c r="C71" s="119">
        <f t="shared" si="23"/>
        <v>0</v>
      </c>
      <c r="D71" s="136">
        <f>+ENERO!D71+FEBRERO!D71+MARZO!D71+ABRIL!D71+MAYO!D71+JUNIO!D71+JULIO!D71+AGOSTO!D71+SEPTIEMBRE!D71+OCTUBRE!D71+NOVIEMBRE!D71+DICIEMBRE!D71</f>
        <v>0</v>
      </c>
      <c r="E71" s="136">
        <f>+ENERO!E71+FEBRERO!E71+MARZO!E71+ABRIL!E71+MAYO!E71+JUNIO!E71+JULIO!E71+AGOSTO!E71+SEPTIEMBRE!E71+OCTUBRE!E71+NOVIEMBRE!E71+DICIEMBRE!E71</f>
        <v>0</v>
      </c>
      <c r="F71" s="136">
        <f>+ENERO!F71+FEBRERO!F71+MARZO!F71+ABRIL!F71+MAYO!F71+JUNIO!F71+JULIO!F71+AGOSTO!F71+SEPTIEMBRE!F71+OCTUBRE!F71+NOVIEMBRE!F71+DICIEMBRE!F71</f>
        <v>0</v>
      </c>
      <c r="G71" s="136">
        <f>+ENERO!G71+FEBRERO!G71+MARZO!G71+ABRIL!G71+MAYO!G71+JUNIO!G71+JULIO!G71+AGOSTO!G71+SEPTIEMBRE!G71+OCTUBRE!G71+NOVIEMBRE!G71+DICIEMBRE!G71</f>
        <v>0</v>
      </c>
      <c r="H71" s="136">
        <f>+ENERO!H71+FEBRERO!H71+MARZO!H71+ABRIL!H71+MAYO!H71+JUNIO!H71+JULIO!H71+AGOSTO!H71+SEPTIEMBRE!H71+OCTUBRE!H71+NOVIEMBRE!H71+DICIEMBRE!H71</f>
        <v>0</v>
      </c>
      <c r="I71" s="136">
        <f>+ENERO!I71+FEBRERO!I71+MARZO!I71+ABRIL!I71+MAYO!I71+JUNIO!I71+JULIO!I71+AGOSTO!I71+SEPTIEMBRE!I71+OCTUBRE!I71+NOVIEMBRE!I71+DICIEMBRE!I71</f>
        <v>0</v>
      </c>
      <c r="J71" s="136">
        <f>+ENERO!J71+FEBRERO!J71+MARZO!J71+ABRIL!J71+MAYO!J71+JUNIO!J71+JULIO!J71+AGOSTO!J71+SEPTIEMBRE!J71+OCTUBRE!J71+NOVIEMBRE!J71+DICIEMBRE!J71</f>
        <v>0</v>
      </c>
      <c r="K71" s="136">
        <f>+ENERO!K71+FEBRERO!K71+MARZO!K71+ABRIL!K71+MAYO!K71+JUNIO!K71+JULIO!K71+AGOSTO!K71+SEPTIEMBRE!K71+OCTUBRE!K71+NOVIEMBRE!K71+DICIEMBRE!K71</f>
        <v>0</v>
      </c>
      <c r="L71" s="136">
        <f>+ENERO!L71+FEBRERO!L71+MARZO!L71+ABRIL!L71+MAYO!L71+JUNIO!L71+JULIO!L71+AGOSTO!L71+SEPTIEMBRE!L71+OCTUBRE!L71+NOVIEMBRE!L71+DICIEMBRE!L71</f>
        <v>0</v>
      </c>
      <c r="M71" s="136">
        <f>+ENERO!M71+FEBRERO!M71+MARZO!M71+ABRIL!M71+MAYO!M71+JUNIO!M71+JULIO!M71+AGOSTO!M71+SEPTIEMBRE!M71+OCTUBRE!M71+NOVIEMBRE!M71+DICIEMBRE!M71</f>
        <v>0</v>
      </c>
      <c r="N71" s="136">
        <f>+ENERO!N71+FEBRERO!N71+MARZO!N71+ABRIL!N71+MAYO!N71+JUNIO!N71+JULIO!N71+AGOSTO!N71+SEPTIEMBRE!N71+OCTUBRE!N71+NOVIEMBRE!N71+DICIEMBRE!N71</f>
        <v>0</v>
      </c>
      <c r="O71" s="136">
        <f>+ENERO!O71+FEBRERO!O71+MARZO!O71+ABRIL!O71+MAYO!O71+JUNIO!O71+JULIO!O71+AGOSTO!O71+SEPTIEMBRE!O71+OCTUBRE!O71+NOVIEMBRE!O71+DICIEMBRE!O71</f>
        <v>0</v>
      </c>
      <c r="P71" s="136">
        <f>+ENERO!P71+FEBRERO!P71+MARZO!P71+ABRIL!P71+MAYO!P71+JUNIO!P71+JULIO!P71+AGOSTO!P71+SEPTIEMBRE!P71+OCTUBRE!P71+NOVIEMBRE!P71+DICIEMBRE!P71</f>
        <v>0</v>
      </c>
      <c r="Q71" s="136">
        <f>+ENERO!Q71+FEBRERO!Q71+MARZO!Q71+ABRIL!Q71+MAYO!Q71+JUNIO!Q71+JULIO!Q71+AGOSTO!Q71+SEPTIEMBRE!Q71+OCTUBRE!Q71+NOVIEMBRE!Q71+DICIEMBRE!Q71</f>
        <v>0</v>
      </c>
      <c r="R71" s="136">
        <f>+ENERO!R71+FEBRERO!R71+MARZO!R71+ABRIL!R71+MAYO!R71+JUNIO!R71+JULIO!R71+AGOSTO!R71+SEPTIEMBRE!R71+OCTUBRE!R71+NOVIEMBRE!R71+DICIEMBRE!R71</f>
        <v>0</v>
      </c>
      <c r="S71" s="136">
        <f>+ENERO!S71+FEBRERO!S71+MARZO!S71+ABRIL!S71+MAYO!S71+JUNIO!S71+JULIO!S71+AGOSTO!S71+SEPTIEMBRE!S71+OCTUBRE!S71+NOVIEMBRE!S71+DICIEMBRE!S71</f>
        <v>0</v>
      </c>
      <c r="T71" s="136">
        <f>+ENERO!T71+FEBRERO!T71+MARZO!T71+ABRIL!T71+MAYO!T71+JUNIO!T71+JULIO!T71+AGOSTO!T71+SEPTIEMBRE!T71+OCTUBRE!T71+NOVIEMBRE!T71+DICIEMBRE!T71</f>
        <v>0</v>
      </c>
      <c r="U71" s="136">
        <f>+ENERO!U71+FEBRERO!U71+MARZO!U71+ABRIL!U71+MAYO!U71+JUNIO!U71+JULIO!U71+AGOSTO!U71+SEPTIEMBRE!U71+OCTUBRE!U71+NOVIEMBRE!U71+DICIEMBRE!U71</f>
        <v>0</v>
      </c>
      <c r="V71" s="136">
        <f>+ENERO!V71+FEBRERO!V71+MARZO!V71+ABRIL!V71+MAYO!V71+JUNIO!V71+JULIO!V71+AGOSTO!V71+SEPTIEMBRE!V71+OCTUBRE!V71+NOVIEMBRE!V71+DICIEMBRE!V71</f>
        <v>0</v>
      </c>
      <c r="W71" s="136">
        <f>+ENERO!W71+FEBRERO!W71+MARZO!W71+ABRIL!W71+MAYO!W71+JUNIO!W71+JULIO!W71+AGOSTO!W71+SEPTIEMBRE!W71+OCTUBRE!W71+NOVIEMBRE!W71+DICIEMBRE!W71</f>
        <v>0</v>
      </c>
      <c r="X71" s="191" t="str">
        <f t="shared" si="19"/>
        <v/>
      </c>
      <c r="AD71" s="21"/>
      <c r="AE71" s="21"/>
      <c r="AF71" s="21"/>
      <c r="AG71" s="21"/>
      <c r="AH71" s="21"/>
      <c r="AI71" s="21"/>
      <c r="AJ71" s="21"/>
      <c r="AK71" s="21"/>
      <c r="AL71" s="21"/>
      <c r="AM71" s="21"/>
      <c r="AN71" s="21"/>
      <c r="AO71" s="21"/>
      <c r="AP71" s="21"/>
      <c r="AQ71" s="21"/>
      <c r="AR71" s="21"/>
      <c r="AS71" s="21"/>
      <c r="AT71" s="21"/>
      <c r="AU71" s="21"/>
      <c r="AV71" s="21"/>
      <c r="AW71" s="28"/>
      <c r="AX71" s="28"/>
      <c r="AY71" s="28"/>
      <c r="AZ71" s="28"/>
      <c r="BA71" s="208" t="s">
        <v>52</v>
      </c>
      <c r="BB71" s="208" t="s">
        <v>52</v>
      </c>
      <c r="BC71" s="208" t="s">
        <v>52</v>
      </c>
      <c r="BD71" s="193">
        <f t="shared" si="20"/>
        <v>0</v>
      </c>
      <c r="BE71" s="193">
        <f t="shared" si="21"/>
        <v>0</v>
      </c>
      <c r="BF71" s="193" t="str">
        <f t="shared" si="22"/>
        <v/>
      </c>
      <c r="BG71" s="28"/>
      <c r="BH71" s="28"/>
      <c r="BI71" s="28"/>
      <c r="BJ71" s="28"/>
      <c r="BK71" s="28"/>
      <c r="BL71" s="28"/>
      <c r="BM71" s="28"/>
      <c r="BN71" s="28"/>
      <c r="BO71" s="28"/>
    </row>
    <row r="72" spans="1:67" ht="15.75" customHeight="1" x14ac:dyDescent="0.15">
      <c r="A72" s="297"/>
      <c r="B72" s="64" t="s">
        <v>40</v>
      </c>
      <c r="C72" s="120">
        <f t="shared" si="23"/>
        <v>0</v>
      </c>
      <c r="D72" s="136">
        <f>+ENERO!D72+FEBRERO!D72+MARZO!D72+ABRIL!D72+MAYO!D72+JUNIO!D72+JULIO!D72+AGOSTO!D72+SEPTIEMBRE!D72+OCTUBRE!D72+NOVIEMBRE!D72+DICIEMBRE!D72</f>
        <v>0</v>
      </c>
      <c r="E72" s="136">
        <f>+ENERO!E72+FEBRERO!E72+MARZO!E72+ABRIL!E72+MAYO!E72+JUNIO!E72+JULIO!E72+AGOSTO!E72+SEPTIEMBRE!E72+OCTUBRE!E72+NOVIEMBRE!E72+DICIEMBRE!E72</f>
        <v>0</v>
      </c>
      <c r="F72" s="136">
        <f>+ENERO!F72+FEBRERO!F72+MARZO!F72+ABRIL!F72+MAYO!F72+JUNIO!F72+JULIO!F72+AGOSTO!F72+SEPTIEMBRE!F72+OCTUBRE!F72+NOVIEMBRE!F72+DICIEMBRE!F72</f>
        <v>0</v>
      </c>
      <c r="G72" s="136">
        <f>+ENERO!G72+FEBRERO!G72+MARZO!G72+ABRIL!G72+MAYO!G72+JUNIO!G72+JULIO!G72+AGOSTO!G72+SEPTIEMBRE!G72+OCTUBRE!G72+NOVIEMBRE!G72+DICIEMBRE!G72</f>
        <v>0</v>
      </c>
      <c r="H72" s="136">
        <f>+ENERO!H72+FEBRERO!H72+MARZO!H72+ABRIL!H72+MAYO!H72+JUNIO!H72+JULIO!H72+AGOSTO!H72+SEPTIEMBRE!H72+OCTUBRE!H72+NOVIEMBRE!H72+DICIEMBRE!H72</f>
        <v>0</v>
      </c>
      <c r="I72" s="136">
        <f>+ENERO!I72+FEBRERO!I72+MARZO!I72+ABRIL!I72+MAYO!I72+JUNIO!I72+JULIO!I72+AGOSTO!I72+SEPTIEMBRE!I72+OCTUBRE!I72+NOVIEMBRE!I72+DICIEMBRE!I72</f>
        <v>0</v>
      </c>
      <c r="J72" s="136">
        <f>+ENERO!J72+FEBRERO!J72+MARZO!J72+ABRIL!J72+MAYO!J72+JUNIO!J72+JULIO!J72+AGOSTO!J72+SEPTIEMBRE!J72+OCTUBRE!J72+NOVIEMBRE!J72+DICIEMBRE!J72</f>
        <v>0</v>
      </c>
      <c r="K72" s="136">
        <f>+ENERO!K72+FEBRERO!K72+MARZO!K72+ABRIL!K72+MAYO!K72+JUNIO!K72+JULIO!K72+AGOSTO!K72+SEPTIEMBRE!K72+OCTUBRE!K72+NOVIEMBRE!K72+DICIEMBRE!K72</f>
        <v>0</v>
      </c>
      <c r="L72" s="136">
        <f>+ENERO!L72+FEBRERO!L72+MARZO!L72+ABRIL!L72+MAYO!L72+JUNIO!L72+JULIO!L72+AGOSTO!L72+SEPTIEMBRE!L72+OCTUBRE!L72+NOVIEMBRE!L72+DICIEMBRE!L72</f>
        <v>0</v>
      </c>
      <c r="M72" s="136">
        <f>+ENERO!M72+FEBRERO!M72+MARZO!M72+ABRIL!M72+MAYO!M72+JUNIO!M72+JULIO!M72+AGOSTO!M72+SEPTIEMBRE!M72+OCTUBRE!M72+NOVIEMBRE!M72+DICIEMBRE!M72</f>
        <v>0</v>
      </c>
      <c r="N72" s="136">
        <f>+ENERO!N72+FEBRERO!N72+MARZO!N72+ABRIL!N72+MAYO!N72+JUNIO!N72+JULIO!N72+AGOSTO!N72+SEPTIEMBRE!N72+OCTUBRE!N72+NOVIEMBRE!N72+DICIEMBRE!N72</f>
        <v>0</v>
      </c>
      <c r="O72" s="136">
        <f>+ENERO!O72+FEBRERO!O72+MARZO!O72+ABRIL!O72+MAYO!O72+JUNIO!O72+JULIO!O72+AGOSTO!O72+SEPTIEMBRE!O72+OCTUBRE!O72+NOVIEMBRE!O72+DICIEMBRE!O72</f>
        <v>0</v>
      </c>
      <c r="P72" s="136">
        <f>+ENERO!P72+FEBRERO!P72+MARZO!P72+ABRIL!P72+MAYO!P72+JUNIO!P72+JULIO!P72+AGOSTO!P72+SEPTIEMBRE!P72+OCTUBRE!P72+NOVIEMBRE!P72+DICIEMBRE!P72</f>
        <v>0</v>
      </c>
      <c r="Q72" s="136">
        <f>+ENERO!Q72+FEBRERO!Q72+MARZO!Q72+ABRIL!Q72+MAYO!Q72+JUNIO!Q72+JULIO!Q72+AGOSTO!Q72+SEPTIEMBRE!Q72+OCTUBRE!Q72+NOVIEMBRE!Q72+DICIEMBRE!Q72</f>
        <v>0</v>
      </c>
      <c r="R72" s="136">
        <f>+ENERO!R72+FEBRERO!R72+MARZO!R72+ABRIL!R72+MAYO!R72+JUNIO!R72+JULIO!R72+AGOSTO!R72+SEPTIEMBRE!R72+OCTUBRE!R72+NOVIEMBRE!R72+DICIEMBRE!R72</f>
        <v>0</v>
      </c>
      <c r="S72" s="136">
        <f>+ENERO!S72+FEBRERO!S72+MARZO!S72+ABRIL!S72+MAYO!S72+JUNIO!S72+JULIO!S72+AGOSTO!S72+SEPTIEMBRE!S72+OCTUBRE!S72+NOVIEMBRE!S72+DICIEMBRE!S72</f>
        <v>0</v>
      </c>
      <c r="T72" s="136">
        <f>+ENERO!T72+FEBRERO!T72+MARZO!T72+ABRIL!T72+MAYO!T72+JUNIO!T72+JULIO!T72+AGOSTO!T72+SEPTIEMBRE!T72+OCTUBRE!T72+NOVIEMBRE!T72+DICIEMBRE!T72</f>
        <v>0</v>
      </c>
      <c r="U72" s="136">
        <f>+ENERO!U72+FEBRERO!U72+MARZO!U72+ABRIL!U72+MAYO!U72+JUNIO!U72+JULIO!U72+AGOSTO!U72+SEPTIEMBRE!U72+OCTUBRE!U72+NOVIEMBRE!U72+DICIEMBRE!U72</f>
        <v>0</v>
      </c>
      <c r="V72" s="136">
        <f>+ENERO!V72+FEBRERO!V72+MARZO!V72+ABRIL!V72+MAYO!V72+JUNIO!V72+JULIO!V72+AGOSTO!V72+SEPTIEMBRE!V72+OCTUBRE!V72+NOVIEMBRE!V72+DICIEMBRE!V72</f>
        <v>0</v>
      </c>
      <c r="W72" s="136">
        <f>+ENERO!W72+FEBRERO!W72+MARZO!W72+ABRIL!W72+MAYO!W72+JUNIO!W72+JULIO!W72+AGOSTO!W72+SEPTIEMBRE!W72+OCTUBRE!W72+NOVIEMBRE!W72+DICIEMBRE!W72</f>
        <v>0</v>
      </c>
      <c r="X72" s="191" t="str">
        <f t="shared" si="19"/>
        <v/>
      </c>
      <c r="AD72" s="21"/>
      <c r="AE72" s="21"/>
      <c r="AF72" s="21"/>
      <c r="AG72" s="21"/>
      <c r="AH72" s="21"/>
      <c r="AI72" s="21"/>
      <c r="AJ72" s="21"/>
      <c r="AK72" s="21"/>
      <c r="AL72" s="21"/>
      <c r="AM72" s="21"/>
      <c r="AN72" s="21"/>
      <c r="AO72" s="21"/>
      <c r="AP72" s="21"/>
      <c r="AQ72" s="21"/>
      <c r="AR72" s="21"/>
      <c r="AS72" s="21"/>
      <c r="AT72" s="21"/>
      <c r="AU72" s="21"/>
      <c r="AV72" s="21"/>
      <c r="AW72" s="28"/>
      <c r="AX72" s="28"/>
      <c r="AY72" s="28"/>
      <c r="AZ72" s="28"/>
      <c r="BA72" s="208" t="s">
        <v>52</v>
      </c>
      <c r="BB72" s="208" t="s">
        <v>52</v>
      </c>
      <c r="BC72" s="208" t="s">
        <v>52</v>
      </c>
      <c r="BD72" s="193">
        <f t="shared" si="20"/>
        <v>0</v>
      </c>
      <c r="BE72" s="193">
        <f t="shared" si="21"/>
        <v>0</v>
      </c>
      <c r="BF72" s="193" t="str">
        <f t="shared" si="22"/>
        <v/>
      </c>
      <c r="BG72" s="28"/>
      <c r="BH72" s="28"/>
      <c r="BI72" s="28"/>
      <c r="BJ72" s="28"/>
      <c r="BK72" s="28"/>
      <c r="BL72" s="28"/>
      <c r="BM72" s="28"/>
      <c r="BN72" s="28"/>
      <c r="BO72" s="28"/>
    </row>
    <row r="73" spans="1:67" ht="15.75" customHeight="1" x14ac:dyDescent="0.15">
      <c r="A73" s="297"/>
      <c r="B73" s="64" t="s">
        <v>17</v>
      </c>
      <c r="C73" s="120">
        <f t="shared" si="23"/>
        <v>0</v>
      </c>
      <c r="D73" s="136">
        <f>+ENERO!D73+FEBRERO!D73+MARZO!D73+ABRIL!D73+MAYO!D73+JUNIO!D73+JULIO!D73+AGOSTO!D73+SEPTIEMBRE!D73+OCTUBRE!D73+NOVIEMBRE!D73+DICIEMBRE!D73</f>
        <v>0</v>
      </c>
      <c r="E73" s="136">
        <f>+ENERO!E73+FEBRERO!E73+MARZO!E73+ABRIL!E73+MAYO!E73+JUNIO!E73+JULIO!E73+AGOSTO!E73+SEPTIEMBRE!E73+OCTUBRE!E73+NOVIEMBRE!E73+DICIEMBRE!E73</f>
        <v>0</v>
      </c>
      <c r="F73" s="136">
        <f>+ENERO!F73+FEBRERO!F73+MARZO!F73+ABRIL!F73+MAYO!F73+JUNIO!F73+JULIO!F73+AGOSTO!F73+SEPTIEMBRE!F73+OCTUBRE!F73+NOVIEMBRE!F73+DICIEMBRE!F73</f>
        <v>0</v>
      </c>
      <c r="G73" s="136">
        <f>+ENERO!G73+FEBRERO!G73+MARZO!G73+ABRIL!G73+MAYO!G73+JUNIO!G73+JULIO!G73+AGOSTO!G73+SEPTIEMBRE!G73+OCTUBRE!G73+NOVIEMBRE!G73+DICIEMBRE!G73</f>
        <v>0</v>
      </c>
      <c r="H73" s="136">
        <f>+ENERO!H73+FEBRERO!H73+MARZO!H73+ABRIL!H73+MAYO!H73+JUNIO!H73+JULIO!H73+AGOSTO!H73+SEPTIEMBRE!H73+OCTUBRE!H73+NOVIEMBRE!H73+DICIEMBRE!H73</f>
        <v>0</v>
      </c>
      <c r="I73" s="136">
        <f>+ENERO!I73+FEBRERO!I73+MARZO!I73+ABRIL!I73+MAYO!I73+JUNIO!I73+JULIO!I73+AGOSTO!I73+SEPTIEMBRE!I73+OCTUBRE!I73+NOVIEMBRE!I73+DICIEMBRE!I73</f>
        <v>0</v>
      </c>
      <c r="J73" s="136">
        <f>+ENERO!J73+FEBRERO!J73+MARZO!J73+ABRIL!J73+MAYO!J73+JUNIO!J73+JULIO!J73+AGOSTO!J73+SEPTIEMBRE!J73+OCTUBRE!J73+NOVIEMBRE!J73+DICIEMBRE!J73</f>
        <v>0</v>
      </c>
      <c r="K73" s="136">
        <f>+ENERO!K73+FEBRERO!K73+MARZO!K73+ABRIL!K73+MAYO!K73+JUNIO!K73+JULIO!K73+AGOSTO!K73+SEPTIEMBRE!K73+OCTUBRE!K73+NOVIEMBRE!K73+DICIEMBRE!K73</f>
        <v>0</v>
      </c>
      <c r="L73" s="136">
        <f>+ENERO!L73+FEBRERO!L73+MARZO!L73+ABRIL!L73+MAYO!L73+JUNIO!L73+JULIO!L73+AGOSTO!L73+SEPTIEMBRE!L73+OCTUBRE!L73+NOVIEMBRE!L73+DICIEMBRE!L73</f>
        <v>0</v>
      </c>
      <c r="M73" s="136">
        <f>+ENERO!M73+FEBRERO!M73+MARZO!M73+ABRIL!M73+MAYO!M73+JUNIO!M73+JULIO!M73+AGOSTO!M73+SEPTIEMBRE!M73+OCTUBRE!M73+NOVIEMBRE!M73+DICIEMBRE!M73</f>
        <v>0</v>
      </c>
      <c r="N73" s="136">
        <f>+ENERO!N73+FEBRERO!N73+MARZO!N73+ABRIL!N73+MAYO!N73+JUNIO!N73+JULIO!N73+AGOSTO!N73+SEPTIEMBRE!N73+OCTUBRE!N73+NOVIEMBRE!N73+DICIEMBRE!N73</f>
        <v>0</v>
      </c>
      <c r="O73" s="136">
        <f>+ENERO!O73+FEBRERO!O73+MARZO!O73+ABRIL!O73+MAYO!O73+JUNIO!O73+JULIO!O73+AGOSTO!O73+SEPTIEMBRE!O73+OCTUBRE!O73+NOVIEMBRE!O73+DICIEMBRE!O73</f>
        <v>0</v>
      </c>
      <c r="P73" s="136">
        <f>+ENERO!P73+FEBRERO!P73+MARZO!P73+ABRIL!P73+MAYO!P73+JUNIO!P73+JULIO!P73+AGOSTO!P73+SEPTIEMBRE!P73+OCTUBRE!P73+NOVIEMBRE!P73+DICIEMBRE!P73</f>
        <v>0</v>
      </c>
      <c r="Q73" s="136">
        <f>+ENERO!Q73+FEBRERO!Q73+MARZO!Q73+ABRIL!Q73+MAYO!Q73+JUNIO!Q73+JULIO!Q73+AGOSTO!Q73+SEPTIEMBRE!Q73+OCTUBRE!Q73+NOVIEMBRE!Q73+DICIEMBRE!Q73</f>
        <v>0</v>
      </c>
      <c r="R73" s="136">
        <f>+ENERO!R73+FEBRERO!R73+MARZO!R73+ABRIL!R73+MAYO!R73+JUNIO!R73+JULIO!R73+AGOSTO!R73+SEPTIEMBRE!R73+OCTUBRE!R73+NOVIEMBRE!R73+DICIEMBRE!R73</f>
        <v>0</v>
      </c>
      <c r="S73" s="136">
        <f>+ENERO!S73+FEBRERO!S73+MARZO!S73+ABRIL!S73+MAYO!S73+JUNIO!S73+JULIO!S73+AGOSTO!S73+SEPTIEMBRE!S73+OCTUBRE!S73+NOVIEMBRE!S73+DICIEMBRE!S73</f>
        <v>0</v>
      </c>
      <c r="T73" s="136">
        <f>+ENERO!T73+FEBRERO!T73+MARZO!T73+ABRIL!T73+MAYO!T73+JUNIO!T73+JULIO!T73+AGOSTO!T73+SEPTIEMBRE!T73+OCTUBRE!T73+NOVIEMBRE!T73+DICIEMBRE!T73</f>
        <v>0</v>
      </c>
      <c r="U73" s="136">
        <f>+ENERO!U73+FEBRERO!U73+MARZO!U73+ABRIL!U73+MAYO!U73+JUNIO!U73+JULIO!U73+AGOSTO!U73+SEPTIEMBRE!U73+OCTUBRE!U73+NOVIEMBRE!U73+DICIEMBRE!U73</f>
        <v>0</v>
      </c>
      <c r="V73" s="136">
        <f>+ENERO!V73+FEBRERO!V73+MARZO!V73+ABRIL!V73+MAYO!V73+JUNIO!V73+JULIO!V73+AGOSTO!V73+SEPTIEMBRE!V73+OCTUBRE!V73+NOVIEMBRE!V73+DICIEMBRE!V73</f>
        <v>0</v>
      </c>
      <c r="W73" s="136">
        <f>+ENERO!W73+FEBRERO!W73+MARZO!W73+ABRIL!W73+MAYO!W73+JUNIO!W73+JULIO!W73+AGOSTO!W73+SEPTIEMBRE!W73+OCTUBRE!W73+NOVIEMBRE!W73+DICIEMBRE!W73</f>
        <v>0</v>
      </c>
      <c r="X73" s="191" t="str">
        <f t="shared" si="19"/>
        <v/>
      </c>
      <c r="AD73" s="21"/>
      <c r="AE73" s="21"/>
      <c r="AF73" s="21"/>
      <c r="AG73" s="21"/>
      <c r="AH73" s="21"/>
      <c r="AI73" s="21"/>
      <c r="AJ73" s="21"/>
      <c r="AK73" s="21"/>
      <c r="AL73" s="21"/>
      <c r="AM73" s="21"/>
      <c r="AN73" s="21"/>
      <c r="AO73" s="21"/>
      <c r="AP73" s="21"/>
      <c r="AQ73" s="21"/>
      <c r="AR73" s="21"/>
      <c r="AS73" s="21"/>
      <c r="AT73" s="21"/>
      <c r="AU73" s="21"/>
      <c r="AV73" s="21"/>
      <c r="AW73" s="28"/>
      <c r="AX73" s="28"/>
      <c r="AY73" s="28"/>
      <c r="AZ73" s="28"/>
      <c r="BA73" s="208" t="s">
        <v>52</v>
      </c>
      <c r="BB73" s="208" t="s">
        <v>52</v>
      </c>
      <c r="BC73" s="208" t="s">
        <v>52</v>
      </c>
      <c r="BD73" s="193">
        <f t="shared" si="20"/>
        <v>0</v>
      </c>
      <c r="BE73" s="193">
        <f t="shared" si="21"/>
        <v>0</v>
      </c>
      <c r="BF73" s="193" t="str">
        <f t="shared" si="22"/>
        <v/>
      </c>
      <c r="BG73" s="28"/>
      <c r="BH73" s="28"/>
      <c r="BI73" s="28"/>
      <c r="BJ73" s="28"/>
      <c r="BK73" s="28"/>
      <c r="BL73" s="28"/>
      <c r="BM73" s="28"/>
      <c r="BN73" s="28"/>
      <c r="BO73" s="28"/>
    </row>
    <row r="74" spans="1:67" ht="15.75" customHeight="1" x14ac:dyDescent="0.15">
      <c r="A74" s="270"/>
      <c r="B74" s="65" t="s">
        <v>20</v>
      </c>
      <c r="C74" s="121">
        <f t="shared" si="23"/>
        <v>0</v>
      </c>
      <c r="D74" s="136">
        <f>+ENERO!D74+FEBRERO!D74+MARZO!D74+ABRIL!D74+MAYO!D74+JUNIO!D74+JULIO!D74+AGOSTO!D74+SEPTIEMBRE!D74+OCTUBRE!D74+NOVIEMBRE!D74+DICIEMBRE!D74</f>
        <v>0</v>
      </c>
      <c r="E74" s="136">
        <f>+ENERO!E74+FEBRERO!E74+MARZO!E74+ABRIL!E74+MAYO!E74+JUNIO!E74+JULIO!E74+AGOSTO!E74+SEPTIEMBRE!E74+OCTUBRE!E74+NOVIEMBRE!E74+DICIEMBRE!E74</f>
        <v>0</v>
      </c>
      <c r="F74" s="136">
        <f>+ENERO!F74+FEBRERO!F74+MARZO!F74+ABRIL!F74+MAYO!F74+JUNIO!F74+JULIO!F74+AGOSTO!F74+SEPTIEMBRE!F74+OCTUBRE!F74+NOVIEMBRE!F74+DICIEMBRE!F74</f>
        <v>0</v>
      </c>
      <c r="G74" s="136">
        <f>+ENERO!G74+FEBRERO!G74+MARZO!G74+ABRIL!G74+MAYO!G74+JUNIO!G74+JULIO!G74+AGOSTO!G74+SEPTIEMBRE!G74+OCTUBRE!G74+NOVIEMBRE!G74+DICIEMBRE!G74</f>
        <v>0</v>
      </c>
      <c r="H74" s="136">
        <f>+ENERO!H74+FEBRERO!H74+MARZO!H74+ABRIL!H74+MAYO!H74+JUNIO!H74+JULIO!H74+AGOSTO!H74+SEPTIEMBRE!H74+OCTUBRE!H74+NOVIEMBRE!H74+DICIEMBRE!H74</f>
        <v>0</v>
      </c>
      <c r="I74" s="136">
        <f>+ENERO!I74+FEBRERO!I74+MARZO!I74+ABRIL!I74+MAYO!I74+JUNIO!I74+JULIO!I74+AGOSTO!I74+SEPTIEMBRE!I74+OCTUBRE!I74+NOVIEMBRE!I74+DICIEMBRE!I74</f>
        <v>0</v>
      </c>
      <c r="J74" s="136">
        <f>+ENERO!J74+FEBRERO!J74+MARZO!J74+ABRIL!J74+MAYO!J74+JUNIO!J74+JULIO!J74+AGOSTO!J74+SEPTIEMBRE!J74+OCTUBRE!J74+NOVIEMBRE!J74+DICIEMBRE!J74</f>
        <v>0</v>
      </c>
      <c r="K74" s="136">
        <f>+ENERO!K74+FEBRERO!K74+MARZO!K74+ABRIL!K74+MAYO!K74+JUNIO!K74+JULIO!K74+AGOSTO!K74+SEPTIEMBRE!K74+OCTUBRE!K74+NOVIEMBRE!K74+DICIEMBRE!K74</f>
        <v>0</v>
      </c>
      <c r="L74" s="136">
        <f>+ENERO!L74+FEBRERO!L74+MARZO!L74+ABRIL!L74+MAYO!L74+JUNIO!L74+JULIO!L74+AGOSTO!L74+SEPTIEMBRE!L74+OCTUBRE!L74+NOVIEMBRE!L74+DICIEMBRE!L74</f>
        <v>0</v>
      </c>
      <c r="M74" s="136">
        <f>+ENERO!M74+FEBRERO!M74+MARZO!M74+ABRIL!M74+MAYO!M74+JUNIO!M74+JULIO!M74+AGOSTO!M74+SEPTIEMBRE!M74+OCTUBRE!M74+NOVIEMBRE!M74+DICIEMBRE!M74</f>
        <v>0</v>
      </c>
      <c r="N74" s="136">
        <f>+ENERO!N74+FEBRERO!N74+MARZO!N74+ABRIL!N74+MAYO!N74+JUNIO!N74+JULIO!N74+AGOSTO!N74+SEPTIEMBRE!N74+OCTUBRE!N74+NOVIEMBRE!N74+DICIEMBRE!N74</f>
        <v>0</v>
      </c>
      <c r="O74" s="136">
        <f>+ENERO!O74+FEBRERO!O74+MARZO!O74+ABRIL!O74+MAYO!O74+JUNIO!O74+JULIO!O74+AGOSTO!O74+SEPTIEMBRE!O74+OCTUBRE!O74+NOVIEMBRE!O74+DICIEMBRE!O74</f>
        <v>0</v>
      </c>
      <c r="P74" s="136">
        <f>+ENERO!P74+FEBRERO!P74+MARZO!P74+ABRIL!P74+MAYO!P74+JUNIO!P74+JULIO!P74+AGOSTO!P74+SEPTIEMBRE!P74+OCTUBRE!P74+NOVIEMBRE!P74+DICIEMBRE!P74</f>
        <v>0</v>
      </c>
      <c r="Q74" s="136">
        <f>+ENERO!Q74+FEBRERO!Q74+MARZO!Q74+ABRIL!Q74+MAYO!Q74+JUNIO!Q74+JULIO!Q74+AGOSTO!Q74+SEPTIEMBRE!Q74+OCTUBRE!Q74+NOVIEMBRE!Q74+DICIEMBRE!Q74</f>
        <v>0</v>
      </c>
      <c r="R74" s="136">
        <f>+ENERO!R74+FEBRERO!R74+MARZO!R74+ABRIL!R74+MAYO!R74+JUNIO!R74+JULIO!R74+AGOSTO!R74+SEPTIEMBRE!R74+OCTUBRE!R74+NOVIEMBRE!R74+DICIEMBRE!R74</f>
        <v>0</v>
      </c>
      <c r="S74" s="136">
        <f>+ENERO!S74+FEBRERO!S74+MARZO!S74+ABRIL!S74+MAYO!S74+JUNIO!S74+JULIO!S74+AGOSTO!S74+SEPTIEMBRE!S74+OCTUBRE!S74+NOVIEMBRE!S74+DICIEMBRE!S74</f>
        <v>0</v>
      </c>
      <c r="T74" s="136">
        <f>+ENERO!T74+FEBRERO!T74+MARZO!T74+ABRIL!T74+MAYO!T74+JUNIO!T74+JULIO!T74+AGOSTO!T74+SEPTIEMBRE!T74+OCTUBRE!T74+NOVIEMBRE!T74+DICIEMBRE!T74</f>
        <v>0</v>
      </c>
      <c r="U74" s="136">
        <f>+ENERO!U74+FEBRERO!U74+MARZO!U74+ABRIL!U74+MAYO!U74+JUNIO!U74+JULIO!U74+AGOSTO!U74+SEPTIEMBRE!U74+OCTUBRE!U74+NOVIEMBRE!U74+DICIEMBRE!U74</f>
        <v>0</v>
      </c>
      <c r="V74" s="136">
        <f>+ENERO!V74+FEBRERO!V74+MARZO!V74+ABRIL!V74+MAYO!V74+JUNIO!V74+JULIO!V74+AGOSTO!V74+SEPTIEMBRE!V74+OCTUBRE!V74+NOVIEMBRE!V74+DICIEMBRE!V74</f>
        <v>0</v>
      </c>
      <c r="W74" s="136">
        <f>+ENERO!W74+FEBRERO!W74+MARZO!W74+ABRIL!W74+MAYO!W74+JUNIO!W74+JULIO!W74+AGOSTO!W74+SEPTIEMBRE!W74+OCTUBRE!W74+NOVIEMBRE!W74+DICIEMBRE!W74</f>
        <v>0</v>
      </c>
      <c r="X74" s="191" t="str">
        <f t="shared" si="19"/>
        <v/>
      </c>
      <c r="AD74" s="21"/>
      <c r="AE74" s="21"/>
      <c r="AF74" s="21"/>
      <c r="AG74" s="21"/>
      <c r="AH74" s="21"/>
      <c r="AI74" s="21"/>
      <c r="AJ74" s="21"/>
      <c r="AK74" s="21"/>
      <c r="AL74" s="21"/>
      <c r="AM74" s="21"/>
      <c r="AN74" s="21"/>
      <c r="AO74" s="21"/>
      <c r="AP74" s="21"/>
      <c r="AQ74" s="21"/>
      <c r="AR74" s="21"/>
      <c r="AS74" s="21"/>
      <c r="AT74" s="21"/>
      <c r="AU74" s="21"/>
      <c r="AV74" s="21"/>
      <c r="AW74" s="28"/>
      <c r="AX74" s="28"/>
      <c r="AY74" s="28"/>
      <c r="AZ74" s="28"/>
      <c r="BA74" s="208" t="s">
        <v>52</v>
      </c>
      <c r="BB74" s="208" t="s">
        <v>52</v>
      </c>
      <c r="BC74" s="208" t="s">
        <v>52</v>
      </c>
      <c r="BD74" s="193">
        <f t="shared" si="20"/>
        <v>0</v>
      </c>
      <c r="BE74" s="193">
        <f t="shared" si="21"/>
        <v>0</v>
      </c>
      <c r="BF74" s="193" t="str">
        <f t="shared" si="22"/>
        <v/>
      </c>
      <c r="BG74" s="28"/>
      <c r="BH74" s="28"/>
      <c r="BI74" s="28"/>
      <c r="BJ74" s="28"/>
      <c r="BK74" s="28"/>
      <c r="BL74" s="28"/>
      <c r="BM74" s="28"/>
      <c r="BN74" s="28"/>
      <c r="BO74" s="28"/>
    </row>
    <row r="75" spans="1:67" ht="15.75" customHeight="1" x14ac:dyDescent="0.15">
      <c r="A75" s="269" t="s">
        <v>55</v>
      </c>
      <c r="B75" s="63" t="s">
        <v>16</v>
      </c>
      <c r="C75" s="119">
        <f>SUM(F75:T75)</f>
        <v>0</v>
      </c>
      <c r="D75" s="136">
        <f>+ENERO!D75+FEBRERO!D75+MARZO!D75+ABRIL!D75+MAYO!D75+JUNIO!D75+JULIO!D75+AGOSTO!D75+SEPTIEMBRE!D75+OCTUBRE!D75+NOVIEMBRE!D75+DICIEMBRE!D75</f>
        <v>0</v>
      </c>
      <c r="E75" s="136">
        <f>+ENERO!E75+FEBRERO!E75+MARZO!E75+ABRIL!E75+MAYO!E75+JUNIO!E75+JULIO!E75+AGOSTO!E75+SEPTIEMBRE!E75+OCTUBRE!E75+NOVIEMBRE!E75+DICIEMBRE!E75</f>
        <v>0</v>
      </c>
      <c r="F75" s="136">
        <f>+ENERO!F75+FEBRERO!F75+MARZO!F75+ABRIL!F75+MAYO!F75+JUNIO!F75+JULIO!F75+AGOSTO!F75+SEPTIEMBRE!F75+OCTUBRE!F75+NOVIEMBRE!F75+DICIEMBRE!F75</f>
        <v>0</v>
      </c>
      <c r="G75" s="136">
        <f>+ENERO!G75+FEBRERO!G75+MARZO!G75+ABRIL!G75+MAYO!G75+JUNIO!G75+JULIO!G75+AGOSTO!G75+SEPTIEMBRE!G75+OCTUBRE!G75+NOVIEMBRE!G75+DICIEMBRE!G75</f>
        <v>0</v>
      </c>
      <c r="H75" s="136">
        <f>+ENERO!H75+FEBRERO!H75+MARZO!H75+ABRIL!H75+MAYO!H75+JUNIO!H75+JULIO!H75+AGOSTO!H75+SEPTIEMBRE!H75+OCTUBRE!H75+NOVIEMBRE!H75+DICIEMBRE!H75</f>
        <v>0</v>
      </c>
      <c r="I75" s="136">
        <f>+ENERO!I75+FEBRERO!I75+MARZO!I75+ABRIL!I75+MAYO!I75+JUNIO!I75+JULIO!I75+AGOSTO!I75+SEPTIEMBRE!I75+OCTUBRE!I75+NOVIEMBRE!I75+DICIEMBRE!I75</f>
        <v>0</v>
      </c>
      <c r="J75" s="136">
        <f>+ENERO!J75+FEBRERO!J75+MARZO!J75+ABRIL!J75+MAYO!J75+JUNIO!J75+JULIO!J75+AGOSTO!J75+SEPTIEMBRE!J75+OCTUBRE!J75+NOVIEMBRE!J75+DICIEMBRE!J75</f>
        <v>0</v>
      </c>
      <c r="K75" s="136">
        <f>+ENERO!K75+FEBRERO!K75+MARZO!K75+ABRIL!K75+MAYO!K75+JUNIO!K75+JULIO!K75+AGOSTO!K75+SEPTIEMBRE!K75+OCTUBRE!K75+NOVIEMBRE!K75+DICIEMBRE!K75</f>
        <v>0</v>
      </c>
      <c r="L75" s="136">
        <f>+ENERO!L75+FEBRERO!L75+MARZO!L75+ABRIL!L75+MAYO!L75+JUNIO!L75+JULIO!L75+AGOSTO!L75+SEPTIEMBRE!L75+OCTUBRE!L75+NOVIEMBRE!L75+DICIEMBRE!L75</f>
        <v>0</v>
      </c>
      <c r="M75" s="136">
        <f>+ENERO!M75+FEBRERO!M75+MARZO!M75+ABRIL!M75+MAYO!M75+JUNIO!M75+JULIO!M75+AGOSTO!M75+SEPTIEMBRE!M75+OCTUBRE!M75+NOVIEMBRE!M75+DICIEMBRE!M75</f>
        <v>0</v>
      </c>
      <c r="N75" s="136">
        <f>+ENERO!N75+FEBRERO!N75+MARZO!N75+ABRIL!N75+MAYO!N75+JUNIO!N75+JULIO!N75+AGOSTO!N75+SEPTIEMBRE!N75+OCTUBRE!N75+NOVIEMBRE!N75+DICIEMBRE!N75</f>
        <v>0</v>
      </c>
      <c r="O75" s="136">
        <f>+ENERO!O75+FEBRERO!O75+MARZO!O75+ABRIL!O75+MAYO!O75+JUNIO!O75+JULIO!O75+AGOSTO!O75+SEPTIEMBRE!O75+OCTUBRE!O75+NOVIEMBRE!O75+DICIEMBRE!O75</f>
        <v>0</v>
      </c>
      <c r="P75" s="136">
        <f>+ENERO!P75+FEBRERO!P75+MARZO!P75+ABRIL!P75+MAYO!P75+JUNIO!P75+JULIO!P75+AGOSTO!P75+SEPTIEMBRE!P75+OCTUBRE!P75+NOVIEMBRE!P75+DICIEMBRE!P75</f>
        <v>0</v>
      </c>
      <c r="Q75" s="136">
        <f>+ENERO!Q75+FEBRERO!Q75+MARZO!Q75+ABRIL!Q75+MAYO!Q75+JUNIO!Q75+JULIO!Q75+AGOSTO!Q75+SEPTIEMBRE!Q75+OCTUBRE!Q75+NOVIEMBRE!Q75+DICIEMBRE!Q75</f>
        <v>0</v>
      </c>
      <c r="R75" s="136">
        <f>+ENERO!R75+FEBRERO!R75+MARZO!R75+ABRIL!R75+MAYO!R75+JUNIO!R75+JULIO!R75+AGOSTO!R75+SEPTIEMBRE!R75+OCTUBRE!R75+NOVIEMBRE!R75+DICIEMBRE!R75</f>
        <v>0</v>
      </c>
      <c r="S75" s="136">
        <f>+ENERO!S75+FEBRERO!S75+MARZO!S75+ABRIL!S75+MAYO!S75+JUNIO!S75+JULIO!S75+AGOSTO!S75+SEPTIEMBRE!S75+OCTUBRE!S75+NOVIEMBRE!S75+DICIEMBRE!S75</f>
        <v>0</v>
      </c>
      <c r="T75" s="136">
        <f>+ENERO!T75+FEBRERO!T75+MARZO!T75+ABRIL!T75+MAYO!T75+JUNIO!T75+JULIO!T75+AGOSTO!T75+SEPTIEMBRE!T75+OCTUBRE!T75+NOVIEMBRE!T75+DICIEMBRE!T75</f>
        <v>0</v>
      </c>
      <c r="U75" s="136">
        <f>+ENERO!U75+FEBRERO!U75+MARZO!U75+ABRIL!U75+MAYO!U75+JUNIO!U75+JULIO!U75+AGOSTO!U75+SEPTIEMBRE!U75+OCTUBRE!U75+NOVIEMBRE!U75+DICIEMBRE!U75</f>
        <v>0</v>
      </c>
      <c r="V75" s="136">
        <f>+ENERO!V75+FEBRERO!V75+MARZO!V75+ABRIL!V75+MAYO!V75+JUNIO!V75+JULIO!V75+AGOSTO!V75+SEPTIEMBRE!V75+OCTUBRE!V75+NOVIEMBRE!V75+DICIEMBRE!V75</f>
        <v>0</v>
      </c>
      <c r="W75" s="136">
        <f>+ENERO!W75+FEBRERO!W75+MARZO!W75+ABRIL!W75+MAYO!W75+JUNIO!W75+JULIO!W75+AGOSTO!W75+SEPTIEMBRE!W75+OCTUBRE!W75+NOVIEMBRE!W75+DICIEMBRE!W75</f>
        <v>0</v>
      </c>
      <c r="X75" s="191" t="str">
        <f t="shared" si="19"/>
        <v/>
      </c>
      <c r="AD75" s="21"/>
      <c r="AE75" s="21"/>
      <c r="AF75" s="21"/>
      <c r="AG75" s="21"/>
      <c r="AH75" s="21"/>
      <c r="AI75" s="21"/>
      <c r="AJ75" s="21"/>
      <c r="AK75" s="21"/>
      <c r="AL75" s="21"/>
      <c r="AM75" s="21"/>
      <c r="AN75" s="21"/>
      <c r="AO75" s="21"/>
      <c r="AP75" s="21"/>
      <c r="AQ75" s="21"/>
      <c r="AR75" s="21"/>
      <c r="AS75" s="21"/>
      <c r="AT75" s="21"/>
      <c r="AU75" s="21"/>
      <c r="AV75" s="21"/>
      <c r="AW75" s="28"/>
      <c r="AX75" s="28"/>
      <c r="AY75" s="28"/>
      <c r="AZ75" s="28"/>
      <c r="BA75" s="208" t="s">
        <v>52</v>
      </c>
      <c r="BB75" s="208" t="s">
        <v>52</v>
      </c>
      <c r="BC75" s="208" t="s">
        <v>52</v>
      </c>
      <c r="BD75" s="193">
        <f t="shared" si="20"/>
        <v>0</v>
      </c>
      <c r="BE75" s="193">
        <f t="shared" si="21"/>
        <v>0</v>
      </c>
      <c r="BF75" s="193" t="str">
        <f t="shared" si="22"/>
        <v/>
      </c>
      <c r="BG75" s="28"/>
      <c r="BH75" s="28"/>
      <c r="BI75" s="28"/>
      <c r="BJ75" s="28"/>
      <c r="BK75" s="28"/>
      <c r="BL75" s="28"/>
      <c r="BM75" s="28"/>
      <c r="BN75" s="28"/>
      <c r="BO75" s="28"/>
    </row>
    <row r="76" spans="1:67" ht="15.75" customHeight="1" x14ac:dyDescent="0.15">
      <c r="A76" s="270"/>
      <c r="B76" s="64" t="s">
        <v>40</v>
      </c>
      <c r="C76" s="121">
        <f t="shared" ref="C76:C84" si="24">SUM(F76:T76)</f>
        <v>0</v>
      </c>
      <c r="D76" s="136">
        <f>+ENERO!D76+FEBRERO!D76+MARZO!D76+ABRIL!D76+MAYO!D76+JUNIO!D76+JULIO!D76+AGOSTO!D76+SEPTIEMBRE!D76+OCTUBRE!D76+NOVIEMBRE!D76+DICIEMBRE!D76</f>
        <v>0</v>
      </c>
      <c r="E76" s="136">
        <f>+ENERO!E76+FEBRERO!E76+MARZO!E76+ABRIL!E76+MAYO!E76+JUNIO!E76+JULIO!E76+AGOSTO!E76+SEPTIEMBRE!E76+OCTUBRE!E76+NOVIEMBRE!E76+DICIEMBRE!E76</f>
        <v>0</v>
      </c>
      <c r="F76" s="136">
        <f>+ENERO!F76+FEBRERO!F76+MARZO!F76+ABRIL!F76+MAYO!F76+JUNIO!F76+JULIO!F76+AGOSTO!F76+SEPTIEMBRE!F76+OCTUBRE!F76+NOVIEMBRE!F76+DICIEMBRE!F76</f>
        <v>0</v>
      </c>
      <c r="G76" s="136">
        <f>+ENERO!G76+FEBRERO!G76+MARZO!G76+ABRIL!G76+MAYO!G76+JUNIO!G76+JULIO!G76+AGOSTO!G76+SEPTIEMBRE!G76+OCTUBRE!G76+NOVIEMBRE!G76+DICIEMBRE!G76</f>
        <v>0</v>
      </c>
      <c r="H76" s="136">
        <f>+ENERO!H76+FEBRERO!H76+MARZO!H76+ABRIL!H76+MAYO!H76+JUNIO!H76+JULIO!H76+AGOSTO!H76+SEPTIEMBRE!H76+OCTUBRE!H76+NOVIEMBRE!H76+DICIEMBRE!H76</f>
        <v>0</v>
      </c>
      <c r="I76" s="136">
        <f>+ENERO!I76+FEBRERO!I76+MARZO!I76+ABRIL!I76+MAYO!I76+JUNIO!I76+JULIO!I76+AGOSTO!I76+SEPTIEMBRE!I76+OCTUBRE!I76+NOVIEMBRE!I76+DICIEMBRE!I76</f>
        <v>0</v>
      </c>
      <c r="J76" s="136">
        <f>+ENERO!J76+FEBRERO!J76+MARZO!J76+ABRIL!J76+MAYO!J76+JUNIO!J76+JULIO!J76+AGOSTO!J76+SEPTIEMBRE!J76+OCTUBRE!J76+NOVIEMBRE!J76+DICIEMBRE!J76</f>
        <v>0</v>
      </c>
      <c r="K76" s="136">
        <f>+ENERO!K76+FEBRERO!K76+MARZO!K76+ABRIL!K76+MAYO!K76+JUNIO!K76+JULIO!K76+AGOSTO!K76+SEPTIEMBRE!K76+OCTUBRE!K76+NOVIEMBRE!K76+DICIEMBRE!K76</f>
        <v>0</v>
      </c>
      <c r="L76" s="136">
        <f>+ENERO!L76+FEBRERO!L76+MARZO!L76+ABRIL!L76+MAYO!L76+JUNIO!L76+JULIO!L76+AGOSTO!L76+SEPTIEMBRE!L76+OCTUBRE!L76+NOVIEMBRE!L76+DICIEMBRE!L76</f>
        <v>0</v>
      </c>
      <c r="M76" s="136">
        <f>+ENERO!M76+FEBRERO!M76+MARZO!M76+ABRIL!M76+MAYO!M76+JUNIO!M76+JULIO!M76+AGOSTO!M76+SEPTIEMBRE!M76+OCTUBRE!M76+NOVIEMBRE!M76+DICIEMBRE!M76</f>
        <v>0</v>
      </c>
      <c r="N76" s="136">
        <f>+ENERO!N76+FEBRERO!N76+MARZO!N76+ABRIL!N76+MAYO!N76+JUNIO!N76+JULIO!N76+AGOSTO!N76+SEPTIEMBRE!N76+OCTUBRE!N76+NOVIEMBRE!N76+DICIEMBRE!N76</f>
        <v>0</v>
      </c>
      <c r="O76" s="136">
        <f>+ENERO!O76+FEBRERO!O76+MARZO!O76+ABRIL!O76+MAYO!O76+JUNIO!O76+JULIO!O76+AGOSTO!O76+SEPTIEMBRE!O76+OCTUBRE!O76+NOVIEMBRE!O76+DICIEMBRE!O76</f>
        <v>0</v>
      </c>
      <c r="P76" s="136">
        <f>+ENERO!P76+FEBRERO!P76+MARZO!P76+ABRIL!P76+MAYO!P76+JUNIO!P76+JULIO!P76+AGOSTO!P76+SEPTIEMBRE!P76+OCTUBRE!P76+NOVIEMBRE!P76+DICIEMBRE!P76</f>
        <v>0</v>
      </c>
      <c r="Q76" s="136">
        <f>+ENERO!Q76+FEBRERO!Q76+MARZO!Q76+ABRIL!Q76+MAYO!Q76+JUNIO!Q76+JULIO!Q76+AGOSTO!Q76+SEPTIEMBRE!Q76+OCTUBRE!Q76+NOVIEMBRE!Q76+DICIEMBRE!Q76</f>
        <v>0</v>
      </c>
      <c r="R76" s="136">
        <f>+ENERO!R76+FEBRERO!R76+MARZO!R76+ABRIL!R76+MAYO!R76+JUNIO!R76+JULIO!R76+AGOSTO!R76+SEPTIEMBRE!R76+OCTUBRE!R76+NOVIEMBRE!R76+DICIEMBRE!R76</f>
        <v>0</v>
      </c>
      <c r="S76" s="136">
        <f>+ENERO!S76+FEBRERO!S76+MARZO!S76+ABRIL!S76+MAYO!S76+JUNIO!S76+JULIO!S76+AGOSTO!S76+SEPTIEMBRE!S76+OCTUBRE!S76+NOVIEMBRE!S76+DICIEMBRE!S76</f>
        <v>0</v>
      </c>
      <c r="T76" s="136">
        <f>+ENERO!T76+FEBRERO!T76+MARZO!T76+ABRIL!T76+MAYO!T76+JUNIO!T76+JULIO!T76+AGOSTO!T76+SEPTIEMBRE!T76+OCTUBRE!T76+NOVIEMBRE!T76+DICIEMBRE!T76</f>
        <v>0</v>
      </c>
      <c r="U76" s="136">
        <f>+ENERO!U76+FEBRERO!U76+MARZO!U76+ABRIL!U76+MAYO!U76+JUNIO!U76+JULIO!U76+AGOSTO!U76+SEPTIEMBRE!U76+OCTUBRE!U76+NOVIEMBRE!U76+DICIEMBRE!U76</f>
        <v>0</v>
      </c>
      <c r="V76" s="136">
        <f>+ENERO!V76+FEBRERO!V76+MARZO!V76+ABRIL!V76+MAYO!V76+JUNIO!V76+JULIO!V76+AGOSTO!V76+SEPTIEMBRE!V76+OCTUBRE!V76+NOVIEMBRE!V76+DICIEMBRE!V76</f>
        <v>0</v>
      </c>
      <c r="W76" s="136">
        <f>+ENERO!W76+FEBRERO!W76+MARZO!W76+ABRIL!W76+MAYO!W76+JUNIO!W76+JULIO!W76+AGOSTO!W76+SEPTIEMBRE!W76+OCTUBRE!W76+NOVIEMBRE!W76+DICIEMBRE!W76</f>
        <v>0</v>
      </c>
      <c r="X76" s="191" t="str">
        <f t="shared" si="19"/>
        <v/>
      </c>
      <c r="AD76" s="21"/>
      <c r="AE76" s="21"/>
      <c r="AF76" s="21"/>
      <c r="AG76" s="21"/>
      <c r="AH76" s="21"/>
      <c r="AI76" s="21"/>
      <c r="AJ76" s="21"/>
      <c r="AK76" s="21"/>
      <c r="AL76" s="21"/>
      <c r="AM76" s="21"/>
      <c r="AN76" s="21"/>
      <c r="AO76" s="21"/>
      <c r="AP76" s="21"/>
      <c r="AQ76" s="21"/>
      <c r="AR76" s="21"/>
      <c r="AS76" s="21"/>
      <c r="AT76" s="21"/>
      <c r="AU76" s="21"/>
      <c r="AV76" s="21"/>
      <c r="AW76" s="28"/>
      <c r="AX76" s="28"/>
      <c r="AY76" s="28"/>
      <c r="AZ76" s="28"/>
      <c r="BA76" s="208" t="s">
        <v>52</v>
      </c>
      <c r="BB76" s="208" t="s">
        <v>52</v>
      </c>
      <c r="BC76" s="208" t="s">
        <v>52</v>
      </c>
      <c r="BD76" s="193">
        <f t="shared" si="20"/>
        <v>0</v>
      </c>
      <c r="BE76" s="193">
        <f t="shared" si="21"/>
        <v>0</v>
      </c>
      <c r="BF76" s="193" t="str">
        <f t="shared" si="22"/>
        <v/>
      </c>
      <c r="BG76" s="28"/>
      <c r="BH76" s="28"/>
      <c r="BI76" s="28"/>
      <c r="BJ76" s="28"/>
      <c r="BK76" s="28"/>
      <c r="BL76" s="28"/>
      <c r="BM76" s="28"/>
      <c r="BN76" s="28"/>
      <c r="BO76" s="28"/>
    </row>
    <row r="77" spans="1:67" ht="15.75" customHeight="1" x14ac:dyDescent="0.15">
      <c r="A77" s="269" t="s">
        <v>56</v>
      </c>
      <c r="B77" s="63" t="s">
        <v>16</v>
      </c>
      <c r="C77" s="119">
        <f t="shared" si="24"/>
        <v>0</v>
      </c>
      <c r="D77" s="136">
        <f>+ENERO!D77+FEBRERO!D77+MARZO!D77+ABRIL!D77+MAYO!D77+JUNIO!D77+JULIO!D77+AGOSTO!D77+SEPTIEMBRE!D77+OCTUBRE!D77+NOVIEMBRE!D77+DICIEMBRE!D77</f>
        <v>0</v>
      </c>
      <c r="E77" s="136">
        <f>+ENERO!E77+FEBRERO!E77+MARZO!E77+ABRIL!E77+MAYO!E77+JUNIO!E77+JULIO!E77+AGOSTO!E77+SEPTIEMBRE!E77+OCTUBRE!E77+NOVIEMBRE!E77+DICIEMBRE!E77</f>
        <v>0</v>
      </c>
      <c r="F77" s="136">
        <f>+ENERO!F77+FEBRERO!F77+MARZO!F77+ABRIL!F77+MAYO!F77+JUNIO!F77+JULIO!F77+AGOSTO!F77+SEPTIEMBRE!F77+OCTUBRE!F77+NOVIEMBRE!F77+DICIEMBRE!F77</f>
        <v>0</v>
      </c>
      <c r="G77" s="136">
        <f>+ENERO!G77+FEBRERO!G77+MARZO!G77+ABRIL!G77+MAYO!G77+JUNIO!G77+JULIO!G77+AGOSTO!G77+SEPTIEMBRE!G77+OCTUBRE!G77+NOVIEMBRE!G77+DICIEMBRE!G77</f>
        <v>0</v>
      </c>
      <c r="H77" s="136">
        <f>+ENERO!H77+FEBRERO!H77+MARZO!H77+ABRIL!H77+MAYO!H77+JUNIO!H77+JULIO!H77+AGOSTO!H77+SEPTIEMBRE!H77+OCTUBRE!H77+NOVIEMBRE!H77+DICIEMBRE!H77</f>
        <v>0</v>
      </c>
      <c r="I77" s="136">
        <f>+ENERO!I77+FEBRERO!I77+MARZO!I77+ABRIL!I77+MAYO!I77+JUNIO!I77+JULIO!I77+AGOSTO!I77+SEPTIEMBRE!I77+OCTUBRE!I77+NOVIEMBRE!I77+DICIEMBRE!I77</f>
        <v>0</v>
      </c>
      <c r="J77" s="136">
        <f>+ENERO!J77+FEBRERO!J77+MARZO!J77+ABRIL!J77+MAYO!J77+JUNIO!J77+JULIO!J77+AGOSTO!J77+SEPTIEMBRE!J77+OCTUBRE!J77+NOVIEMBRE!J77+DICIEMBRE!J77</f>
        <v>0</v>
      </c>
      <c r="K77" s="136">
        <f>+ENERO!K77+FEBRERO!K77+MARZO!K77+ABRIL!K77+MAYO!K77+JUNIO!K77+JULIO!K77+AGOSTO!K77+SEPTIEMBRE!K77+OCTUBRE!K77+NOVIEMBRE!K77+DICIEMBRE!K77</f>
        <v>0</v>
      </c>
      <c r="L77" s="136">
        <f>+ENERO!L77+FEBRERO!L77+MARZO!L77+ABRIL!L77+MAYO!L77+JUNIO!L77+JULIO!L77+AGOSTO!L77+SEPTIEMBRE!L77+OCTUBRE!L77+NOVIEMBRE!L77+DICIEMBRE!L77</f>
        <v>0</v>
      </c>
      <c r="M77" s="136">
        <f>+ENERO!M77+FEBRERO!M77+MARZO!M77+ABRIL!M77+MAYO!M77+JUNIO!M77+JULIO!M77+AGOSTO!M77+SEPTIEMBRE!M77+OCTUBRE!M77+NOVIEMBRE!M77+DICIEMBRE!M77</f>
        <v>0</v>
      </c>
      <c r="N77" s="136">
        <f>+ENERO!N77+FEBRERO!N77+MARZO!N77+ABRIL!N77+MAYO!N77+JUNIO!N77+JULIO!N77+AGOSTO!N77+SEPTIEMBRE!N77+OCTUBRE!N77+NOVIEMBRE!N77+DICIEMBRE!N77</f>
        <v>0</v>
      </c>
      <c r="O77" s="136">
        <f>+ENERO!O77+FEBRERO!O77+MARZO!O77+ABRIL!O77+MAYO!O77+JUNIO!O77+JULIO!O77+AGOSTO!O77+SEPTIEMBRE!O77+OCTUBRE!O77+NOVIEMBRE!O77+DICIEMBRE!O77</f>
        <v>0</v>
      </c>
      <c r="P77" s="136">
        <f>+ENERO!P77+FEBRERO!P77+MARZO!P77+ABRIL!P77+MAYO!P77+JUNIO!P77+JULIO!P77+AGOSTO!P77+SEPTIEMBRE!P77+OCTUBRE!P77+NOVIEMBRE!P77+DICIEMBRE!P77</f>
        <v>0</v>
      </c>
      <c r="Q77" s="136">
        <f>+ENERO!Q77+FEBRERO!Q77+MARZO!Q77+ABRIL!Q77+MAYO!Q77+JUNIO!Q77+JULIO!Q77+AGOSTO!Q77+SEPTIEMBRE!Q77+OCTUBRE!Q77+NOVIEMBRE!Q77+DICIEMBRE!Q77</f>
        <v>0</v>
      </c>
      <c r="R77" s="136">
        <f>+ENERO!R77+FEBRERO!R77+MARZO!R77+ABRIL!R77+MAYO!R77+JUNIO!R77+JULIO!R77+AGOSTO!R77+SEPTIEMBRE!R77+OCTUBRE!R77+NOVIEMBRE!R77+DICIEMBRE!R77</f>
        <v>0</v>
      </c>
      <c r="S77" s="136">
        <f>+ENERO!S77+FEBRERO!S77+MARZO!S77+ABRIL!S77+MAYO!S77+JUNIO!S77+JULIO!S77+AGOSTO!S77+SEPTIEMBRE!S77+OCTUBRE!S77+NOVIEMBRE!S77+DICIEMBRE!S77</f>
        <v>0</v>
      </c>
      <c r="T77" s="136">
        <f>+ENERO!T77+FEBRERO!T77+MARZO!T77+ABRIL!T77+MAYO!T77+JUNIO!T77+JULIO!T77+AGOSTO!T77+SEPTIEMBRE!T77+OCTUBRE!T77+NOVIEMBRE!T77+DICIEMBRE!T77</f>
        <v>0</v>
      </c>
      <c r="U77" s="136">
        <f>+ENERO!U77+FEBRERO!U77+MARZO!U77+ABRIL!U77+MAYO!U77+JUNIO!U77+JULIO!U77+AGOSTO!U77+SEPTIEMBRE!U77+OCTUBRE!U77+NOVIEMBRE!U77+DICIEMBRE!U77</f>
        <v>0</v>
      </c>
      <c r="V77" s="136">
        <f>+ENERO!V77+FEBRERO!V77+MARZO!V77+ABRIL!V77+MAYO!V77+JUNIO!V77+JULIO!V77+AGOSTO!V77+SEPTIEMBRE!V77+OCTUBRE!V77+NOVIEMBRE!V77+DICIEMBRE!V77</f>
        <v>0</v>
      </c>
      <c r="W77" s="136">
        <f>+ENERO!W77+FEBRERO!W77+MARZO!W77+ABRIL!W77+MAYO!W77+JUNIO!W77+JULIO!W77+AGOSTO!W77+SEPTIEMBRE!W77+OCTUBRE!W77+NOVIEMBRE!W77+DICIEMBRE!W77</f>
        <v>0</v>
      </c>
      <c r="X77" s="191" t="str">
        <f t="shared" si="19"/>
        <v/>
      </c>
      <c r="AD77" s="21"/>
      <c r="AE77" s="21"/>
      <c r="AF77" s="21"/>
      <c r="AG77" s="21"/>
      <c r="AH77" s="21"/>
      <c r="AI77" s="21"/>
      <c r="AJ77" s="21"/>
      <c r="AK77" s="21"/>
      <c r="AL77" s="21"/>
      <c r="AM77" s="21"/>
      <c r="AN77" s="21"/>
      <c r="AO77" s="21"/>
      <c r="AP77" s="21"/>
      <c r="AQ77" s="21"/>
      <c r="AR77" s="21"/>
      <c r="AS77" s="21"/>
      <c r="AT77" s="21"/>
      <c r="AU77" s="21"/>
      <c r="AV77" s="21"/>
      <c r="AW77" s="28"/>
      <c r="AX77" s="28"/>
      <c r="AY77" s="28"/>
      <c r="AZ77" s="28"/>
      <c r="BA77" s="208" t="s">
        <v>52</v>
      </c>
      <c r="BB77" s="208" t="s">
        <v>52</v>
      </c>
      <c r="BC77" s="208" t="s">
        <v>52</v>
      </c>
      <c r="BD77" s="193">
        <f t="shared" si="20"/>
        <v>0</v>
      </c>
      <c r="BE77" s="193">
        <f t="shared" si="21"/>
        <v>0</v>
      </c>
      <c r="BF77" s="193" t="str">
        <f t="shared" si="22"/>
        <v/>
      </c>
      <c r="BG77" s="28"/>
      <c r="BH77" s="28"/>
      <c r="BI77" s="28"/>
      <c r="BJ77" s="28"/>
      <c r="BK77" s="28"/>
      <c r="BL77" s="28"/>
      <c r="BM77" s="28"/>
      <c r="BN77" s="28"/>
      <c r="BO77" s="28"/>
    </row>
    <row r="78" spans="1:67" ht="15.75" customHeight="1" x14ac:dyDescent="0.15">
      <c r="A78" s="270"/>
      <c r="B78" s="65" t="s">
        <v>40</v>
      </c>
      <c r="C78" s="121">
        <f t="shared" si="24"/>
        <v>0</v>
      </c>
      <c r="D78" s="136">
        <f>+ENERO!D78+FEBRERO!D78+MARZO!D78+ABRIL!D78+MAYO!D78+JUNIO!D78+JULIO!D78+AGOSTO!D78+SEPTIEMBRE!D78+OCTUBRE!D78+NOVIEMBRE!D78+DICIEMBRE!D78</f>
        <v>0</v>
      </c>
      <c r="E78" s="136">
        <f>+ENERO!E78+FEBRERO!E78+MARZO!E78+ABRIL!E78+MAYO!E78+JUNIO!E78+JULIO!E78+AGOSTO!E78+SEPTIEMBRE!E78+OCTUBRE!E78+NOVIEMBRE!E78+DICIEMBRE!E78</f>
        <v>0</v>
      </c>
      <c r="F78" s="136">
        <f>+ENERO!F78+FEBRERO!F78+MARZO!F78+ABRIL!F78+MAYO!F78+JUNIO!F78+JULIO!F78+AGOSTO!F78+SEPTIEMBRE!F78+OCTUBRE!F78+NOVIEMBRE!F78+DICIEMBRE!F78</f>
        <v>0</v>
      </c>
      <c r="G78" s="136">
        <f>+ENERO!G78+FEBRERO!G78+MARZO!G78+ABRIL!G78+MAYO!G78+JUNIO!G78+JULIO!G78+AGOSTO!G78+SEPTIEMBRE!G78+OCTUBRE!G78+NOVIEMBRE!G78+DICIEMBRE!G78</f>
        <v>0</v>
      </c>
      <c r="H78" s="136">
        <f>+ENERO!H78+FEBRERO!H78+MARZO!H78+ABRIL!H78+MAYO!H78+JUNIO!H78+JULIO!H78+AGOSTO!H78+SEPTIEMBRE!H78+OCTUBRE!H78+NOVIEMBRE!H78+DICIEMBRE!H78</f>
        <v>0</v>
      </c>
      <c r="I78" s="136">
        <f>+ENERO!I78+FEBRERO!I78+MARZO!I78+ABRIL!I78+MAYO!I78+JUNIO!I78+JULIO!I78+AGOSTO!I78+SEPTIEMBRE!I78+OCTUBRE!I78+NOVIEMBRE!I78+DICIEMBRE!I78</f>
        <v>0</v>
      </c>
      <c r="J78" s="136">
        <f>+ENERO!J78+FEBRERO!J78+MARZO!J78+ABRIL!J78+MAYO!J78+JUNIO!J78+JULIO!J78+AGOSTO!J78+SEPTIEMBRE!J78+OCTUBRE!J78+NOVIEMBRE!J78+DICIEMBRE!J78</f>
        <v>0</v>
      </c>
      <c r="K78" s="136">
        <f>+ENERO!K78+FEBRERO!K78+MARZO!K78+ABRIL!K78+MAYO!K78+JUNIO!K78+JULIO!K78+AGOSTO!K78+SEPTIEMBRE!K78+OCTUBRE!K78+NOVIEMBRE!K78+DICIEMBRE!K78</f>
        <v>0</v>
      </c>
      <c r="L78" s="136">
        <f>+ENERO!L78+FEBRERO!L78+MARZO!L78+ABRIL!L78+MAYO!L78+JUNIO!L78+JULIO!L78+AGOSTO!L78+SEPTIEMBRE!L78+OCTUBRE!L78+NOVIEMBRE!L78+DICIEMBRE!L78</f>
        <v>0</v>
      </c>
      <c r="M78" s="136">
        <f>+ENERO!M78+FEBRERO!M78+MARZO!M78+ABRIL!M78+MAYO!M78+JUNIO!M78+JULIO!M78+AGOSTO!M78+SEPTIEMBRE!M78+OCTUBRE!M78+NOVIEMBRE!M78+DICIEMBRE!M78</f>
        <v>0</v>
      </c>
      <c r="N78" s="136">
        <f>+ENERO!N78+FEBRERO!N78+MARZO!N78+ABRIL!N78+MAYO!N78+JUNIO!N78+JULIO!N78+AGOSTO!N78+SEPTIEMBRE!N78+OCTUBRE!N78+NOVIEMBRE!N78+DICIEMBRE!N78</f>
        <v>0</v>
      </c>
      <c r="O78" s="136">
        <f>+ENERO!O78+FEBRERO!O78+MARZO!O78+ABRIL!O78+MAYO!O78+JUNIO!O78+JULIO!O78+AGOSTO!O78+SEPTIEMBRE!O78+OCTUBRE!O78+NOVIEMBRE!O78+DICIEMBRE!O78</f>
        <v>0</v>
      </c>
      <c r="P78" s="136">
        <f>+ENERO!P78+FEBRERO!P78+MARZO!P78+ABRIL!P78+MAYO!P78+JUNIO!P78+JULIO!P78+AGOSTO!P78+SEPTIEMBRE!P78+OCTUBRE!P78+NOVIEMBRE!P78+DICIEMBRE!P78</f>
        <v>0</v>
      </c>
      <c r="Q78" s="136">
        <f>+ENERO!Q78+FEBRERO!Q78+MARZO!Q78+ABRIL!Q78+MAYO!Q78+JUNIO!Q78+JULIO!Q78+AGOSTO!Q78+SEPTIEMBRE!Q78+OCTUBRE!Q78+NOVIEMBRE!Q78+DICIEMBRE!Q78</f>
        <v>0</v>
      </c>
      <c r="R78" s="136">
        <f>+ENERO!R78+FEBRERO!R78+MARZO!R78+ABRIL!R78+MAYO!R78+JUNIO!R78+JULIO!R78+AGOSTO!R78+SEPTIEMBRE!R78+OCTUBRE!R78+NOVIEMBRE!R78+DICIEMBRE!R78</f>
        <v>0</v>
      </c>
      <c r="S78" s="136">
        <f>+ENERO!S78+FEBRERO!S78+MARZO!S78+ABRIL!S78+MAYO!S78+JUNIO!S78+JULIO!S78+AGOSTO!S78+SEPTIEMBRE!S78+OCTUBRE!S78+NOVIEMBRE!S78+DICIEMBRE!S78</f>
        <v>0</v>
      </c>
      <c r="T78" s="136">
        <f>+ENERO!T78+FEBRERO!T78+MARZO!T78+ABRIL!T78+MAYO!T78+JUNIO!T78+JULIO!T78+AGOSTO!T78+SEPTIEMBRE!T78+OCTUBRE!T78+NOVIEMBRE!T78+DICIEMBRE!T78</f>
        <v>0</v>
      </c>
      <c r="U78" s="136">
        <f>+ENERO!U78+FEBRERO!U78+MARZO!U78+ABRIL!U78+MAYO!U78+JUNIO!U78+JULIO!U78+AGOSTO!U78+SEPTIEMBRE!U78+OCTUBRE!U78+NOVIEMBRE!U78+DICIEMBRE!U78</f>
        <v>0</v>
      </c>
      <c r="V78" s="136">
        <f>+ENERO!V78+FEBRERO!V78+MARZO!V78+ABRIL!V78+MAYO!V78+JUNIO!V78+JULIO!V78+AGOSTO!V78+SEPTIEMBRE!V78+OCTUBRE!V78+NOVIEMBRE!V78+DICIEMBRE!V78</f>
        <v>0</v>
      </c>
      <c r="W78" s="136">
        <f>+ENERO!W78+FEBRERO!W78+MARZO!W78+ABRIL!W78+MAYO!W78+JUNIO!W78+JULIO!W78+AGOSTO!W78+SEPTIEMBRE!W78+OCTUBRE!W78+NOVIEMBRE!W78+DICIEMBRE!W78</f>
        <v>0</v>
      </c>
      <c r="X78" s="191" t="str">
        <f t="shared" si="19"/>
        <v/>
      </c>
      <c r="AD78" s="21"/>
      <c r="AE78" s="21"/>
      <c r="AF78" s="21"/>
      <c r="AG78" s="21"/>
      <c r="AH78" s="21"/>
      <c r="AI78" s="21"/>
      <c r="AJ78" s="21"/>
      <c r="AK78" s="21"/>
      <c r="AL78" s="21"/>
      <c r="AM78" s="21"/>
      <c r="AN78" s="21"/>
      <c r="AO78" s="21"/>
      <c r="AP78" s="21"/>
      <c r="AQ78" s="21"/>
      <c r="AR78" s="21"/>
      <c r="AS78" s="21"/>
      <c r="AT78" s="21"/>
      <c r="AU78" s="21"/>
      <c r="AV78" s="21"/>
      <c r="AW78" s="28"/>
      <c r="AX78" s="28"/>
      <c r="AY78" s="28"/>
      <c r="AZ78" s="28"/>
      <c r="BA78" s="208" t="s">
        <v>52</v>
      </c>
      <c r="BB78" s="208" t="s">
        <v>52</v>
      </c>
      <c r="BC78" s="208" t="s">
        <v>52</v>
      </c>
      <c r="BD78" s="193">
        <f t="shared" si="20"/>
        <v>0</v>
      </c>
      <c r="BE78" s="193">
        <f t="shared" si="21"/>
        <v>0</v>
      </c>
      <c r="BF78" s="193" t="str">
        <f t="shared" si="22"/>
        <v/>
      </c>
      <c r="BG78" s="28"/>
      <c r="BH78" s="28"/>
      <c r="BI78" s="28"/>
      <c r="BJ78" s="28"/>
      <c r="BK78" s="28"/>
      <c r="BL78" s="28"/>
      <c r="BM78" s="28"/>
      <c r="BN78" s="28"/>
      <c r="BO78" s="28"/>
    </row>
    <row r="79" spans="1:67" ht="15.75" customHeight="1" x14ac:dyDescent="0.15">
      <c r="A79" s="269" t="s">
        <v>57</v>
      </c>
      <c r="B79" s="63" t="s">
        <v>16</v>
      </c>
      <c r="C79" s="119">
        <f t="shared" si="24"/>
        <v>0</v>
      </c>
      <c r="D79" s="136">
        <f>+ENERO!D79+FEBRERO!D79+MARZO!D79+ABRIL!D79+MAYO!D79+JUNIO!D79+JULIO!D79+AGOSTO!D79+SEPTIEMBRE!D79+OCTUBRE!D79+NOVIEMBRE!D79+DICIEMBRE!D79</f>
        <v>0</v>
      </c>
      <c r="E79" s="136">
        <f>+ENERO!E79+FEBRERO!E79+MARZO!E79+ABRIL!E79+MAYO!E79+JUNIO!E79+JULIO!E79+AGOSTO!E79+SEPTIEMBRE!E79+OCTUBRE!E79+NOVIEMBRE!E79+DICIEMBRE!E79</f>
        <v>0</v>
      </c>
      <c r="F79" s="136">
        <f>+ENERO!F79+FEBRERO!F79+MARZO!F79+ABRIL!F79+MAYO!F79+JUNIO!F79+JULIO!F79+AGOSTO!F79+SEPTIEMBRE!F79+OCTUBRE!F79+NOVIEMBRE!F79+DICIEMBRE!F79</f>
        <v>0</v>
      </c>
      <c r="G79" s="136">
        <f>+ENERO!G79+FEBRERO!G79+MARZO!G79+ABRIL!G79+MAYO!G79+JUNIO!G79+JULIO!G79+AGOSTO!G79+SEPTIEMBRE!G79+OCTUBRE!G79+NOVIEMBRE!G79+DICIEMBRE!G79</f>
        <v>0</v>
      </c>
      <c r="H79" s="136">
        <f>+ENERO!H79+FEBRERO!H79+MARZO!H79+ABRIL!H79+MAYO!H79+JUNIO!H79+JULIO!H79+AGOSTO!H79+SEPTIEMBRE!H79+OCTUBRE!H79+NOVIEMBRE!H79+DICIEMBRE!H79</f>
        <v>0</v>
      </c>
      <c r="I79" s="136">
        <f>+ENERO!I79+FEBRERO!I79+MARZO!I79+ABRIL!I79+MAYO!I79+JUNIO!I79+JULIO!I79+AGOSTO!I79+SEPTIEMBRE!I79+OCTUBRE!I79+NOVIEMBRE!I79+DICIEMBRE!I79</f>
        <v>0</v>
      </c>
      <c r="J79" s="136">
        <f>+ENERO!J79+FEBRERO!J79+MARZO!J79+ABRIL!J79+MAYO!J79+JUNIO!J79+JULIO!J79+AGOSTO!J79+SEPTIEMBRE!J79+OCTUBRE!J79+NOVIEMBRE!J79+DICIEMBRE!J79</f>
        <v>0</v>
      </c>
      <c r="K79" s="136">
        <f>+ENERO!K79+FEBRERO!K79+MARZO!K79+ABRIL!K79+MAYO!K79+JUNIO!K79+JULIO!K79+AGOSTO!K79+SEPTIEMBRE!K79+OCTUBRE!K79+NOVIEMBRE!K79+DICIEMBRE!K79</f>
        <v>0</v>
      </c>
      <c r="L79" s="136">
        <f>+ENERO!L79+FEBRERO!L79+MARZO!L79+ABRIL!L79+MAYO!L79+JUNIO!L79+JULIO!L79+AGOSTO!L79+SEPTIEMBRE!L79+OCTUBRE!L79+NOVIEMBRE!L79+DICIEMBRE!L79</f>
        <v>0</v>
      </c>
      <c r="M79" s="136">
        <f>+ENERO!M79+FEBRERO!M79+MARZO!M79+ABRIL!M79+MAYO!M79+JUNIO!M79+JULIO!M79+AGOSTO!M79+SEPTIEMBRE!M79+OCTUBRE!M79+NOVIEMBRE!M79+DICIEMBRE!M79</f>
        <v>0</v>
      </c>
      <c r="N79" s="136">
        <f>+ENERO!N79+FEBRERO!N79+MARZO!N79+ABRIL!N79+MAYO!N79+JUNIO!N79+JULIO!N79+AGOSTO!N79+SEPTIEMBRE!N79+OCTUBRE!N79+NOVIEMBRE!N79+DICIEMBRE!N79</f>
        <v>0</v>
      </c>
      <c r="O79" s="136">
        <f>+ENERO!O79+FEBRERO!O79+MARZO!O79+ABRIL!O79+MAYO!O79+JUNIO!O79+JULIO!O79+AGOSTO!O79+SEPTIEMBRE!O79+OCTUBRE!O79+NOVIEMBRE!O79+DICIEMBRE!O79</f>
        <v>0</v>
      </c>
      <c r="P79" s="136">
        <f>+ENERO!P79+FEBRERO!P79+MARZO!P79+ABRIL!P79+MAYO!P79+JUNIO!P79+JULIO!P79+AGOSTO!P79+SEPTIEMBRE!P79+OCTUBRE!P79+NOVIEMBRE!P79+DICIEMBRE!P79</f>
        <v>0</v>
      </c>
      <c r="Q79" s="136">
        <f>+ENERO!Q79+FEBRERO!Q79+MARZO!Q79+ABRIL!Q79+MAYO!Q79+JUNIO!Q79+JULIO!Q79+AGOSTO!Q79+SEPTIEMBRE!Q79+OCTUBRE!Q79+NOVIEMBRE!Q79+DICIEMBRE!Q79</f>
        <v>0</v>
      </c>
      <c r="R79" s="136">
        <f>+ENERO!R79+FEBRERO!R79+MARZO!R79+ABRIL!R79+MAYO!R79+JUNIO!R79+JULIO!R79+AGOSTO!R79+SEPTIEMBRE!R79+OCTUBRE!R79+NOVIEMBRE!R79+DICIEMBRE!R79</f>
        <v>0</v>
      </c>
      <c r="S79" s="136">
        <f>+ENERO!S79+FEBRERO!S79+MARZO!S79+ABRIL!S79+MAYO!S79+JUNIO!S79+JULIO!S79+AGOSTO!S79+SEPTIEMBRE!S79+OCTUBRE!S79+NOVIEMBRE!S79+DICIEMBRE!S79</f>
        <v>0</v>
      </c>
      <c r="T79" s="136">
        <f>+ENERO!T79+FEBRERO!T79+MARZO!T79+ABRIL!T79+MAYO!T79+JUNIO!T79+JULIO!T79+AGOSTO!T79+SEPTIEMBRE!T79+OCTUBRE!T79+NOVIEMBRE!T79+DICIEMBRE!T79</f>
        <v>0</v>
      </c>
      <c r="U79" s="136">
        <f>+ENERO!U79+FEBRERO!U79+MARZO!U79+ABRIL!U79+MAYO!U79+JUNIO!U79+JULIO!U79+AGOSTO!U79+SEPTIEMBRE!U79+OCTUBRE!U79+NOVIEMBRE!U79+DICIEMBRE!U79</f>
        <v>0</v>
      </c>
      <c r="V79" s="136">
        <f>+ENERO!V79+FEBRERO!V79+MARZO!V79+ABRIL!V79+MAYO!V79+JUNIO!V79+JULIO!V79+AGOSTO!V79+SEPTIEMBRE!V79+OCTUBRE!V79+NOVIEMBRE!V79+DICIEMBRE!V79</f>
        <v>0</v>
      </c>
      <c r="W79" s="136">
        <f>+ENERO!W79+FEBRERO!W79+MARZO!W79+ABRIL!W79+MAYO!W79+JUNIO!W79+JULIO!W79+AGOSTO!W79+SEPTIEMBRE!W79+OCTUBRE!W79+NOVIEMBRE!W79+DICIEMBRE!W79</f>
        <v>0</v>
      </c>
      <c r="X79" s="191" t="str">
        <f t="shared" si="19"/>
        <v/>
      </c>
      <c r="AD79" s="21"/>
      <c r="AE79" s="21"/>
      <c r="AF79" s="21"/>
      <c r="AG79" s="21"/>
      <c r="AH79" s="21"/>
      <c r="AI79" s="21"/>
      <c r="AJ79" s="21"/>
      <c r="AK79" s="21"/>
      <c r="AL79" s="21"/>
      <c r="AM79" s="21"/>
      <c r="AN79" s="21"/>
      <c r="AO79" s="21"/>
      <c r="AP79" s="21"/>
      <c r="AQ79" s="21"/>
      <c r="AR79" s="21"/>
      <c r="AS79" s="21"/>
      <c r="AT79" s="21"/>
      <c r="AU79" s="21"/>
      <c r="AV79" s="21"/>
      <c r="AW79" s="28"/>
      <c r="AX79" s="28"/>
      <c r="AY79" s="28"/>
      <c r="AZ79" s="28"/>
      <c r="BA79" s="208" t="s">
        <v>52</v>
      </c>
      <c r="BB79" s="208" t="s">
        <v>52</v>
      </c>
      <c r="BC79" s="208" t="s">
        <v>52</v>
      </c>
      <c r="BD79" s="193">
        <f t="shared" si="20"/>
        <v>0</v>
      </c>
      <c r="BE79" s="193">
        <f t="shared" si="21"/>
        <v>0</v>
      </c>
      <c r="BF79" s="193" t="str">
        <f t="shared" si="22"/>
        <v/>
      </c>
      <c r="BG79" s="28"/>
      <c r="BH79" s="28"/>
      <c r="BI79" s="28"/>
      <c r="BJ79" s="28"/>
      <c r="BK79" s="28"/>
      <c r="BL79" s="28"/>
      <c r="BM79" s="28"/>
      <c r="BN79" s="28"/>
      <c r="BO79" s="28"/>
    </row>
    <row r="80" spans="1:67" ht="15.75" customHeight="1" x14ac:dyDescent="0.15">
      <c r="A80" s="297"/>
      <c r="B80" s="64" t="s">
        <v>40</v>
      </c>
      <c r="C80" s="120">
        <f t="shared" si="24"/>
        <v>0</v>
      </c>
      <c r="D80" s="136">
        <f>+ENERO!D80+FEBRERO!D80+MARZO!D80+ABRIL!D80+MAYO!D80+JUNIO!D80+JULIO!D80+AGOSTO!D80+SEPTIEMBRE!D80+OCTUBRE!D80+NOVIEMBRE!D80+DICIEMBRE!D80</f>
        <v>0</v>
      </c>
      <c r="E80" s="136">
        <f>+ENERO!E80+FEBRERO!E80+MARZO!E80+ABRIL!E80+MAYO!E80+JUNIO!E80+JULIO!E80+AGOSTO!E80+SEPTIEMBRE!E80+OCTUBRE!E80+NOVIEMBRE!E80+DICIEMBRE!E80</f>
        <v>0</v>
      </c>
      <c r="F80" s="136">
        <f>+ENERO!F80+FEBRERO!F80+MARZO!F80+ABRIL!F80+MAYO!F80+JUNIO!F80+JULIO!F80+AGOSTO!F80+SEPTIEMBRE!F80+OCTUBRE!F80+NOVIEMBRE!F80+DICIEMBRE!F80</f>
        <v>0</v>
      </c>
      <c r="G80" s="136">
        <f>+ENERO!G80+FEBRERO!G80+MARZO!G80+ABRIL!G80+MAYO!G80+JUNIO!G80+JULIO!G80+AGOSTO!G80+SEPTIEMBRE!G80+OCTUBRE!G80+NOVIEMBRE!G80+DICIEMBRE!G80</f>
        <v>0</v>
      </c>
      <c r="H80" s="136">
        <f>+ENERO!H80+FEBRERO!H80+MARZO!H80+ABRIL!H80+MAYO!H80+JUNIO!H80+JULIO!H80+AGOSTO!H80+SEPTIEMBRE!H80+OCTUBRE!H80+NOVIEMBRE!H80+DICIEMBRE!H80</f>
        <v>0</v>
      </c>
      <c r="I80" s="136">
        <f>+ENERO!I80+FEBRERO!I80+MARZO!I80+ABRIL!I80+MAYO!I80+JUNIO!I80+JULIO!I80+AGOSTO!I80+SEPTIEMBRE!I80+OCTUBRE!I80+NOVIEMBRE!I80+DICIEMBRE!I80</f>
        <v>0</v>
      </c>
      <c r="J80" s="136">
        <f>+ENERO!J80+FEBRERO!J80+MARZO!J80+ABRIL!J80+MAYO!J80+JUNIO!J80+JULIO!J80+AGOSTO!J80+SEPTIEMBRE!J80+OCTUBRE!J80+NOVIEMBRE!J80+DICIEMBRE!J80</f>
        <v>0</v>
      </c>
      <c r="K80" s="136">
        <f>+ENERO!K80+FEBRERO!K80+MARZO!K80+ABRIL!K80+MAYO!K80+JUNIO!K80+JULIO!K80+AGOSTO!K80+SEPTIEMBRE!K80+OCTUBRE!K80+NOVIEMBRE!K80+DICIEMBRE!K80</f>
        <v>0</v>
      </c>
      <c r="L80" s="136">
        <f>+ENERO!L80+FEBRERO!L80+MARZO!L80+ABRIL!L80+MAYO!L80+JUNIO!L80+JULIO!L80+AGOSTO!L80+SEPTIEMBRE!L80+OCTUBRE!L80+NOVIEMBRE!L80+DICIEMBRE!L80</f>
        <v>0</v>
      </c>
      <c r="M80" s="136">
        <f>+ENERO!M80+FEBRERO!M80+MARZO!M80+ABRIL!M80+MAYO!M80+JUNIO!M80+JULIO!M80+AGOSTO!M80+SEPTIEMBRE!M80+OCTUBRE!M80+NOVIEMBRE!M80+DICIEMBRE!M80</f>
        <v>0</v>
      </c>
      <c r="N80" s="136">
        <f>+ENERO!N80+FEBRERO!N80+MARZO!N80+ABRIL!N80+MAYO!N80+JUNIO!N80+JULIO!N80+AGOSTO!N80+SEPTIEMBRE!N80+OCTUBRE!N80+NOVIEMBRE!N80+DICIEMBRE!N80</f>
        <v>0</v>
      </c>
      <c r="O80" s="136">
        <f>+ENERO!O80+FEBRERO!O80+MARZO!O80+ABRIL!O80+MAYO!O80+JUNIO!O80+JULIO!O80+AGOSTO!O80+SEPTIEMBRE!O80+OCTUBRE!O80+NOVIEMBRE!O80+DICIEMBRE!O80</f>
        <v>0</v>
      </c>
      <c r="P80" s="136">
        <f>+ENERO!P80+FEBRERO!P80+MARZO!P80+ABRIL!P80+MAYO!P80+JUNIO!P80+JULIO!P80+AGOSTO!P80+SEPTIEMBRE!P80+OCTUBRE!P80+NOVIEMBRE!P80+DICIEMBRE!P80</f>
        <v>0</v>
      </c>
      <c r="Q80" s="136">
        <f>+ENERO!Q80+FEBRERO!Q80+MARZO!Q80+ABRIL!Q80+MAYO!Q80+JUNIO!Q80+JULIO!Q80+AGOSTO!Q80+SEPTIEMBRE!Q80+OCTUBRE!Q80+NOVIEMBRE!Q80+DICIEMBRE!Q80</f>
        <v>0</v>
      </c>
      <c r="R80" s="136">
        <f>+ENERO!R80+FEBRERO!R80+MARZO!R80+ABRIL!R80+MAYO!R80+JUNIO!R80+JULIO!R80+AGOSTO!R80+SEPTIEMBRE!R80+OCTUBRE!R80+NOVIEMBRE!R80+DICIEMBRE!R80</f>
        <v>0</v>
      </c>
      <c r="S80" s="136">
        <f>+ENERO!S80+FEBRERO!S80+MARZO!S80+ABRIL!S80+MAYO!S80+JUNIO!S80+JULIO!S80+AGOSTO!S80+SEPTIEMBRE!S80+OCTUBRE!S80+NOVIEMBRE!S80+DICIEMBRE!S80</f>
        <v>0</v>
      </c>
      <c r="T80" s="136">
        <f>+ENERO!T80+FEBRERO!T80+MARZO!T80+ABRIL!T80+MAYO!T80+JUNIO!T80+JULIO!T80+AGOSTO!T80+SEPTIEMBRE!T80+OCTUBRE!T80+NOVIEMBRE!T80+DICIEMBRE!T80</f>
        <v>0</v>
      </c>
      <c r="U80" s="136">
        <f>+ENERO!U80+FEBRERO!U80+MARZO!U80+ABRIL!U80+MAYO!U80+JUNIO!U80+JULIO!U80+AGOSTO!U80+SEPTIEMBRE!U80+OCTUBRE!U80+NOVIEMBRE!U80+DICIEMBRE!U80</f>
        <v>0</v>
      </c>
      <c r="V80" s="136">
        <f>+ENERO!V80+FEBRERO!V80+MARZO!V80+ABRIL!V80+MAYO!V80+JUNIO!V80+JULIO!V80+AGOSTO!V80+SEPTIEMBRE!V80+OCTUBRE!V80+NOVIEMBRE!V80+DICIEMBRE!V80</f>
        <v>0</v>
      </c>
      <c r="W80" s="136">
        <f>+ENERO!W80+FEBRERO!W80+MARZO!W80+ABRIL!W80+MAYO!W80+JUNIO!W80+JULIO!W80+AGOSTO!W80+SEPTIEMBRE!W80+OCTUBRE!W80+NOVIEMBRE!W80+DICIEMBRE!W80</f>
        <v>0</v>
      </c>
      <c r="X80" s="191" t="str">
        <f t="shared" si="19"/>
        <v/>
      </c>
      <c r="AD80" s="21"/>
      <c r="AE80" s="21"/>
      <c r="AF80" s="21"/>
      <c r="AG80" s="21"/>
      <c r="AH80" s="21"/>
      <c r="AI80" s="21"/>
      <c r="AJ80" s="21"/>
      <c r="AK80" s="21"/>
      <c r="AL80" s="21"/>
      <c r="AM80" s="21"/>
      <c r="AN80" s="21"/>
      <c r="AO80" s="21"/>
      <c r="AP80" s="21"/>
      <c r="AQ80" s="21"/>
      <c r="AR80" s="21"/>
      <c r="AS80" s="21"/>
      <c r="AT80" s="21"/>
      <c r="AU80" s="21"/>
      <c r="AV80" s="21"/>
      <c r="AW80" s="28"/>
      <c r="AX80" s="28"/>
      <c r="AY80" s="28"/>
      <c r="AZ80" s="28"/>
      <c r="BA80" s="208" t="s">
        <v>52</v>
      </c>
      <c r="BB80" s="208" t="s">
        <v>52</v>
      </c>
      <c r="BC80" s="208" t="s">
        <v>52</v>
      </c>
      <c r="BD80" s="193">
        <f t="shared" si="20"/>
        <v>0</v>
      </c>
      <c r="BE80" s="193">
        <f t="shared" si="21"/>
        <v>0</v>
      </c>
      <c r="BF80" s="193" t="str">
        <f t="shared" si="22"/>
        <v/>
      </c>
      <c r="BG80" s="28"/>
      <c r="BH80" s="28"/>
      <c r="BI80" s="28"/>
      <c r="BJ80" s="28"/>
      <c r="BK80" s="28"/>
      <c r="BL80" s="28"/>
      <c r="BM80" s="28"/>
      <c r="BN80" s="28"/>
      <c r="BO80" s="28"/>
    </row>
    <row r="81" spans="1:89" ht="15.75" customHeight="1" x14ac:dyDescent="0.15">
      <c r="A81" s="297"/>
      <c r="B81" s="64" t="s">
        <v>17</v>
      </c>
      <c r="C81" s="120">
        <f t="shared" si="24"/>
        <v>0</v>
      </c>
      <c r="D81" s="136">
        <f>+ENERO!D81+FEBRERO!D81+MARZO!D81+ABRIL!D81+MAYO!D81+JUNIO!D81+JULIO!D81+AGOSTO!D81+SEPTIEMBRE!D81+OCTUBRE!D81+NOVIEMBRE!D81+DICIEMBRE!D81</f>
        <v>0</v>
      </c>
      <c r="E81" s="136">
        <f>+ENERO!E81+FEBRERO!E81+MARZO!E81+ABRIL!E81+MAYO!E81+JUNIO!E81+JULIO!E81+AGOSTO!E81+SEPTIEMBRE!E81+OCTUBRE!E81+NOVIEMBRE!E81+DICIEMBRE!E81</f>
        <v>0</v>
      </c>
      <c r="F81" s="136">
        <f>+ENERO!F81+FEBRERO!F81+MARZO!F81+ABRIL!F81+MAYO!F81+JUNIO!F81+JULIO!F81+AGOSTO!F81+SEPTIEMBRE!F81+OCTUBRE!F81+NOVIEMBRE!F81+DICIEMBRE!F81</f>
        <v>0</v>
      </c>
      <c r="G81" s="136">
        <f>+ENERO!G81+FEBRERO!G81+MARZO!G81+ABRIL!G81+MAYO!G81+JUNIO!G81+JULIO!G81+AGOSTO!G81+SEPTIEMBRE!G81+OCTUBRE!G81+NOVIEMBRE!G81+DICIEMBRE!G81</f>
        <v>0</v>
      </c>
      <c r="H81" s="136">
        <f>+ENERO!H81+FEBRERO!H81+MARZO!H81+ABRIL!H81+MAYO!H81+JUNIO!H81+JULIO!H81+AGOSTO!H81+SEPTIEMBRE!H81+OCTUBRE!H81+NOVIEMBRE!H81+DICIEMBRE!H81</f>
        <v>0</v>
      </c>
      <c r="I81" s="136">
        <f>+ENERO!I81+FEBRERO!I81+MARZO!I81+ABRIL!I81+MAYO!I81+JUNIO!I81+JULIO!I81+AGOSTO!I81+SEPTIEMBRE!I81+OCTUBRE!I81+NOVIEMBRE!I81+DICIEMBRE!I81</f>
        <v>0</v>
      </c>
      <c r="J81" s="136">
        <f>+ENERO!J81+FEBRERO!J81+MARZO!J81+ABRIL!J81+MAYO!J81+JUNIO!J81+JULIO!J81+AGOSTO!J81+SEPTIEMBRE!J81+OCTUBRE!J81+NOVIEMBRE!J81+DICIEMBRE!J81</f>
        <v>0</v>
      </c>
      <c r="K81" s="136">
        <f>+ENERO!K81+FEBRERO!K81+MARZO!K81+ABRIL!K81+MAYO!K81+JUNIO!K81+JULIO!K81+AGOSTO!K81+SEPTIEMBRE!K81+OCTUBRE!K81+NOVIEMBRE!K81+DICIEMBRE!K81</f>
        <v>0</v>
      </c>
      <c r="L81" s="136">
        <f>+ENERO!L81+FEBRERO!L81+MARZO!L81+ABRIL!L81+MAYO!L81+JUNIO!L81+JULIO!L81+AGOSTO!L81+SEPTIEMBRE!L81+OCTUBRE!L81+NOVIEMBRE!L81+DICIEMBRE!L81</f>
        <v>0</v>
      </c>
      <c r="M81" s="136">
        <f>+ENERO!M81+FEBRERO!M81+MARZO!M81+ABRIL!M81+MAYO!M81+JUNIO!M81+JULIO!M81+AGOSTO!M81+SEPTIEMBRE!M81+OCTUBRE!M81+NOVIEMBRE!M81+DICIEMBRE!M81</f>
        <v>0</v>
      </c>
      <c r="N81" s="136">
        <f>+ENERO!N81+FEBRERO!N81+MARZO!N81+ABRIL!N81+MAYO!N81+JUNIO!N81+JULIO!N81+AGOSTO!N81+SEPTIEMBRE!N81+OCTUBRE!N81+NOVIEMBRE!N81+DICIEMBRE!N81</f>
        <v>0</v>
      </c>
      <c r="O81" s="136">
        <f>+ENERO!O81+FEBRERO!O81+MARZO!O81+ABRIL!O81+MAYO!O81+JUNIO!O81+JULIO!O81+AGOSTO!O81+SEPTIEMBRE!O81+OCTUBRE!O81+NOVIEMBRE!O81+DICIEMBRE!O81</f>
        <v>0</v>
      </c>
      <c r="P81" s="136">
        <f>+ENERO!P81+FEBRERO!P81+MARZO!P81+ABRIL!P81+MAYO!P81+JUNIO!P81+JULIO!P81+AGOSTO!P81+SEPTIEMBRE!P81+OCTUBRE!P81+NOVIEMBRE!P81+DICIEMBRE!P81</f>
        <v>0</v>
      </c>
      <c r="Q81" s="136">
        <f>+ENERO!Q81+FEBRERO!Q81+MARZO!Q81+ABRIL!Q81+MAYO!Q81+JUNIO!Q81+JULIO!Q81+AGOSTO!Q81+SEPTIEMBRE!Q81+OCTUBRE!Q81+NOVIEMBRE!Q81+DICIEMBRE!Q81</f>
        <v>0</v>
      </c>
      <c r="R81" s="136">
        <f>+ENERO!R81+FEBRERO!R81+MARZO!R81+ABRIL!R81+MAYO!R81+JUNIO!R81+JULIO!R81+AGOSTO!R81+SEPTIEMBRE!R81+OCTUBRE!R81+NOVIEMBRE!R81+DICIEMBRE!R81</f>
        <v>0</v>
      </c>
      <c r="S81" s="136">
        <f>+ENERO!S81+FEBRERO!S81+MARZO!S81+ABRIL!S81+MAYO!S81+JUNIO!S81+JULIO!S81+AGOSTO!S81+SEPTIEMBRE!S81+OCTUBRE!S81+NOVIEMBRE!S81+DICIEMBRE!S81</f>
        <v>0</v>
      </c>
      <c r="T81" s="136">
        <f>+ENERO!T81+FEBRERO!T81+MARZO!T81+ABRIL!T81+MAYO!T81+JUNIO!T81+JULIO!T81+AGOSTO!T81+SEPTIEMBRE!T81+OCTUBRE!T81+NOVIEMBRE!T81+DICIEMBRE!T81</f>
        <v>0</v>
      </c>
      <c r="U81" s="136">
        <f>+ENERO!U81+FEBRERO!U81+MARZO!U81+ABRIL!U81+MAYO!U81+JUNIO!U81+JULIO!U81+AGOSTO!U81+SEPTIEMBRE!U81+OCTUBRE!U81+NOVIEMBRE!U81+DICIEMBRE!U81</f>
        <v>0</v>
      </c>
      <c r="V81" s="136">
        <f>+ENERO!V81+FEBRERO!V81+MARZO!V81+ABRIL!V81+MAYO!V81+JUNIO!V81+JULIO!V81+AGOSTO!V81+SEPTIEMBRE!V81+OCTUBRE!V81+NOVIEMBRE!V81+DICIEMBRE!V81</f>
        <v>0</v>
      </c>
      <c r="W81" s="136">
        <f>+ENERO!W81+FEBRERO!W81+MARZO!W81+ABRIL!W81+MAYO!W81+JUNIO!W81+JULIO!W81+AGOSTO!W81+SEPTIEMBRE!W81+OCTUBRE!W81+NOVIEMBRE!W81+DICIEMBRE!W81</f>
        <v>0</v>
      </c>
      <c r="X81" s="191" t="str">
        <f t="shared" si="19"/>
        <v/>
      </c>
      <c r="AD81" s="21"/>
      <c r="AE81" s="21"/>
      <c r="AF81" s="21"/>
      <c r="AG81" s="21"/>
      <c r="AH81" s="21"/>
      <c r="AI81" s="21"/>
      <c r="AJ81" s="21"/>
      <c r="AK81" s="21"/>
      <c r="AL81" s="21"/>
      <c r="AM81" s="21"/>
      <c r="AN81" s="21"/>
      <c r="AO81" s="21"/>
      <c r="AP81" s="21"/>
      <c r="AQ81" s="21"/>
      <c r="AR81" s="21"/>
      <c r="AS81" s="21"/>
      <c r="AT81" s="21"/>
      <c r="AU81" s="21"/>
      <c r="AV81" s="21"/>
      <c r="AW81" s="28"/>
      <c r="AX81" s="28"/>
      <c r="AY81" s="28"/>
      <c r="AZ81" s="28"/>
      <c r="BA81" s="208" t="s">
        <v>52</v>
      </c>
      <c r="BB81" s="208" t="s">
        <v>52</v>
      </c>
      <c r="BC81" s="208" t="s">
        <v>52</v>
      </c>
      <c r="BD81" s="193">
        <f t="shared" si="20"/>
        <v>0</v>
      </c>
      <c r="BE81" s="193">
        <f t="shared" si="21"/>
        <v>0</v>
      </c>
      <c r="BF81" s="193" t="str">
        <f t="shared" si="22"/>
        <v/>
      </c>
      <c r="BG81" s="28"/>
      <c r="BH81" s="28"/>
      <c r="BI81" s="28"/>
      <c r="BJ81" s="28"/>
      <c r="BK81" s="28"/>
      <c r="BL81" s="28"/>
      <c r="BM81" s="28"/>
      <c r="BN81" s="28"/>
      <c r="BO81" s="28"/>
    </row>
    <row r="82" spans="1:89" ht="15.75" customHeight="1" x14ac:dyDescent="0.15">
      <c r="A82" s="297"/>
      <c r="B82" s="64" t="s">
        <v>38</v>
      </c>
      <c r="C82" s="120">
        <f t="shared" si="24"/>
        <v>0</v>
      </c>
      <c r="D82" s="136">
        <f>+ENERO!D82+FEBRERO!D82+MARZO!D82+ABRIL!D82+MAYO!D82+JUNIO!D82+JULIO!D82+AGOSTO!D82+SEPTIEMBRE!D82+OCTUBRE!D82+NOVIEMBRE!D82+DICIEMBRE!D82</f>
        <v>0</v>
      </c>
      <c r="E82" s="136">
        <f>+ENERO!E82+FEBRERO!E82+MARZO!E82+ABRIL!E82+MAYO!E82+JUNIO!E82+JULIO!E82+AGOSTO!E82+SEPTIEMBRE!E82+OCTUBRE!E82+NOVIEMBRE!E82+DICIEMBRE!E82</f>
        <v>0</v>
      </c>
      <c r="F82" s="136">
        <f>+ENERO!F82+FEBRERO!F82+MARZO!F82+ABRIL!F82+MAYO!F82+JUNIO!F82+JULIO!F82+AGOSTO!F82+SEPTIEMBRE!F82+OCTUBRE!F82+NOVIEMBRE!F82+DICIEMBRE!F82</f>
        <v>0</v>
      </c>
      <c r="G82" s="136">
        <f>+ENERO!G82+FEBRERO!G82+MARZO!G82+ABRIL!G82+MAYO!G82+JUNIO!G82+JULIO!G82+AGOSTO!G82+SEPTIEMBRE!G82+OCTUBRE!G82+NOVIEMBRE!G82+DICIEMBRE!G82</f>
        <v>0</v>
      </c>
      <c r="H82" s="136">
        <f>+ENERO!H82+FEBRERO!H82+MARZO!H82+ABRIL!H82+MAYO!H82+JUNIO!H82+JULIO!H82+AGOSTO!H82+SEPTIEMBRE!H82+OCTUBRE!H82+NOVIEMBRE!H82+DICIEMBRE!H82</f>
        <v>0</v>
      </c>
      <c r="I82" s="136">
        <f>+ENERO!I82+FEBRERO!I82+MARZO!I82+ABRIL!I82+MAYO!I82+JUNIO!I82+JULIO!I82+AGOSTO!I82+SEPTIEMBRE!I82+OCTUBRE!I82+NOVIEMBRE!I82+DICIEMBRE!I82</f>
        <v>0</v>
      </c>
      <c r="J82" s="136">
        <f>+ENERO!J82+FEBRERO!J82+MARZO!J82+ABRIL!J82+MAYO!J82+JUNIO!J82+JULIO!J82+AGOSTO!J82+SEPTIEMBRE!J82+OCTUBRE!J82+NOVIEMBRE!J82+DICIEMBRE!J82</f>
        <v>0</v>
      </c>
      <c r="K82" s="136">
        <f>+ENERO!K82+FEBRERO!K82+MARZO!K82+ABRIL!K82+MAYO!K82+JUNIO!K82+JULIO!K82+AGOSTO!K82+SEPTIEMBRE!K82+OCTUBRE!K82+NOVIEMBRE!K82+DICIEMBRE!K82</f>
        <v>0</v>
      </c>
      <c r="L82" s="136">
        <f>+ENERO!L82+FEBRERO!L82+MARZO!L82+ABRIL!L82+MAYO!L82+JUNIO!L82+JULIO!L82+AGOSTO!L82+SEPTIEMBRE!L82+OCTUBRE!L82+NOVIEMBRE!L82+DICIEMBRE!L82</f>
        <v>0</v>
      </c>
      <c r="M82" s="136">
        <f>+ENERO!M82+FEBRERO!M82+MARZO!M82+ABRIL!M82+MAYO!M82+JUNIO!M82+JULIO!M82+AGOSTO!M82+SEPTIEMBRE!M82+OCTUBRE!M82+NOVIEMBRE!M82+DICIEMBRE!M82</f>
        <v>0</v>
      </c>
      <c r="N82" s="136">
        <f>+ENERO!N82+FEBRERO!N82+MARZO!N82+ABRIL!N82+MAYO!N82+JUNIO!N82+JULIO!N82+AGOSTO!N82+SEPTIEMBRE!N82+OCTUBRE!N82+NOVIEMBRE!N82+DICIEMBRE!N82</f>
        <v>0</v>
      </c>
      <c r="O82" s="136">
        <f>+ENERO!O82+FEBRERO!O82+MARZO!O82+ABRIL!O82+MAYO!O82+JUNIO!O82+JULIO!O82+AGOSTO!O82+SEPTIEMBRE!O82+OCTUBRE!O82+NOVIEMBRE!O82+DICIEMBRE!O82</f>
        <v>0</v>
      </c>
      <c r="P82" s="136">
        <f>+ENERO!P82+FEBRERO!P82+MARZO!P82+ABRIL!P82+MAYO!P82+JUNIO!P82+JULIO!P82+AGOSTO!P82+SEPTIEMBRE!P82+OCTUBRE!P82+NOVIEMBRE!P82+DICIEMBRE!P82</f>
        <v>0</v>
      </c>
      <c r="Q82" s="136">
        <f>+ENERO!Q82+FEBRERO!Q82+MARZO!Q82+ABRIL!Q82+MAYO!Q82+JUNIO!Q82+JULIO!Q82+AGOSTO!Q82+SEPTIEMBRE!Q82+OCTUBRE!Q82+NOVIEMBRE!Q82+DICIEMBRE!Q82</f>
        <v>0</v>
      </c>
      <c r="R82" s="136">
        <f>+ENERO!R82+FEBRERO!R82+MARZO!R82+ABRIL!R82+MAYO!R82+JUNIO!R82+JULIO!R82+AGOSTO!R82+SEPTIEMBRE!R82+OCTUBRE!R82+NOVIEMBRE!R82+DICIEMBRE!R82</f>
        <v>0</v>
      </c>
      <c r="S82" s="136">
        <f>+ENERO!S82+FEBRERO!S82+MARZO!S82+ABRIL!S82+MAYO!S82+JUNIO!S82+JULIO!S82+AGOSTO!S82+SEPTIEMBRE!S82+OCTUBRE!S82+NOVIEMBRE!S82+DICIEMBRE!S82</f>
        <v>0</v>
      </c>
      <c r="T82" s="136">
        <f>+ENERO!T82+FEBRERO!T82+MARZO!T82+ABRIL!T82+MAYO!T82+JUNIO!T82+JULIO!T82+AGOSTO!T82+SEPTIEMBRE!T82+OCTUBRE!T82+NOVIEMBRE!T82+DICIEMBRE!T82</f>
        <v>0</v>
      </c>
      <c r="U82" s="136">
        <f>+ENERO!U82+FEBRERO!U82+MARZO!U82+ABRIL!U82+MAYO!U82+JUNIO!U82+JULIO!U82+AGOSTO!U82+SEPTIEMBRE!U82+OCTUBRE!U82+NOVIEMBRE!U82+DICIEMBRE!U82</f>
        <v>0</v>
      </c>
      <c r="V82" s="136">
        <f>+ENERO!V82+FEBRERO!V82+MARZO!V82+ABRIL!V82+MAYO!V82+JUNIO!V82+JULIO!V82+AGOSTO!V82+SEPTIEMBRE!V82+OCTUBRE!V82+NOVIEMBRE!V82+DICIEMBRE!V82</f>
        <v>0</v>
      </c>
      <c r="W82" s="136">
        <f>+ENERO!W82+FEBRERO!W82+MARZO!W82+ABRIL!W82+MAYO!W82+JUNIO!W82+JULIO!W82+AGOSTO!W82+SEPTIEMBRE!W82+OCTUBRE!W82+NOVIEMBRE!W82+DICIEMBRE!W82</f>
        <v>0</v>
      </c>
      <c r="X82" s="191" t="str">
        <f t="shared" si="19"/>
        <v/>
      </c>
      <c r="AD82" s="21"/>
      <c r="AE82" s="21"/>
      <c r="AF82" s="21"/>
      <c r="AG82" s="21"/>
      <c r="AH82" s="21"/>
      <c r="AI82" s="21"/>
      <c r="AJ82" s="21"/>
      <c r="AK82" s="21"/>
      <c r="AL82" s="21"/>
      <c r="AM82" s="21"/>
      <c r="AN82" s="21"/>
      <c r="AO82" s="21"/>
      <c r="AP82" s="21"/>
      <c r="AQ82" s="21"/>
      <c r="AR82" s="21"/>
      <c r="AS82" s="21"/>
      <c r="AT82" s="21"/>
      <c r="AU82" s="21"/>
      <c r="AV82" s="21"/>
      <c r="AW82" s="28"/>
      <c r="AX82" s="28"/>
      <c r="AY82" s="28"/>
      <c r="AZ82" s="28"/>
      <c r="BA82" s="208" t="s">
        <v>52</v>
      </c>
      <c r="BB82" s="208" t="s">
        <v>52</v>
      </c>
      <c r="BC82" s="208" t="s">
        <v>52</v>
      </c>
      <c r="BD82" s="193">
        <f t="shared" si="20"/>
        <v>0</v>
      </c>
      <c r="BE82" s="193">
        <f t="shared" si="21"/>
        <v>0</v>
      </c>
      <c r="BF82" s="193" t="str">
        <f t="shared" si="22"/>
        <v/>
      </c>
      <c r="BG82" s="28"/>
      <c r="BH82" s="28"/>
      <c r="BI82" s="28"/>
      <c r="BJ82" s="28"/>
      <c r="BK82" s="28"/>
      <c r="BL82" s="28"/>
      <c r="BM82" s="28"/>
      <c r="BN82" s="28"/>
      <c r="BO82" s="28"/>
    </row>
    <row r="83" spans="1:89" ht="15.75" customHeight="1" x14ac:dyDescent="0.15">
      <c r="A83" s="297"/>
      <c r="B83" s="64" t="s">
        <v>20</v>
      </c>
      <c r="C83" s="120">
        <f t="shared" si="24"/>
        <v>0</v>
      </c>
      <c r="D83" s="136">
        <f>+ENERO!D83+FEBRERO!D83+MARZO!D83+ABRIL!D83+MAYO!D83+JUNIO!D83+JULIO!D83+AGOSTO!D83+SEPTIEMBRE!D83+OCTUBRE!D83+NOVIEMBRE!D83+DICIEMBRE!D83</f>
        <v>0</v>
      </c>
      <c r="E83" s="136">
        <f>+ENERO!E83+FEBRERO!E83+MARZO!E83+ABRIL!E83+MAYO!E83+JUNIO!E83+JULIO!E83+AGOSTO!E83+SEPTIEMBRE!E83+OCTUBRE!E83+NOVIEMBRE!E83+DICIEMBRE!E83</f>
        <v>0</v>
      </c>
      <c r="F83" s="136">
        <f>+ENERO!F83+FEBRERO!F83+MARZO!F83+ABRIL!F83+MAYO!F83+JUNIO!F83+JULIO!F83+AGOSTO!F83+SEPTIEMBRE!F83+OCTUBRE!F83+NOVIEMBRE!F83+DICIEMBRE!F83</f>
        <v>0</v>
      </c>
      <c r="G83" s="136">
        <f>+ENERO!G83+FEBRERO!G83+MARZO!G83+ABRIL!G83+MAYO!G83+JUNIO!G83+JULIO!G83+AGOSTO!G83+SEPTIEMBRE!G83+OCTUBRE!G83+NOVIEMBRE!G83+DICIEMBRE!G83</f>
        <v>0</v>
      </c>
      <c r="H83" s="136">
        <f>+ENERO!H83+FEBRERO!H83+MARZO!H83+ABRIL!H83+MAYO!H83+JUNIO!H83+JULIO!H83+AGOSTO!H83+SEPTIEMBRE!H83+OCTUBRE!H83+NOVIEMBRE!H83+DICIEMBRE!H83</f>
        <v>0</v>
      </c>
      <c r="I83" s="136">
        <f>+ENERO!I83+FEBRERO!I83+MARZO!I83+ABRIL!I83+MAYO!I83+JUNIO!I83+JULIO!I83+AGOSTO!I83+SEPTIEMBRE!I83+OCTUBRE!I83+NOVIEMBRE!I83+DICIEMBRE!I83</f>
        <v>0</v>
      </c>
      <c r="J83" s="136">
        <f>+ENERO!J83+FEBRERO!J83+MARZO!J83+ABRIL!J83+MAYO!J83+JUNIO!J83+JULIO!J83+AGOSTO!J83+SEPTIEMBRE!J83+OCTUBRE!J83+NOVIEMBRE!J83+DICIEMBRE!J83</f>
        <v>0</v>
      </c>
      <c r="K83" s="136">
        <f>+ENERO!K83+FEBRERO!K83+MARZO!K83+ABRIL!K83+MAYO!K83+JUNIO!K83+JULIO!K83+AGOSTO!K83+SEPTIEMBRE!K83+OCTUBRE!K83+NOVIEMBRE!K83+DICIEMBRE!K83</f>
        <v>0</v>
      </c>
      <c r="L83" s="136">
        <f>+ENERO!L83+FEBRERO!L83+MARZO!L83+ABRIL!L83+MAYO!L83+JUNIO!L83+JULIO!L83+AGOSTO!L83+SEPTIEMBRE!L83+OCTUBRE!L83+NOVIEMBRE!L83+DICIEMBRE!L83</f>
        <v>0</v>
      </c>
      <c r="M83" s="136">
        <f>+ENERO!M83+FEBRERO!M83+MARZO!M83+ABRIL!M83+MAYO!M83+JUNIO!M83+JULIO!M83+AGOSTO!M83+SEPTIEMBRE!M83+OCTUBRE!M83+NOVIEMBRE!M83+DICIEMBRE!M83</f>
        <v>0</v>
      </c>
      <c r="N83" s="136">
        <f>+ENERO!N83+FEBRERO!N83+MARZO!N83+ABRIL!N83+MAYO!N83+JUNIO!N83+JULIO!N83+AGOSTO!N83+SEPTIEMBRE!N83+OCTUBRE!N83+NOVIEMBRE!N83+DICIEMBRE!N83</f>
        <v>0</v>
      </c>
      <c r="O83" s="136">
        <f>+ENERO!O83+FEBRERO!O83+MARZO!O83+ABRIL!O83+MAYO!O83+JUNIO!O83+JULIO!O83+AGOSTO!O83+SEPTIEMBRE!O83+OCTUBRE!O83+NOVIEMBRE!O83+DICIEMBRE!O83</f>
        <v>0</v>
      </c>
      <c r="P83" s="136">
        <f>+ENERO!P83+FEBRERO!P83+MARZO!P83+ABRIL!P83+MAYO!P83+JUNIO!P83+JULIO!P83+AGOSTO!P83+SEPTIEMBRE!P83+OCTUBRE!P83+NOVIEMBRE!P83+DICIEMBRE!P83</f>
        <v>0</v>
      </c>
      <c r="Q83" s="136">
        <f>+ENERO!Q83+FEBRERO!Q83+MARZO!Q83+ABRIL!Q83+MAYO!Q83+JUNIO!Q83+JULIO!Q83+AGOSTO!Q83+SEPTIEMBRE!Q83+OCTUBRE!Q83+NOVIEMBRE!Q83+DICIEMBRE!Q83</f>
        <v>0</v>
      </c>
      <c r="R83" s="136">
        <f>+ENERO!R83+FEBRERO!R83+MARZO!R83+ABRIL!R83+MAYO!R83+JUNIO!R83+JULIO!R83+AGOSTO!R83+SEPTIEMBRE!R83+OCTUBRE!R83+NOVIEMBRE!R83+DICIEMBRE!R83</f>
        <v>0</v>
      </c>
      <c r="S83" s="136">
        <f>+ENERO!S83+FEBRERO!S83+MARZO!S83+ABRIL!S83+MAYO!S83+JUNIO!S83+JULIO!S83+AGOSTO!S83+SEPTIEMBRE!S83+OCTUBRE!S83+NOVIEMBRE!S83+DICIEMBRE!S83</f>
        <v>0</v>
      </c>
      <c r="T83" s="136">
        <f>+ENERO!T83+FEBRERO!T83+MARZO!T83+ABRIL!T83+MAYO!T83+JUNIO!T83+JULIO!T83+AGOSTO!T83+SEPTIEMBRE!T83+OCTUBRE!T83+NOVIEMBRE!T83+DICIEMBRE!T83</f>
        <v>0</v>
      </c>
      <c r="U83" s="136">
        <f>+ENERO!U83+FEBRERO!U83+MARZO!U83+ABRIL!U83+MAYO!U83+JUNIO!U83+JULIO!U83+AGOSTO!U83+SEPTIEMBRE!U83+OCTUBRE!U83+NOVIEMBRE!U83+DICIEMBRE!U83</f>
        <v>0</v>
      </c>
      <c r="V83" s="136">
        <f>+ENERO!V83+FEBRERO!V83+MARZO!V83+ABRIL!V83+MAYO!V83+JUNIO!V83+JULIO!V83+AGOSTO!V83+SEPTIEMBRE!V83+OCTUBRE!V83+NOVIEMBRE!V83+DICIEMBRE!V83</f>
        <v>0</v>
      </c>
      <c r="W83" s="136">
        <f>+ENERO!W83+FEBRERO!W83+MARZO!W83+ABRIL!W83+MAYO!W83+JUNIO!W83+JULIO!W83+AGOSTO!W83+SEPTIEMBRE!W83+OCTUBRE!W83+NOVIEMBRE!W83+DICIEMBRE!W83</f>
        <v>0</v>
      </c>
      <c r="X83" s="191" t="str">
        <f t="shared" si="19"/>
        <v/>
      </c>
      <c r="AD83" s="21"/>
      <c r="AE83" s="21"/>
      <c r="AF83" s="21"/>
      <c r="AG83" s="21"/>
      <c r="AH83" s="21"/>
      <c r="AI83" s="21"/>
      <c r="AJ83" s="21"/>
      <c r="AK83" s="21"/>
      <c r="AL83" s="21"/>
      <c r="AM83" s="21"/>
      <c r="AN83" s="21"/>
      <c r="AO83" s="21"/>
      <c r="AP83" s="21"/>
      <c r="AQ83" s="21"/>
      <c r="AR83" s="21"/>
      <c r="AS83" s="21"/>
      <c r="AT83" s="21"/>
      <c r="AU83" s="21"/>
      <c r="AV83" s="21"/>
      <c r="AW83" s="28"/>
      <c r="AX83" s="28"/>
      <c r="AY83" s="28"/>
      <c r="AZ83" s="28"/>
      <c r="BA83" s="208" t="s">
        <v>52</v>
      </c>
      <c r="BB83" s="208" t="s">
        <v>52</v>
      </c>
      <c r="BC83" s="208" t="s">
        <v>52</v>
      </c>
      <c r="BD83" s="193">
        <f t="shared" si="20"/>
        <v>0</v>
      </c>
      <c r="BE83" s="193">
        <f t="shared" si="21"/>
        <v>0</v>
      </c>
      <c r="BF83" s="193" t="str">
        <f t="shared" si="22"/>
        <v/>
      </c>
      <c r="BG83" s="28"/>
      <c r="BH83" s="28"/>
      <c r="BI83" s="28"/>
      <c r="BJ83" s="28"/>
      <c r="BK83" s="28"/>
      <c r="BL83" s="28"/>
      <c r="BM83" s="28"/>
      <c r="BN83" s="28"/>
      <c r="BO83" s="28"/>
    </row>
    <row r="84" spans="1:89" ht="15.75" customHeight="1" x14ac:dyDescent="0.15">
      <c r="A84" s="270"/>
      <c r="B84" s="65" t="s">
        <v>21</v>
      </c>
      <c r="C84" s="121">
        <f t="shared" si="24"/>
        <v>0</v>
      </c>
      <c r="D84" s="136">
        <f>+ENERO!D84+FEBRERO!D84+MARZO!D84+ABRIL!D84+MAYO!D84+JUNIO!D84+JULIO!D84+AGOSTO!D84+SEPTIEMBRE!D84+OCTUBRE!D84+NOVIEMBRE!D84+DICIEMBRE!D84</f>
        <v>0</v>
      </c>
      <c r="E84" s="136">
        <f>+ENERO!E84+FEBRERO!E84+MARZO!E84+ABRIL!E84+MAYO!E84+JUNIO!E84+JULIO!E84+AGOSTO!E84+SEPTIEMBRE!E84+OCTUBRE!E84+NOVIEMBRE!E84+DICIEMBRE!E84</f>
        <v>0</v>
      </c>
      <c r="F84" s="136">
        <f>+ENERO!F84+FEBRERO!F84+MARZO!F84+ABRIL!F84+MAYO!F84+JUNIO!F84+JULIO!F84+AGOSTO!F84+SEPTIEMBRE!F84+OCTUBRE!F84+NOVIEMBRE!F84+DICIEMBRE!F84</f>
        <v>0</v>
      </c>
      <c r="G84" s="136">
        <f>+ENERO!G84+FEBRERO!G84+MARZO!G84+ABRIL!G84+MAYO!G84+JUNIO!G84+JULIO!G84+AGOSTO!G84+SEPTIEMBRE!G84+OCTUBRE!G84+NOVIEMBRE!G84+DICIEMBRE!G84</f>
        <v>0</v>
      </c>
      <c r="H84" s="136">
        <f>+ENERO!H84+FEBRERO!H84+MARZO!H84+ABRIL!H84+MAYO!H84+JUNIO!H84+JULIO!H84+AGOSTO!H84+SEPTIEMBRE!H84+OCTUBRE!H84+NOVIEMBRE!H84+DICIEMBRE!H84</f>
        <v>0</v>
      </c>
      <c r="I84" s="136">
        <f>+ENERO!I84+FEBRERO!I84+MARZO!I84+ABRIL!I84+MAYO!I84+JUNIO!I84+JULIO!I84+AGOSTO!I84+SEPTIEMBRE!I84+OCTUBRE!I84+NOVIEMBRE!I84+DICIEMBRE!I84</f>
        <v>0</v>
      </c>
      <c r="J84" s="136">
        <f>+ENERO!J84+FEBRERO!J84+MARZO!J84+ABRIL!J84+MAYO!J84+JUNIO!J84+JULIO!J84+AGOSTO!J84+SEPTIEMBRE!J84+OCTUBRE!J84+NOVIEMBRE!J84+DICIEMBRE!J84</f>
        <v>0</v>
      </c>
      <c r="K84" s="136">
        <f>+ENERO!K84+FEBRERO!K84+MARZO!K84+ABRIL!K84+MAYO!K84+JUNIO!K84+JULIO!K84+AGOSTO!K84+SEPTIEMBRE!K84+OCTUBRE!K84+NOVIEMBRE!K84+DICIEMBRE!K84</f>
        <v>0</v>
      </c>
      <c r="L84" s="136">
        <f>+ENERO!L84+FEBRERO!L84+MARZO!L84+ABRIL!L84+MAYO!L84+JUNIO!L84+JULIO!L84+AGOSTO!L84+SEPTIEMBRE!L84+OCTUBRE!L84+NOVIEMBRE!L84+DICIEMBRE!L84</f>
        <v>0</v>
      </c>
      <c r="M84" s="136">
        <f>+ENERO!M84+FEBRERO!M84+MARZO!M84+ABRIL!M84+MAYO!M84+JUNIO!M84+JULIO!M84+AGOSTO!M84+SEPTIEMBRE!M84+OCTUBRE!M84+NOVIEMBRE!M84+DICIEMBRE!M84</f>
        <v>0</v>
      </c>
      <c r="N84" s="136">
        <f>+ENERO!N84+FEBRERO!N84+MARZO!N84+ABRIL!N84+MAYO!N84+JUNIO!N84+JULIO!N84+AGOSTO!N84+SEPTIEMBRE!N84+OCTUBRE!N84+NOVIEMBRE!N84+DICIEMBRE!N84</f>
        <v>0</v>
      </c>
      <c r="O84" s="136">
        <f>+ENERO!O84+FEBRERO!O84+MARZO!O84+ABRIL!O84+MAYO!O84+JUNIO!O84+JULIO!O84+AGOSTO!O84+SEPTIEMBRE!O84+OCTUBRE!O84+NOVIEMBRE!O84+DICIEMBRE!O84</f>
        <v>0</v>
      </c>
      <c r="P84" s="136">
        <f>+ENERO!P84+FEBRERO!P84+MARZO!P84+ABRIL!P84+MAYO!P84+JUNIO!P84+JULIO!P84+AGOSTO!P84+SEPTIEMBRE!P84+OCTUBRE!P84+NOVIEMBRE!P84+DICIEMBRE!P84</f>
        <v>0</v>
      </c>
      <c r="Q84" s="136">
        <f>+ENERO!Q84+FEBRERO!Q84+MARZO!Q84+ABRIL!Q84+MAYO!Q84+JUNIO!Q84+JULIO!Q84+AGOSTO!Q84+SEPTIEMBRE!Q84+OCTUBRE!Q84+NOVIEMBRE!Q84+DICIEMBRE!Q84</f>
        <v>0</v>
      </c>
      <c r="R84" s="136">
        <f>+ENERO!R84+FEBRERO!R84+MARZO!R84+ABRIL!R84+MAYO!R84+JUNIO!R84+JULIO!R84+AGOSTO!R84+SEPTIEMBRE!R84+OCTUBRE!R84+NOVIEMBRE!R84+DICIEMBRE!R84</f>
        <v>0</v>
      </c>
      <c r="S84" s="136">
        <f>+ENERO!S84+FEBRERO!S84+MARZO!S84+ABRIL!S84+MAYO!S84+JUNIO!S84+JULIO!S84+AGOSTO!S84+SEPTIEMBRE!S84+OCTUBRE!S84+NOVIEMBRE!S84+DICIEMBRE!S84</f>
        <v>0</v>
      </c>
      <c r="T84" s="136">
        <f>+ENERO!T84+FEBRERO!T84+MARZO!T84+ABRIL!T84+MAYO!T84+JUNIO!T84+JULIO!T84+AGOSTO!T84+SEPTIEMBRE!T84+OCTUBRE!T84+NOVIEMBRE!T84+DICIEMBRE!T84</f>
        <v>0</v>
      </c>
      <c r="U84" s="136">
        <f>+ENERO!U84+FEBRERO!U84+MARZO!U84+ABRIL!U84+MAYO!U84+JUNIO!U84+JULIO!U84+AGOSTO!U84+SEPTIEMBRE!U84+OCTUBRE!U84+NOVIEMBRE!U84+DICIEMBRE!U84</f>
        <v>0</v>
      </c>
      <c r="V84" s="136">
        <f>+ENERO!V84+FEBRERO!V84+MARZO!V84+ABRIL!V84+MAYO!V84+JUNIO!V84+JULIO!V84+AGOSTO!V84+SEPTIEMBRE!V84+OCTUBRE!V84+NOVIEMBRE!V84+DICIEMBRE!V84</f>
        <v>0</v>
      </c>
      <c r="W84" s="136">
        <f>+ENERO!W84+FEBRERO!W84+MARZO!W84+ABRIL!W84+MAYO!W84+JUNIO!W84+JULIO!W84+AGOSTO!W84+SEPTIEMBRE!W84+OCTUBRE!W84+NOVIEMBRE!W84+DICIEMBRE!W84</f>
        <v>0</v>
      </c>
      <c r="X84" s="191" t="str">
        <f t="shared" si="19"/>
        <v/>
      </c>
      <c r="AD84" s="21"/>
      <c r="AE84" s="21"/>
      <c r="AF84" s="21"/>
      <c r="AG84" s="21"/>
      <c r="AH84" s="21"/>
      <c r="AI84" s="21"/>
      <c r="AJ84" s="21"/>
      <c r="AK84" s="21"/>
      <c r="AL84" s="21"/>
      <c r="AM84" s="21"/>
      <c r="AN84" s="21"/>
      <c r="AO84" s="21"/>
      <c r="AP84" s="21"/>
      <c r="AQ84" s="21"/>
      <c r="AR84" s="21"/>
      <c r="AS84" s="21"/>
      <c r="AT84" s="21"/>
      <c r="AU84" s="21"/>
      <c r="AV84" s="21"/>
      <c r="AW84" s="28"/>
      <c r="AX84" s="28"/>
      <c r="AY84" s="28"/>
      <c r="AZ84" s="28"/>
      <c r="BA84" s="208" t="s">
        <v>52</v>
      </c>
      <c r="BB84" s="208" t="s">
        <v>52</v>
      </c>
      <c r="BC84" s="208" t="s">
        <v>52</v>
      </c>
      <c r="BD84" s="193">
        <f t="shared" si="20"/>
        <v>0</v>
      </c>
      <c r="BE84" s="193">
        <f t="shared" si="21"/>
        <v>0</v>
      </c>
      <c r="BF84" s="193" t="str">
        <f t="shared" si="22"/>
        <v/>
      </c>
      <c r="BG84" s="28"/>
      <c r="BH84" s="28"/>
      <c r="BI84" s="28"/>
      <c r="BJ84" s="28"/>
      <c r="BK84" s="28"/>
      <c r="BL84" s="28"/>
      <c r="BM84" s="28"/>
      <c r="BN84" s="28"/>
      <c r="BO84" s="28"/>
    </row>
    <row r="85" spans="1:89" s="21" customFormat="1" ht="30" customHeight="1" x14ac:dyDescent="0.2">
      <c r="A85" s="89" t="s">
        <v>107</v>
      </c>
      <c r="B85" s="66"/>
      <c r="C85" s="66"/>
      <c r="D85" s="67"/>
      <c r="E85" s="67"/>
      <c r="F85" s="67"/>
      <c r="G85" s="68"/>
      <c r="H85" s="68"/>
      <c r="I85" s="68"/>
      <c r="J85" s="68"/>
      <c r="K85" s="69"/>
      <c r="L85" s="69"/>
      <c r="M85" s="174"/>
      <c r="N85" s="175"/>
      <c r="V85" s="27"/>
      <c r="AW85" s="28"/>
      <c r="AX85" s="28"/>
      <c r="AY85" s="28"/>
      <c r="AZ85" s="28"/>
      <c r="BA85" s="28"/>
      <c r="BB85" s="28"/>
      <c r="BC85" s="28"/>
      <c r="BD85" s="28"/>
      <c r="BE85" s="28"/>
      <c r="BF85" s="28"/>
      <c r="BG85" s="28"/>
      <c r="BH85" s="28"/>
      <c r="BI85" s="28"/>
      <c r="BJ85" s="28"/>
      <c r="BK85" s="28"/>
      <c r="BL85" s="28"/>
      <c r="BM85" s="28"/>
      <c r="BN85" s="28"/>
      <c r="BO85" s="28"/>
      <c r="BP85" s="28"/>
      <c r="BQ85" s="28"/>
      <c r="BR85" s="28"/>
      <c r="BS85" s="28"/>
      <c r="BT85" s="28"/>
      <c r="BU85" s="28"/>
      <c r="BV85" s="28"/>
      <c r="BW85" s="28"/>
      <c r="BX85" s="28"/>
      <c r="BY85" s="28"/>
      <c r="BZ85" s="28"/>
      <c r="CA85" s="28"/>
      <c r="CB85" s="28"/>
      <c r="CC85" s="28"/>
      <c r="CD85" s="28"/>
      <c r="CE85" s="28"/>
      <c r="CF85" s="28"/>
      <c r="CG85" s="28"/>
      <c r="CH85" s="28"/>
      <c r="CI85" s="28"/>
      <c r="CJ85" s="28"/>
      <c r="CK85" s="28"/>
    </row>
    <row r="86" spans="1:89" ht="31.5" customHeight="1" x14ac:dyDescent="0.15">
      <c r="A86" s="269" t="s">
        <v>58</v>
      </c>
      <c r="B86" s="313"/>
      <c r="C86" s="315" t="s">
        <v>59</v>
      </c>
      <c r="D86" s="312"/>
      <c r="E86" s="315" t="s">
        <v>60</v>
      </c>
      <c r="F86" s="316"/>
      <c r="G86" s="311" t="s">
        <v>61</v>
      </c>
      <c r="H86" s="312"/>
      <c r="I86" s="311" t="s">
        <v>108</v>
      </c>
      <c r="J86" s="312"/>
      <c r="K86" s="221"/>
      <c r="L86" s="70"/>
      <c r="M86" s="174"/>
      <c r="N86" s="174"/>
      <c r="O86" s="174"/>
      <c r="P86" s="28"/>
      <c r="Q86" s="21"/>
      <c r="R86" s="21"/>
      <c r="S86" s="21"/>
      <c r="T86" s="21"/>
      <c r="U86" s="21"/>
      <c r="V86" s="21"/>
      <c r="W86" s="21"/>
      <c r="X86" s="27"/>
      <c r="AD86" s="21"/>
      <c r="AE86" s="21"/>
      <c r="AF86" s="21"/>
      <c r="AG86" s="21"/>
      <c r="AH86" s="21"/>
      <c r="AI86" s="21"/>
      <c r="AJ86" s="21"/>
      <c r="AK86" s="21"/>
      <c r="AL86" s="21"/>
      <c r="AM86" s="21"/>
      <c r="AN86" s="21"/>
      <c r="AO86" s="21"/>
      <c r="AP86" s="21"/>
      <c r="AQ86" s="21"/>
      <c r="AR86" s="21"/>
      <c r="AS86" s="21"/>
      <c r="AT86" s="21"/>
      <c r="AU86" s="21"/>
      <c r="AV86" s="21"/>
      <c r="AW86" s="28"/>
      <c r="AX86" s="28"/>
      <c r="AY86" s="28"/>
      <c r="AZ86" s="28"/>
      <c r="BA86" s="28"/>
      <c r="BB86" s="28"/>
      <c r="BC86" s="28"/>
      <c r="BD86" s="28"/>
      <c r="BE86" s="28"/>
      <c r="BF86" s="28"/>
      <c r="BG86" s="28"/>
      <c r="BH86" s="28"/>
      <c r="BI86" s="28"/>
      <c r="BJ86" s="28"/>
      <c r="BK86" s="28"/>
      <c r="BL86" s="28"/>
      <c r="BM86" s="28"/>
      <c r="BN86" s="28"/>
      <c r="BO86" s="28"/>
    </row>
    <row r="87" spans="1:89" ht="21" x14ac:dyDescent="0.15">
      <c r="A87" s="314"/>
      <c r="B87" s="314"/>
      <c r="C87" s="72" t="s">
        <v>62</v>
      </c>
      <c r="D87" s="73" t="s">
        <v>63</v>
      </c>
      <c r="E87" s="72" t="s">
        <v>62</v>
      </c>
      <c r="F87" s="74" t="s">
        <v>63</v>
      </c>
      <c r="G87" s="75" t="s">
        <v>62</v>
      </c>
      <c r="H87" s="73" t="s">
        <v>63</v>
      </c>
      <c r="I87" s="75" t="s">
        <v>62</v>
      </c>
      <c r="J87" s="73" t="s">
        <v>63</v>
      </c>
      <c r="K87" s="70"/>
      <c r="L87" s="70"/>
      <c r="M87" s="174"/>
      <c r="N87" s="174"/>
      <c r="O87" s="174"/>
      <c r="P87" s="28"/>
      <c r="Q87" s="21"/>
      <c r="R87" s="21"/>
      <c r="S87" s="21"/>
      <c r="T87" s="21"/>
      <c r="U87" s="21"/>
      <c r="V87" s="21"/>
      <c r="W87" s="21"/>
      <c r="X87" s="27"/>
      <c r="AD87" s="21"/>
      <c r="AE87" s="21"/>
      <c r="AF87" s="21"/>
      <c r="AG87" s="21"/>
      <c r="AH87" s="21"/>
      <c r="AI87" s="21"/>
      <c r="AJ87" s="21"/>
      <c r="AK87" s="21"/>
      <c r="AL87" s="21"/>
      <c r="AM87" s="21"/>
      <c r="AN87" s="21"/>
      <c r="AO87" s="21"/>
      <c r="AP87" s="21"/>
      <c r="AQ87" s="21"/>
      <c r="AR87" s="21"/>
      <c r="AS87" s="21"/>
      <c r="AT87" s="21"/>
      <c r="AU87" s="21"/>
      <c r="AV87" s="21"/>
      <c r="AW87" s="28"/>
      <c r="AX87" s="28"/>
      <c r="AY87" s="28"/>
      <c r="AZ87" s="28"/>
      <c r="BA87" s="28"/>
      <c r="BB87" s="28"/>
      <c r="BC87" s="28"/>
      <c r="BD87" s="28"/>
      <c r="BE87" s="28"/>
      <c r="BF87" s="28"/>
      <c r="BG87" s="28"/>
      <c r="BH87" s="28"/>
      <c r="BI87" s="28"/>
      <c r="BJ87" s="28"/>
      <c r="BK87" s="28"/>
      <c r="BL87" s="28"/>
      <c r="BM87" s="28"/>
      <c r="BN87" s="28"/>
      <c r="BO87" s="28"/>
    </row>
    <row r="88" spans="1:89" ht="15.75" customHeight="1" x14ac:dyDescent="0.15">
      <c r="A88" s="318" t="s">
        <v>64</v>
      </c>
      <c r="B88" s="318"/>
      <c r="C88" s="136">
        <f>+ENERO!C88+FEBRERO!C88+MARZO!C88+ABRIL!C88+MAYO!C88+JUNIO!C88+JULIO!C88+AGOSTO!C88+SEPTIEMBRE!C88+OCTUBRE!C88+NOVIEMBRE!C88+DICIEMBRE!C88</f>
        <v>0</v>
      </c>
      <c r="D88" s="136">
        <f>+ENERO!D88+FEBRERO!D88+MARZO!D88+ABRIL!D88+MAYO!D88+JUNIO!D88+JULIO!D88+AGOSTO!D88+SEPTIEMBRE!D88+OCTUBRE!D88+NOVIEMBRE!D88+DICIEMBRE!D88</f>
        <v>0</v>
      </c>
      <c r="E88" s="136">
        <f>+ENERO!E88+FEBRERO!E88+MARZO!E88+ABRIL!E88+MAYO!E88+JUNIO!E88+JULIO!E88+AGOSTO!E88+SEPTIEMBRE!E88+OCTUBRE!E88+NOVIEMBRE!E88+DICIEMBRE!E88</f>
        <v>0</v>
      </c>
      <c r="F88" s="136">
        <f>+ENERO!F88+FEBRERO!F88+MARZO!F88+ABRIL!F88+MAYO!F88+JUNIO!F88+JULIO!F88+AGOSTO!F88+SEPTIEMBRE!F88+OCTUBRE!F88+NOVIEMBRE!F88+DICIEMBRE!F88</f>
        <v>0</v>
      </c>
      <c r="G88" s="136">
        <f>+ENERO!G88+FEBRERO!G88+MARZO!G88+ABRIL!G88+MAYO!G88+JUNIO!G88+JULIO!G88+AGOSTO!G88+SEPTIEMBRE!G88+OCTUBRE!G88+NOVIEMBRE!G88+DICIEMBRE!G88</f>
        <v>0</v>
      </c>
      <c r="H88" s="136">
        <f>+ENERO!H88+FEBRERO!H88+MARZO!H88+ABRIL!H88+MAYO!H88+JUNIO!H88+JULIO!H88+AGOSTO!H88+SEPTIEMBRE!H88+OCTUBRE!H88+NOVIEMBRE!H88+DICIEMBRE!H88</f>
        <v>0</v>
      </c>
      <c r="I88" s="136">
        <f>+ENERO!I88+FEBRERO!I88+MARZO!I88+ABRIL!I88+MAYO!I88+JUNIO!I88+JULIO!I88+AGOSTO!I88+SEPTIEMBRE!I88+OCTUBRE!I88+NOVIEMBRE!I88+DICIEMBRE!I88</f>
        <v>0</v>
      </c>
      <c r="J88" s="136">
        <f>+ENERO!J88+FEBRERO!J88+MARZO!J88+ABRIL!J88+MAYO!J88+JUNIO!J88+JULIO!J88+AGOSTO!J88+SEPTIEMBRE!J88+OCTUBRE!J88+NOVIEMBRE!J88+DICIEMBRE!J88</f>
        <v>0</v>
      </c>
      <c r="K88" s="70"/>
      <c r="L88" s="70"/>
      <c r="M88" s="174"/>
      <c r="N88" s="174"/>
      <c r="O88" s="174"/>
      <c r="P88" s="28"/>
      <c r="Q88" s="21"/>
      <c r="R88" s="21"/>
      <c r="S88" s="21"/>
      <c r="T88" s="21"/>
      <c r="U88" s="21"/>
      <c r="V88" s="21"/>
      <c r="W88" s="21"/>
      <c r="X88" s="27"/>
      <c r="AD88" s="21"/>
      <c r="AE88" s="21"/>
      <c r="AF88" s="21"/>
      <c r="AG88" s="21"/>
      <c r="AH88" s="21"/>
      <c r="AI88" s="21"/>
      <c r="AJ88" s="21"/>
      <c r="AK88" s="21"/>
      <c r="AL88" s="21"/>
      <c r="AM88" s="21"/>
      <c r="AN88" s="21"/>
      <c r="AO88" s="21"/>
      <c r="AP88" s="21"/>
      <c r="AQ88" s="21"/>
      <c r="AR88" s="21"/>
      <c r="AS88" s="21"/>
      <c r="AT88" s="21"/>
      <c r="AU88" s="21"/>
      <c r="AV88" s="21"/>
      <c r="AW88" s="28"/>
      <c r="AX88" s="28"/>
      <c r="AY88" s="28"/>
      <c r="AZ88" s="28"/>
      <c r="BA88" s="28"/>
      <c r="BB88" s="28"/>
      <c r="BC88" s="28"/>
      <c r="BD88" s="28"/>
      <c r="BE88" s="28"/>
      <c r="BF88" s="28"/>
      <c r="BG88" s="28"/>
      <c r="BH88" s="28"/>
      <c r="BI88" s="28"/>
      <c r="BJ88" s="28"/>
      <c r="BK88" s="28"/>
      <c r="BL88" s="28"/>
      <c r="BM88" s="28"/>
      <c r="BN88" s="28"/>
      <c r="BO88" s="28"/>
    </row>
    <row r="89" spans="1:89" ht="15.75" customHeight="1" x14ac:dyDescent="0.15">
      <c r="A89" s="319" t="s">
        <v>65</v>
      </c>
      <c r="B89" s="319"/>
      <c r="C89" s="136">
        <f>+ENERO!C89+FEBRERO!C89+MARZO!C89+ABRIL!C89+MAYO!C89+JUNIO!C89+JULIO!C89+AGOSTO!C89+SEPTIEMBRE!C89+OCTUBRE!C89+NOVIEMBRE!C89+DICIEMBRE!C89</f>
        <v>0</v>
      </c>
      <c r="D89" s="136">
        <f>+ENERO!D89+FEBRERO!D89+MARZO!D89+ABRIL!D89+MAYO!D89+JUNIO!D89+JULIO!D89+AGOSTO!D89+SEPTIEMBRE!D89+OCTUBRE!D89+NOVIEMBRE!D89+DICIEMBRE!D89</f>
        <v>0</v>
      </c>
      <c r="E89" s="136">
        <f>+ENERO!E89+FEBRERO!E89+MARZO!E89+ABRIL!E89+MAYO!E89+JUNIO!E89+JULIO!E89+AGOSTO!E89+SEPTIEMBRE!E89+OCTUBRE!E89+NOVIEMBRE!E89+DICIEMBRE!E89</f>
        <v>0</v>
      </c>
      <c r="F89" s="136">
        <f>+ENERO!F89+FEBRERO!F89+MARZO!F89+ABRIL!F89+MAYO!F89+JUNIO!F89+JULIO!F89+AGOSTO!F89+SEPTIEMBRE!F89+OCTUBRE!F89+NOVIEMBRE!F89+DICIEMBRE!F89</f>
        <v>0</v>
      </c>
      <c r="G89" s="136">
        <f>+ENERO!G89+FEBRERO!G89+MARZO!G89+ABRIL!G89+MAYO!G89+JUNIO!G89+JULIO!G89+AGOSTO!G89+SEPTIEMBRE!G89+OCTUBRE!G89+NOVIEMBRE!G89+DICIEMBRE!G89</f>
        <v>0</v>
      </c>
      <c r="H89" s="136">
        <f>+ENERO!H89+FEBRERO!H89+MARZO!H89+ABRIL!H89+MAYO!H89+JUNIO!H89+JULIO!H89+AGOSTO!H89+SEPTIEMBRE!H89+OCTUBRE!H89+NOVIEMBRE!H89+DICIEMBRE!H89</f>
        <v>0</v>
      </c>
      <c r="I89" s="136">
        <f>+ENERO!I89+FEBRERO!I89+MARZO!I89+ABRIL!I89+MAYO!I89+JUNIO!I89+JULIO!I89+AGOSTO!I89+SEPTIEMBRE!I89+OCTUBRE!I89+NOVIEMBRE!I89+DICIEMBRE!I89</f>
        <v>0</v>
      </c>
      <c r="J89" s="136">
        <f>+ENERO!J89+FEBRERO!J89+MARZO!J89+ABRIL!J89+MAYO!J89+JUNIO!J89+JULIO!J89+AGOSTO!J89+SEPTIEMBRE!J89+OCTUBRE!J89+NOVIEMBRE!J89+DICIEMBRE!J89</f>
        <v>0</v>
      </c>
      <c r="K89" s="70"/>
      <c r="L89" s="70"/>
      <c r="M89" s="174"/>
      <c r="N89" s="174"/>
      <c r="O89" s="174"/>
      <c r="P89" s="28"/>
      <c r="Q89" s="21"/>
      <c r="R89" s="21"/>
      <c r="S89" s="21"/>
      <c r="T89" s="21"/>
      <c r="U89" s="21"/>
      <c r="V89" s="21"/>
      <c r="W89" s="21"/>
      <c r="X89" s="27"/>
      <c r="AD89" s="21"/>
      <c r="AE89" s="21"/>
      <c r="AF89" s="21"/>
      <c r="AG89" s="21"/>
      <c r="AH89" s="21"/>
      <c r="AI89" s="21"/>
      <c r="AJ89" s="21"/>
      <c r="AK89" s="21"/>
      <c r="AL89" s="21"/>
      <c r="AM89" s="21"/>
      <c r="AN89" s="21"/>
      <c r="AO89" s="21"/>
      <c r="AP89" s="21"/>
      <c r="AQ89" s="21"/>
      <c r="AR89" s="21"/>
      <c r="AS89" s="21"/>
      <c r="AT89" s="21"/>
      <c r="AU89" s="21"/>
      <c r="AV89" s="21"/>
      <c r="AW89" s="28"/>
      <c r="AX89" s="28"/>
      <c r="AY89" s="28"/>
      <c r="AZ89" s="28"/>
      <c r="BA89" s="28"/>
      <c r="BB89" s="28"/>
      <c r="BC89" s="28"/>
      <c r="BD89" s="28"/>
      <c r="BE89" s="28"/>
      <c r="BF89" s="28"/>
      <c r="BG89" s="28"/>
      <c r="BH89" s="28"/>
      <c r="BI89" s="28"/>
      <c r="BJ89" s="28"/>
      <c r="BK89" s="28"/>
      <c r="BL89" s="28"/>
      <c r="BM89" s="28"/>
      <c r="BN89" s="28"/>
      <c r="BO89" s="28"/>
    </row>
    <row r="90" spans="1:89" ht="15.75" customHeight="1" x14ac:dyDescent="0.15">
      <c r="A90" s="319" t="s">
        <v>66</v>
      </c>
      <c r="B90" s="319"/>
      <c r="C90" s="136">
        <f>+ENERO!C90+FEBRERO!C90+MARZO!C90+ABRIL!C90+MAYO!C90+JUNIO!C90+JULIO!C90+AGOSTO!C90+SEPTIEMBRE!C90+OCTUBRE!C90+NOVIEMBRE!C90+DICIEMBRE!C90</f>
        <v>0</v>
      </c>
      <c r="D90" s="136">
        <f>+ENERO!D90+FEBRERO!D90+MARZO!D90+ABRIL!D90+MAYO!D90+JUNIO!D90+JULIO!D90+AGOSTO!D90+SEPTIEMBRE!D90+OCTUBRE!D90+NOVIEMBRE!D90+DICIEMBRE!D90</f>
        <v>0</v>
      </c>
      <c r="E90" s="136">
        <f>+ENERO!E90+FEBRERO!E90+MARZO!E90+ABRIL!E90+MAYO!E90+JUNIO!E90+JULIO!E90+AGOSTO!E90+SEPTIEMBRE!E90+OCTUBRE!E90+NOVIEMBRE!E90+DICIEMBRE!E90</f>
        <v>0</v>
      </c>
      <c r="F90" s="136">
        <f>+ENERO!F90+FEBRERO!F90+MARZO!F90+ABRIL!F90+MAYO!F90+JUNIO!F90+JULIO!F90+AGOSTO!F90+SEPTIEMBRE!F90+OCTUBRE!F90+NOVIEMBRE!F90+DICIEMBRE!F90</f>
        <v>0</v>
      </c>
      <c r="G90" s="136">
        <f>+ENERO!G90+FEBRERO!G90+MARZO!G90+ABRIL!G90+MAYO!G90+JUNIO!G90+JULIO!G90+AGOSTO!G90+SEPTIEMBRE!G90+OCTUBRE!G90+NOVIEMBRE!G90+DICIEMBRE!G90</f>
        <v>0</v>
      </c>
      <c r="H90" s="136">
        <f>+ENERO!H90+FEBRERO!H90+MARZO!H90+ABRIL!H90+MAYO!H90+JUNIO!H90+JULIO!H90+AGOSTO!H90+SEPTIEMBRE!H90+OCTUBRE!H90+NOVIEMBRE!H90+DICIEMBRE!H90</f>
        <v>0</v>
      </c>
      <c r="I90" s="136">
        <f>+ENERO!I90+FEBRERO!I90+MARZO!I90+ABRIL!I90+MAYO!I90+JUNIO!I90+JULIO!I90+AGOSTO!I90+SEPTIEMBRE!I90+OCTUBRE!I90+NOVIEMBRE!I90+DICIEMBRE!I90</f>
        <v>0</v>
      </c>
      <c r="J90" s="136">
        <f>+ENERO!J90+FEBRERO!J90+MARZO!J90+ABRIL!J90+MAYO!J90+JUNIO!J90+JULIO!J90+AGOSTO!J90+SEPTIEMBRE!J90+OCTUBRE!J90+NOVIEMBRE!J90+DICIEMBRE!J90</f>
        <v>0</v>
      </c>
      <c r="K90" s="70"/>
      <c r="L90" s="70"/>
      <c r="M90" s="174"/>
      <c r="N90" s="174"/>
      <c r="O90" s="174"/>
      <c r="P90" s="28"/>
      <c r="Q90" s="21"/>
      <c r="R90" s="21"/>
      <c r="S90" s="21"/>
      <c r="T90" s="21"/>
      <c r="U90" s="21"/>
      <c r="V90" s="21"/>
      <c r="W90" s="21"/>
      <c r="X90" s="27"/>
      <c r="AD90" s="21"/>
      <c r="AE90" s="21"/>
      <c r="AF90" s="21"/>
      <c r="AG90" s="21"/>
      <c r="AH90" s="21"/>
      <c r="AI90" s="21"/>
      <c r="AJ90" s="21"/>
      <c r="AK90" s="21"/>
      <c r="AL90" s="21"/>
      <c r="AM90" s="21"/>
      <c r="AN90" s="21"/>
      <c r="AO90" s="21"/>
      <c r="AP90" s="21"/>
      <c r="AQ90" s="21"/>
      <c r="AR90" s="21"/>
      <c r="AS90" s="21"/>
      <c r="AT90" s="21"/>
      <c r="AU90" s="21"/>
      <c r="AV90" s="21"/>
      <c r="AW90" s="28"/>
      <c r="AX90" s="28"/>
      <c r="AY90" s="28"/>
      <c r="AZ90" s="28"/>
      <c r="BA90" s="28"/>
      <c r="BB90" s="28"/>
      <c r="BC90" s="28"/>
      <c r="BD90" s="28"/>
      <c r="BE90" s="28"/>
      <c r="BF90" s="28"/>
      <c r="BG90" s="28"/>
      <c r="BH90" s="28"/>
      <c r="BI90" s="28"/>
      <c r="BJ90" s="28"/>
      <c r="BK90" s="28"/>
      <c r="BL90" s="28"/>
      <c r="BM90" s="28"/>
      <c r="BN90" s="28"/>
      <c r="BO90" s="28"/>
    </row>
    <row r="91" spans="1:89" ht="24.75" customHeight="1" x14ac:dyDescent="0.15">
      <c r="A91" s="320" t="s">
        <v>109</v>
      </c>
      <c r="B91" s="320"/>
      <c r="C91" s="136">
        <f>+ENERO!C91+FEBRERO!C91+MARZO!C91+ABRIL!C91+MAYO!C91+JUNIO!C91+JULIO!C91+AGOSTO!C91+SEPTIEMBRE!C91+OCTUBRE!C91+NOVIEMBRE!C91+DICIEMBRE!C91</f>
        <v>0</v>
      </c>
      <c r="D91" s="136">
        <f>+ENERO!D91+FEBRERO!D91+MARZO!D91+ABRIL!D91+MAYO!D91+JUNIO!D91+JULIO!D91+AGOSTO!D91+SEPTIEMBRE!D91+OCTUBRE!D91+NOVIEMBRE!D91+DICIEMBRE!D91</f>
        <v>0</v>
      </c>
      <c r="E91" s="136">
        <f>+ENERO!E91+FEBRERO!E91+MARZO!E91+ABRIL!E91+MAYO!E91+JUNIO!E91+JULIO!E91+AGOSTO!E91+SEPTIEMBRE!E91+OCTUBRE!E91+NOVIEMBRE!E91+DICIEMBRE!E91</f>
        <v>0</v>
      </c>
      <c r="F91" s="136">
        <f>+ENERO!F91+FEBRERO!F91+MARZO!F91+ABRIL!F91+MAYO!F91+JUNIO!F91+JULIO!F91+AGOSTO!F91+SEPTIEMBRE!F91+OCTUBRE!F91+NOVIEMBRE!F91+DICIEMBRE!F91</f>
        <v>0</v>
      </c>
      <c r="G91" s="136">
        <f>+ENERO!G91+FEBRERO!G91+MARZO!G91+ABRIL!G91+MAYO!G91+JUNIO!G91+JULIO!G91+AGOSTO!G91+SEPTIEMBRE!G91+OCTUBRE!G91+NOVIEMBRE!G91+DICIEMBRE!G91</f>
        <v>0</v>
      </c>
      <c r="H91" s="136">
        <f>+ENERO!H91+FEBRERO!H91+MARZO!H91+ABRIL!H91+MAYO!H91+JUNIO!H91+JULIO!H91+AGOSTO!H91+SEPTIEMBRE!H91+OCTUBRE!H91+NOVIEMBRE!H91+DICIEMBRE!H91</f>
        <v>0</v>
      </c>
      <c r="I91" s="136">
        <f>+ENERO!I91+FEBRERO!I91+MARZO!I91+ABRIL!I91+MAYO!I91+JUNIO!I91+JULIO!I91+AGOSTO!I91+SEPTIEMBRE!I91+OCTUBRE!I91+NOVIEMBRE!I91+DICIEMBRE!I91</f>
        <v>0</v>
      </c>
      <c r="J91" s="136">
        <f>+ENERO!J91+FEBRERO!J91+MARZO!J91+ABRIL!J91+MAYO!J91+JUNIO!J91+JULIO!J91+AGOSTO!J91+SEPTIEMBRE!J91+OCTUBRE!J91+NOVIEMBRE!J91+DICIEMBRE!J91</f>
        <v>0</v>
      </c>
      <c r="K91" s="70"/>
      <c r="L91" s="70"/>
      <c r="M91" s="174"/>
      <c r="N91" s="174"/>
      <c r="O91" s="174"/>
      <c r="P91" s="28"/>
      <c r="Q91" s="21"/>
      <c r="R91" s="21"/>
      <c r="S91" s="21"/>
      <c r="T91" s="21"/>
      <c r="U91" s="21"/>
      <c r="V91" s="21"/>
      <c r="W91" s="21"/>
      <c r="X91" s="27"/>
      <c r="AD91" s="21"/>
      <c r="AE91" s="21"/>
      <c r="AF91" s="21"/>
      <c r="AG91" s="21"/>
      <c r="AH91" s="21"/>
      <c r="AI91" s="21"/>
      <c r="AJ91" s="21"/>
      <c r="AK91" s="21"/>
      <c r="AL91" s="21"/>
      <c r="AM91" s="21"/>
      <c r="AN91" s="21"/>
      <c r="AO91" s="21"/>
      <c r="AP91" s="21"/>
      <c r="AQ91" s="21"/>
      <c r="AR91" s="21"/>
      <c r="AS91" s="21"/>
      <c r="AT91" s="21"/>
      <c r="AU91" s="21"/>
      <c r="AV91" s="21"/>
      <c r="AW91" s="28"/>
      <c r="AX91" s="28"/>
      <c r="AY91" s="28"/>
      <c r="AZ91" s="28"/>
      <c r="BA91" s="28"/>
      <c r="BB91" s="28"/>
      <c r="BC91" s="28"/>
      <c r="BD91" s="28"/>
      <c r="BE91" s="28"/>
      <c r="BF91" s="28"/>
      <c r="BG91" s="28"/>
      <c r="BH91" s="28"/>
      <c r="BI91" s="28"/>
      <c r="BJ91" s="28"/>
      <c r="BK91" s="28"/>
      <c r="BL91" s="28"/>
      <c r="BM91" s="28"/>
      <c r="BN91" s="28"/>
      <c r="BO91" s="28"/>
    </row>
    <row r="92" spans="1:89" s="21" customFormat="1" ht="21" customHeight="1" x14ac:dyDescent="0.2">
      <c r="A92" s="76" t="s">
        <v>67</v>
      </c>
      <c r="B92" s="77"/>
      <c r="C92" s="58"/>
      <c r="D92" s="58"/>
      <c r="E92" s="58"/>
      <c r="F92" s="58"/>
      <c r="G92" s="58"/>
      <c r="H92" s="58"/>
      <c r="I92" s="78"/>
      <c r="J92" s="77"/>
      <c r="K92" s="69"/>
      <c r="L92" s="69"/>
      <c r="M92" s="174"/>
      <c r="N92" s="19"/>
      <c r="V92" s="27"/>
      <c r="AW92" s="28"/>
      <c r="AX92" s="28"/>
      <c r="AY92" s="28"/>
      <c r="AZ92" s="28"/>
      <c r="BA92" s="28"/>
      <c r="BB92" s="28"/>
      <c r="BC92" s="28"/>
      <c r="BD92" s="28"/>
      <c r="BE92" s="28"/>
      <c r="BF92" s="28"/>
      <c r="BG92" s="28"/>
      <c r="BH92" s="28"/>
      <c r="BI92" s="28"/>
      <c r="BJ92" s="28"/>
      <c r="BK92" s="28"/>
      <c r="BL92" s="28"/>
      <c r="BM92" s="28"/>
      <c r="BN92" s="28"/>
      <c r="BO92" s="28"/>
      <c r="BP92" s="28"/>
      <c r="BQ92" s="28"/>
      <c r="BR92" s="28"/>
      <c r="BS92" s="28"/>
      <c r="BT92" s="28"/>
      <c r="BU92" s="28"/>
      <c r="BV92" s="28"/>
      <c r="BW92" s="28"/>
      <c r="BX92" s="28"/>
      <c r="BY92" s="28"/>
      <c r="BZ92" s="28"/>
      <c r="CA92" s="28"/>
      <c r="CB92" s="28"/>
      <c r="CC92" s="28"/>
      <c r="CD92" s="28"/>
      <c r="CE92" s="28"/>
      <c r="CF92" s="28"/>
      <c r="CG92" s="28"/>
      <c r="CH92" s="28"/>
      <c r="CI92" s="28"/>
      <c r="CJ92" s="28"/>
      <c r="CK92" s="28"/>
    </row>
    <row r="93" spans="1:89" s="21" customFormat="1" ht="19.5" customHeight="1" x14ac:dyDescent="0.2">
      <c r="A93" s="79" t="s">
        <v>68</v>
      </c>
      <c r="B93" s="80"/>
      <c r="C93" s="80"/>
      <c r="D93" s="80"/>
      <c r="E93" s="80"/>
      <c r="F93" s="80"/>
      <c r="G93" s="80"/>
      <c r="H93" s="80"/>
      <c r="I93" s="80"/>
      <c r="J93" s="80"/>
      <c r="K93" s="81"/>
      <c r="L93" s="62"/>
      <c r="M93" s="172"/>
      <c r="N93" s="172"/>
      <c r="V93" s="27"/>
      <c r="AW93" s="28"/>
      <c r="AX93" s="28"/>
      <c r="AY93" s="28"/>
      <c r="AZ93" s="28"/>
      <c r="BA93" s="28"/>
      <c r="BB93" s="28"/>
      <c r="BC93" s="28"/>
      <c r="BD93" s="28"/>
      <c r="BE93" s="28"/>
      <c r="BF93" s="28"/>
      <c r="BG93" s="28"/>
      <c r="BH93" s="28"/>
      <c r="BI93" s="28"/>
      <c r="BJ93" s="28"/>
      <c r="BK93" s="28"/>
      <c r="BL93" s="28"/>
      <c r="BM93" s="28"/>
      <c r="BN93" s="28"/>
      <c r="BO93" s="28"/>
      <c r="BP93" s="28"/>
      <c r="BQ93" s="28"/>
      <c r="BR93" s="28"/>
      <c r="BS93" s="28"/>
      <c r="BT93" s="28"/>
      <c r="BU93" s="28"/>
      <c r="BV93" s="28"/>
      <c r="BW93" s="28"/>
      <c r="BX93" s="28"/>
      <c r="BY93" s="28"/>
      <c r="BZ93" s="28"/>
      <c r="CA93" s="28"/>
      <c r="CB93" s="28"/>
      <c r="CC93" s="28"/>
      <c r="CD93" s="28"/>
      <c r="CE93" s="28"/>
      <c r="CF93" s="28"/>
      <c r="CG93" s="28"/>
      <c r="CH93" s="28"/>
      <c r="CI93" s="28"/>
      <c r="CJ93" s="28"/>
      <c r="CK93" s="28"/>
    </row>
    <row r="94" spans="1:89" ht="15.75" x14ac:dyDescent="0.25">
      <c r="A94" s="267" t="s">
        <v>4</v>
      </c>
      <c r="B94" s="267" t="s">
        <v>6</v>
      </c>
      <c r="C94" s="82"/>
      <c r="D94" s="82"/>
      <c r="E94" s="82"/>
      <c r="F94" s="82"/>
      <c r="G94" s="83"/>
      <c r="H94" s="84"/>
      <c r="I94" s="84"/>
      <c r="J94" s="84"/>
      <c r="K94" s="85"/>
      <c r="L94" s="57"/>
      <c r="M94" s="21"/>
      <c r="N94" s="21"/>
      <c r="O94" s="21"/>
      <c r="P94" s="21"/>
      <c r="Q94" s="21"/>
      <c r="R94" s="21"/>
      <c r="S94" s="21"/>
      <c r="T94" s="21"/>
      <c r="U94" s="21"/>
      <c r="V94" s="27"/>
      <c r="W94" s="21"/>
      <c r="X94" s="21"/>
      <c r="Y94" s="222"/>
      <c r="Z94" s="222"/>
      <c r="AA94" s="222"/>
      <c r="AB94" s="222"/>
      <c r="AC94" s="222"/>
      <c r="AD94" s="21"/>
      <c r="AE94" s="21"/>
      <c r="AF94" s="21"/>
      <c r="AG94" s="21"/>
      <c r="AH94" s="21"/>
      <c r="AI94" s="21"/>
      <c r="AJ94" s="21"/>
      <c r="AK94" s="21"/>
      <c r="AL94" s="21"/>
      <c r="AM94" s="21"/>
      <c r="AN94" s="21"/>
      <c r="AO94" s="21"/>
      <c r="AP94" s="21"/>
      <c r="AQ94" s="21"/>
      <c r="AR94" s="21"/>
      <c r="AS94" s="21"/>
      <c r="AT94" s="21"/>
      <c r="AU94" s="21"/>
      <c r="AV94" s="21"/>
      <c r="AW94" s="28"/>
      <c r="AX94" s="28"/>
      <c r="AY94" s="28"/>
      <c r="AZ94" s="28"/>
      <c r="BA94" s="28"/>
      <c r="BB94" s="28"/>
      <c r="BC94" s="28"/>
      <c r="BD94" s="28"/>
      <c r="BE94" s="28"/>
      <c r="BF94" s="28"/>
      <c r="BG94" s="28"/>
      <c r="BH94" s="28"/>
      <c r="BI94" s="28"/>
      <c r="BJ94" s="28"/>
      <c r="BK94" s="28"/>
      <c r="BL94" s="28"/>
      <c r="BM94" s="28"/>
      <c r="BN94" s="28"/>
      <c r="BO94" s="28"/>
    </row>
    <row r="95" spans="1:89" ht="12.75" customHeight="1" x14ac:dyDescent="0.25">
      <c r="A95" s="268"/>
      <c r="B95" s="268"/>
      <c r="C95" s="86"/>
      <c r="D95" s="82"/>
      <c r="E95" s="83"/>
      <c r="F95" s="83"/>
      <c r="G95" s="83"/>
      <c r="H95" s="84"/>
      <c r="I95" s="84"/>
      <c r="J95" s="84"/>
      <c r="K95" s="85"/>
      <c r="L95" s="57"/>
      <c r="M95" s="21"/>
      <c r="N95" s="21"/>
      <c r="O95" s="21"/>
      <c r="P95" s="21"/>
      <c r="Q95" s="21"/>
      <c r="R95" s="21"/>
      <c r="S95" s="21"/>
      <c r="T95" s="21"/>
      <c r="U95" s="21"/>
      <c r="V95" s="27"/>
      <c r="W95" s="21"/>
      <c r="X95" s="21"/>
      <c r="Y95" s="222"/>
      <c r="Z95" s="222"/>
      <c r="AA95" s="222"/>
      <c r="AB95" s="222"/>
      <c r="AC95" s="222"/>
      <c r="AD95" s="21"/>
      <c r="AE95" s="21"/>
      <c r="AF95" s="21"/>
      <c r="AG95" s="21"/>
      <c r="AH95" s="21"/>
      <c r="AI95" s="21"/>
      <c r="AJ95" s="21"/>
      <c r="AK95" s="21"/>
      <c r="AL95" s="21"/>
      <c r="AM95" s="21"/>
      <c r="AN95" s="21"/>
      <c r="AO95" s="21"/>
      <c r="AP95" s="21"/>
      <c r="AQ95" s="21"/>
      <c r="AR95" s="21"/>
      <c r="AS95" s="21"/>
      <c r="AT95" s="21"/>
      <c r="AU95" s="21"/>
      <c r="AV95" s="21"/>
      <c r="AW95" s="28"/>
      <c r="AX95" s="28"/>
      <c r="AY95" s="28"/>
      <c r="AZ95" s="28"/>
      <c r="BA95" s="28"/>
      <c r="BB95" s="28"/>
      <c r="BC95" s="28"/>
      <c r="BD95" s="28"/>
      <c r="BE95" s="28"/>
      <c r="BF95" s="28"/>
      <c r="BG95" s="28"/>
      <c r="BH95" s="28"/>
      <c r="BI95" s="28"/>
      <c r="BJ95" s="28"/>
      <c r="BK95" s="28"/>
      <c r="BL95" s="28"/>
      <c r="BM95" s="28"/>
      <c r="BN95" s="28"/>
      <c r="BO95" s="28"/>
    </row>
    <row r="96" spans="1:89" ht="22.5" customHeight="1" x14ac:dyDescent="0.25">
      <c r="A96" s="87" t="s">
        <v>69</v>
      </c>
      <c r="B96" s="136">
        <f>+ENERO!B96+FEBRERO!B96+MARZO!B96+ABRIL!B96+MAYO!B96+JUNIO!B96+JULIO!B96+AGOSTO!B96+SEPTIEMBRE!B96+OCTUBRE!B96+NOVIEMBRE!B96+DICIEMBRE!B96</f>
        <v>9</v>
      </c>
      <c r="C96" s="88"/>
      <c r="D96" s="88"/>
      <c r="E96" s="88"/>
      <c r="F96" s="88"/>
      <c r="G96" s="56"/>
      <c r="H96" s="84"/>
      <c r="I96" s="84"/>
      <c r="J96" s="84"/>
      <c r="K96" s="85"/>
      <c r="L96" s="57"/>
      <c r="M96" s="21"/>
      <c r="N96" s="21"/>
      <c r="O96" s="21"/>
      <c r="P96" s="21"/>
      <c r="Q96" s="21"/>
      <c r="R96" s="21"/>
      <c r="S96" s="21"/>
      <c r="T96" s="21"/>
      <c r="U96" s="21"/>
      <c r="V96" s="27"/>
      <c r="W96" s="21"/>
      <c r="X96" s="21"/>
      <c r="Y96" s="222"/>
      <c r="Z96" s="222"/>
      <c r="AA96" s="222"/>
      <c r="AB96" s="222"/>
      <c r="AC96" s="222"/>
      <c r="AD96" s="21"/>
      <c r="AE96" s="21"/>
      <c r="AF96" s="222"/>
      <c r="AG96" s="222"/>
      <c r="AH96" s="222"/>
      <c r="AI96" s="222"/>
      <c r="AJ96" s="222"/>
      <c r="AK96" s="222"/>
      <c r="AL96" s="222"/>
      <c r="AM96" s="222"/>
      <c r="AN96" s="222"/>
      <c r="AO96" s="222"/>
      <c r="AP96" s="222"/>
      <c r="AQ96" s="222"/>
      <c r="AR96" s="222"/>
      <c r="AS96" s="222"/>
      <c r="AT96" s="222"/>
      <c r="AU96" s="222"/>
      <c r="AV96" s="222"/>
      <c r="AW96" s="223"/>
      <c r="AX96" s="223"/>
      <c r="AY96" s="223"/>
      <c r="AZ96" s="223"/>
      <c r="BA96" s="28"/>
      <c r="BB96" s="28"/>
      <c r="BC96" s="28"/>
      <c r="BD96" s="28"/>
      <c r="BE96" s="28"/>
      <c r="BF96" s="223"/>
      <c r="BG96" s="223"/>
      <c r="BH96" s="223"/>
      <c r="BI96" s="223"/>
      <c r="BJ96" s="223"/>
      <c r="BK96" s="223"/>
      <c r="BL96" s="223"/>
      <c r="BM96" s="223"/>
      <c r="BN96" s="223"/>
      <c r="BO96" s="223"/>
    </row>
    <row r="97" spans="1:89" s="21" customFormat="1" ht="21.75" customHeight="1" x14ac:dyDescent="0.2">
      <c r="A97" s="89" t="s">
        <v>70</v>
      </c>
      <c r="B97" s="90"/>
      <c r="C97" s="91"/>
      <c r="D97" s="92"/>
      <c r="E97" s="93"/>
      <c r="F97" s="94"/>
      <c r="G97" s="94"/>
      <c r="H97" s="94"/>
      <c r="I97" s="94"/>
      <c r="J97" s="94"/>
      <c r="K97" s="95"/>
      <c r="L97" s="94"/>
      <c r="M97" s="172"/>
      <c r="N97" s="172"/>
      <c r="V97" s="27"/>
      <c r="AW97" s="28"/>
      <c r="AX97" s="28"/>
      <c r="AY97" s="28"/>
      <c r="AZ97" s="28"/>
      <c r="BA97" s="28"/>
      <c r="BB97" s="28"/>
      <c r="BC97" s="28"/>
      <c r="BD97" s="28"/>
      <c r="BE97" s="28"/>
      <c r="BF97" s="28"/>
      <c r="BG97" s="28"/>
      <c r="BH97" s="28"/>
      <c r="BI97" s="28"/>
      <c r="BJ97" s="28"/>
      <c r="BK97" s="28"/>
      <c r="BL97" s="28"/>
      <c r="BM97" s="28"/>
      <c r="BN97" s="28"/>
      <c r="BO97" s="28"/>
      <c r="BP97" s="28"/>
      <c r="BQ97" s="28"/>
      <c r="BR97" s="28"/>
      <c r="BS97" s="28"/>
      <c r="BT97" s="28"/>
      <c r="BU97" s="28"/>
      <c r="BV97" s="28"/>
      <c r="BW97" s="28"/>
      <c r="BX97" s="28"/>
      <c r="BY97" s="28"/>
      <c r="BZ97" s="28"/>
      <c r="CA97" s="28"/>
      <c r="CB97" s="28"/>
      <c r="CC97" s="28"/>
      <c r="CD97" s="28"/>
      <c r="CE97" s="28"/>
      <c r="CF97" s="28"/>
      <c r="CG97" s="28"/>
      <c r="CH97" s="28"/>
      <c r="CI97" s="28"/>
      <c r="CJ97" s="28"/>
      <c r="CK97" s="28"/>
    </row>
    <row r="98" spans="1:89" ht="23.25" customHeight="1" x14ac:dyDescent="0.25">
      <c r="A98" s="269" t="s">
        <v>71</v>
      </c>
      <c r="B98" s="269" t="s">
        <v>72</v>
      </c>
      <c r="C98" s="317" t="s">
        <v>73</v>
      </c>
      <c r="D98" s="317"/>
      <c r="E98" s="317"/>
      <c r="F98" s="269" t="s">
        <v>74</v>
      </c>
      <c r="G98" s="21"/>
      <c r="H98" s="21"/>
      <c r="I98" s="21"/>
      <c r="J98" s="96"/>
      <c r="K98" s="57"/>
      <c r="L98" s="57"/>
      <c r="M98" s="21"/>
      <c r="N98" s="21"/>
      <c r="O98" s="21"/>
      <c r="P98" s="21"/>
      <c r="Q98" s="21"/>
      <c r="R98" s="21"/>
      <c r="S98" s="21"/>
      <c r="T98" s="21"/>
      <c r="U98" s="27"/>
      <c r="V98" s="21"/>
      <c r="W98" s="21"/>
      <c r="X98" s="21"/>
      <c r="Y98" s="222"/>
      <c r="Z98" s="222"/>
      <c r="AA98" s="222"/>
      <c r="AB98" s="222"/>
      <c r="AC98" s="222"/>
      <c r="AD98" s="21"/>
      <c r="AE98" s="21"/>
      <c r="AF98" s="21"/>
      <c r="AG98" s="21"/>
      <c r="AH98" s="21"/>
      <c r="AI98" s="21"/>
      <c r="AJ98" s="21"/>
      <c r="AK98" s="222"/>
      <c r="AL98" s="222"/>
      <c r="AM98" s="222"/>
      <c r="AN98" s="222"/>
      <c r="AO98" s="222"/>
      <c r="AP98" s="222"/>
      <c r="AQ98" s="222"/>
      <c r="AR98" s="222"/>
      <c r="AS98" s="222"/>
      <c r="AT98" s="222"/>
      <c r="AU98" s="222"/>
      <c r="AV98" s="222"/>
      <c r="AW98" s="223"/>
      <c r="AX98" s="223"/>
      <c r="AY98" s="223"/>
      <c r="AZ98" s="223"/>
      <c r="BA98" s="28"/>
      <c r="BB98" s="28"/>
      <c r="BC98" s="28"/>
      <c r="BD98" s="28"/>
      <c r="BE98" s="28"/>
      <c r="BF98" s="223"/>
      <c r="BG98" s="223"/>
      <c r="BH98" s="223"/>
      <c r="BI98" s="223"/>
      <c r="BJ98" s="223"/>
      <c r="BK98" s="223"/>
      <c r="BL98" s="223"/>
      <c r="BM98" s="223"/>
      <c r="BN98" s="223"/>
      <c r="BO98" s="223"/>
    </row>
    <row r="99" spans="1:89" ht="29.25" customHeight="1" x14ac:dyDescent="0.25">
      <c r="A99" s="270"/>
      <c r="B99" s="270"/>
      <c r="C99" s="224" t="s">
        <v>75</v>
      </c>
      <c r="D99" s="225" t="s">
        <v>76</v>
      </c>
      <c r="E99" s="226" t="s">
        <v>77</v>
      </c>
      <c r="F99" s="270"/>
      <c r="G99" s="21"/>
      <c r="H99" s="21"/>
      <c r="I99" s="21"/>
      <c r="J99" s="96"/>
      <c r="K99" s="57"/>
      <c r="L99" s="57"/>
      <c r="M99" s="21"/>
      <c r="N99" s="21"/>
      <c r="O99" s="21"/>
      <c r="P99" s="21"/>
      <c r="Q99" s="21"/>
      <c r="R99" s="21"/>
      <c r="S99" s="21"/>
      <c r="T99" s="21"/>
      <c r="U99" s="27"/>
      <c r="V99" s="21"/>
      <c r="W99" s="21"/>
      <c r="X99" s="21"/>
      <c r="Y99" s="222"/>
      <c r="Z99" s="222"/>
      <c r="AA99" s="222"/>
      <c r="AB99" s="222"/>
      <c r="AC99" s="222"/>
      <c r="AD99" s="21"/>
      <c r="AE99" s="21"/>
      <c r="AF99" s="21"/>
      <c r="AG99" s="21"/>
      <c r="AH99" s="21"/>
      <c r="AI99" s="21"/>
      <c r="AJ99" s="21"/>
      <c r="AK99" s="222"/>
      <c r="AL99" s="222"/>
      <c r="AM99" s="222"/>
      <c r="AN99" s="222"/>
      <c r="AO99" s="222"/>
      <c r="AP99" s="222"/>
      <c r="AQ99" s="222"/>
      <c r="AR99" s="222"/>
      <c r="AS99" s="222"/>
      <c r="AT99" s="222"/>
      <c r="AU99" s="222"/>
      <c r="AV99" s="222"/>
      <c r="AW99" s="223"/>
      <c r="AX99" s="223"/>
      <c r="AY99" s="223"/>
      <c r="AZ99" s="223"/>
      <c r="BA99" s="28"/>
      <c r="BB99" s="28"/>
      <c r="BC99" s="28"/>
      <c r="BD99" s="28"/>
      <c r="BE99" s="28"/>
      <c r="BF99" s="223"/>
      <c r="BG99" s="223"/>
      <c r="BH99" s="223"/>
      <c r="BI99" s="223"/>
      <c r="BJ99" s="223"/>
      <c r="BK99" s="223"/>
      <c r="BL99" s="223"/>
      <c r="BM99" s="223"/>
      <c r="BN99" s="223"/>
      <c r="BO99" s="223"/>
    </row>
    <row r="100" spans="1:89" ht="18.75" customHeight="1" x14ac:dyDescent="0.25">
      <c r="A100" s="227" t="s">
        <v>78</v>
      </c>
      <c r="B100" s="136">
        <f>+ENERO!B100+FEBRERO!B100+MARZO!B100+ABRIL!B100+MAYO!B100+JUNIO!B100+JULIO!B100+AGOSTO!B100+SEPTIEMBRE!B100+OCTUBRE!B100+NOVIEMBRE!B100+DICIEMBRE!B100</f>
        <v>38</v>
      </c>
      <c r="C100" s="136">
        <f>+ENERO!C100+FEBRERO!C100+MARZO!C100+ABRIL!C100+MAYO!C100+JUNIO!C100+JULIO!C100+AGOSTO!C100+SEPTIEMBRE!C100+OCTUBRE!C100+NOVIEMBRE!C100+DICIEMBRE!C100</f>
        <v>9</v>
      </c>
      <c r="D100" s="136">
        <f>+ENERO!D100+FEBRERO!D100+MARZO!D100+ABRIL!D100+MAYO!D100+JUNIO!D100+JULIO!D100+AGOSTO!D100+SEPTIEMBRE!D100+OCTUBRE!D100+NOVIEMBRE!D100+DICIEMBRE!D100</f>
        <v>22</v>
      </c>
      <c r="E100" s="136">
        <f>+ENERO!E100+FEBRERO!E100+MARZO!E100+ABRIL!E100+MAYO!E100+JUNIO!E100+JULIO!E100+AGOSTO!E100+SEPTIEMBRE!E100+OCTUBRE!E100+NOVIEMBRE!E100+DICIEMBRE!E100</f>
        <v>53</v>
      </c>
      <c r="F100" s="136">
        <f>+ENERO!F100+FEBRERO!F100+MARZO!F100+ABRIL!F100+MAYO!F100+JUNIO!F100+JULIO!F100+AGOSTO!F100+SEPTIEMBRE!F100+OCTUBRE!F100+NOVIEMBRE!F100+DICIEMBRE!F100</f>
        <v>25</v>
      </c>
      <c r="G100" s="21"/>
      <c r="H100" s="21"/>
      <c r="I100" s="21"/>
      <c r="J100" s="96"/>
      <c r="K100" s="57"/>
      <c r="L100" s="57"/>
      <c r="M100" s="21"/>
      <c r="N100" s="21"/>
      <c r="O100" s="21"/>
      <c r="P100" s="21"/>
      <c r="Q100" s="21"/>
      <c r="R100" s="21"/>
      <c r="S100" s="21"/>
      <c r="T100" s="21"/>
      <c r="U100" s="27"/>
      <c r="V100" s="21"/>
      <c r="W100" s="21"/>
      <c r="X100" s="21"/>
      <c r="Y100" s="222"/>
      <c r="Z100" s="222"/>
      <c r="AA100" s="222"/>
      <c r="AB100" s="222"/>
      <c r="AC100" s="222"/>
      <c r="AD100" s="21"/>
      <c r="AE100" s="21"/>
      <c r="AF100" s="21"/>
      <c r="AG100" s="21"/>
      <c r="AH100" s="21"/>
      <c r="AI100" s="21"/>
      <c r="AJ100" s="21"/>
      <c r="AK100" s="222"/>
      <c r="AL100" s="222"/>
      <c r="AM100" s="222"/>
      <c r="AN100" s="222"/>
      <c r="AO100" s="222"/>
      <c r="AP100" s="222"/>
      <c r="AQ100" s="222"/>
      <c r="AR100" s="222"/>
      <c r="AS100" s="222"/>
      <c r="AT100" s="222"/>
      <c r="AU100" s="222"/>
      <c r="AV100" s="222"/>
      <c r="AW100" s="223"/>
      <c r="AX100" s="223"/>
      <c r="AY100" s="223"/>
      <c r="AZ100" s="223"/>
      <c r="BA100" s="28"/>
      <c r="BB100" s="28"/>
      <c r="BC100" s="28"/>
      <c r="BD100" s="28"/>
      <c r="BE100" s="28"/>
      <c r="BF100" s="223"/>
      <c r="BG100" s="223"/>
      <c r="BH100" s="223"/>
      <c r="BI100" s="223"/>
      <c r="BJ100" s="223"/>
      <c r="BK100" s="223"/>
      <c r="BL100" s="223"/>
      <c r="BM100" s="223"/>
      <c r="BN100" s="223"/>
      <c r="BO100" s="223"/>
    </row>
    <row r="101" spans="1:89" ht="27" customHeight="1" x14ac:dyDescent="0.25">
      <c r="A101" s="229" t="s">
        <v>79</v>
      </c>
      <c r="B101" s="136">
        <f>+ENERO!B101+FEBRERO!B101+MARZO!B101+ABRIL!B101+MAYO!B101+JUNIO!B101+JULIO!B101+AGOSTO!B101+SEPTIEMBRE!B101+OCTUBRE!B101+NOVIEMBRE!B101+DICIEMBRE!B101</f>
        <v>3</v>
      </c>
      <c r="C101" s="136">
        <f>+ENERO!C101+FEBRERO!C101+MARZO!C101+ABRIL!C101+MAYO!C101+JUNIO!C101+JULIO!C101+AGOSTO!C101+SEPTIEMBRE!C101+OCTUBRE!C101+NOVIEMBRE!C101+DICIEMBRE!C101</f>
        <v>0</v>
      </c>
      <c r="D101" s="136">
        <f>+ENERO!D101+FEBRERO!D101+MARZO!D101+ABRIL!D101+MAYO!D101+JUNIO!D101+JULIO!D101+AGOSTO!D101+SEPTIEMBRE!D101+OCTUBRE!D101+NOVIEMBRE!D101+DICIEMBRE!D101</f>
        <v>0</v>
      </c>
      <c r="E101" s="136">
        <f>+ENERO!E101+FEBRERO!E101+MARZO!E101+ABRIL!E101+MAYO!E101+JUNIO!E101+JULIO!E101+AGOSTO!E101+SEPTIEMBRE!E101+OCTUBRE!E101+NOVIEMBRE!E101+DICIEMBRE!E101</f>
        <v>3</v>
      </c>
      <c r="F101" s="136">
        <f>+ENERO!F101+FEBRERO!F101+MARZO!F101+ABRIL!F101+MAYO!F101+JUNIO!F101+JULIO!F101+AGOSTO!F101+SEPTIEMBRE!F101+OCTUBRE!F101+NOVIEMBRE!F101+DICIEMBRE!F101</f>
        <v>3</v>
      </c>
      <c r="G101" s="21"/>
      <c r="H101" s="21"/>
      <c r="I101" s="21"/>
      <c r="J101" s="96"/>
      <c r="K101" s="57"/>
      <c r="L101" s="57"/>
      <c r="M101" s="21"/>
      <c r="N101" s="21"/>
      <c r="O101" s="21"/>
      <c r="P101" s="21"/>
      <c r="Q101" s="21"/>
      <c r="R101" s="21"/>
      <c r="S101" s="21"/>
      <c r="T101" s="21"/>
      <c r="U101" s="27"/>
      <c r="V101" s="21"/>
      <c r="W101" s="21"/>
      <c r="X101" s="21"/>
      <c r="Y101" s="222"/>
      <c r="Z101" s="222"/>
      <c r="AA101" s="222"/>
      <c r="AB101" s="222"/>
      <c r="AC101" s="222"/>
      <c r="AD101" s="21"/>
      <c r="AE101" s="21"/>
      <c r="AF101" s="21"/>
      <c r="AG101" s="21"/>
      <c r="AH101" s="21"/>
      <c r="AI101" s="21"/>
      <c r="AJ101" s="21"/>
      <c r="AK101" s="222"/>
      <c r="AL101" s="222"/>
      <c r="AM101" s="222"/>
      <c r="AN101" s="222"/>
      <c r="AO101" s="222"/>
      <c r="AP101" s="222"/>
      <c r="AQ101" s="222"/>
      <c r="AR101" s="222"/>
      <c r="AS101" s="222"/>
      <c r="AT101" s="222"/>
      <c r="AU101" s="222"/>
      <c r="AV101" s="222"/>
      <c r="AW101" s="223"/>
      <c r="AX101" s="223"/>
      <c r="AY101" s="223"/>
      <c r="AZ101" s="223"/>
      <c r="BA101" s="28"/>
      <c r="BB101" s="28"/>
      <c r="BC101" s="28"/>
      <c r="BD101" s="28"/>
      <c r="BE101" s="28"/>
      <c r="BF101" s="223"/>
      <c r="BG101" s="223"/>
      <c r="BH101" s="223"/>
      <c r="BI101" s="223"/>
      <c r="BJ101" s="223"/>
      <c r="BK101" s="223"/>
      <c r="BL101" s="223"/>
      <c r="BM101" s="223"/>
      <c r="BN101" s="223"/>
      <c r="BO101" s="223"/>
    </row>
    <row r="102" spans="1:89" ht="27.75" customHeight="1" x14ac:dyDescent="0.25">
      <c r="A102" s="231" t="s">
        <v>80</v>
      </c>
      <c r="B102" s="136">
        <f>+ENERO!B102+FEBRERO!B102+MARZO!B102+ABRIL!B102+MAYO!B102+JUNIO!B102+JULIO!B102+AGOSTO!B102+SEPTIEMBRE!B102+OCTUBRE!B102+NOVIEMBRE!B102+DICIEMBRE!B102</f>
        <v>1</v>
      </c>
      <c r="C102" s="136">
        <f>+ENERO!C102+FEBRERO!C102+MARZO!C102+ABRIL!C102+MAYO!C102+JUNIO!C102+JULIO!C102+AGOSTO!C102+SEPTIEMBRE!C102+OCTUBRE!C102+NOVIEMBRE!C102+DICIEMBRE!C102</f>
        <v>0</v>
      </c>
      <c r="D102" s="136">
        <f>+ENERO!D102+FEBRERO!D102+MARZO!D102+ABRIL!D102+MAYO!D102+JUNIO!D102+JULIO!D102+AGOSTO!D102+SEPTIEMBRE!D102+OCTUBRE!D102+NOVIEMBRE!D102+DICIEMBRE!D102</f>
        <v>0</v>
      </c>
      <c r="E102" s="136">
        <f>+ENERO!E102+FEBRERO!E102+MARZO!E102+ABRIL!E102+MAYO!E102+JUNIO!E102+JULIO!E102+AGOSTO!E102+SEPTIEMBRE!E102+OCTUBRE!E102+NOVIEMBRE!E102+DICIEMBRE!E102</f>
        <v>1</v>
      </c>
      <c r="F102" s="136">
        <f>+ENERO!F102+FEBRERO!F102+MARZO!F102+ABRIL!F102+MAYO!F102+JUNIO!F102+JULIO!F102+AGOSTO!F102+SEPTIEMBRE!F102+OCTUBRE!F102+NOVIEMBRE!F102+DICIEMBRE!F102</f>
        <v>0</v>
      </c>
      <c r="G102" s="21"/>
      <c r="H102" s="21"/>
      <c r="I102" s="21"/>
      <c r="J102" s="96"/>
      <c r="K102" s="57"/>
      <c r="L102" s="57"/>
      <c r="M102" s="21"/>
      <c r="N102" s="21"/>
      <c r="O102" s="21"/>
      <c r="P102" s="21"/>
      <c r="Q102" s="21"/>
      <c r="R102" s="21"/>
      <c r="S102" s="21"/>
      <c r="T102" s="21"/>
      <c r="U102" s="27"/>
      <c r="V102" s="21"/>
      <c r="W102" s="21"/>
      <c r="X102" s="21"/>
      <c r="Y102" s="222"/>
      <c r="Z102" s="222"/>
      <c r="AA102" s="222"/>
      <c r="AB102" s="222"/>
      <c r="AC102" s="222"/>
      <c r="AD102" s="21"/>
      <c r="AE102" s="21"/>
      <c r="AF102" s="21"/>
      <c r="AG102" s="21"/>
      <c r="AH102" s="21"/>
      <c r="AI102" s="21"/>
      <c r="AJ102" s="21"/>
      <c r="AK102" s="222"/>
      <c r="AL102" s="222"/>
      <c r="AM102" s="222"/>
      <c r="AN102" s="222"/>
      <c r="AO102" s="222"/>
      <c r="AP102" s="222"/>
      <c r="AQ102" s="222"/>
      <c r="AR102" s="222"/>
      <c r="AS102" s="222"/>
      <c r="AT102" s="222"/>
      <c r="AU102" s="222"/>
      <c r="AV102" s="222"/>
      <c r="AW102" s="223"/>
      <c r="AX102" s="223"/>
      <c r="AY102" s="223"/>
      <c r="AZ102" s="223"/>
      <c r="BA102" s="28"/>
      <c r="BB102" s="28"/>
      <c r="BC102" s="28"/>
      <c r="BD102" s="28"/>
      <c r="BE102" s="28"/>
      <c r="BF102" s="223"/>
      <c r="BG102" s="223"/>
      <c r="BH102" s="223"/>
      <c r="BI102" s="223"/>
      <c r="BJ102" s="223"/>
      <c r="BK102" s="223"/>
      <c r="BL102" s="223"/>
      <c r="BM102" s="223"/>
      <c r="BN102" s="223"/>
      <c r="BO102" s="223"/>
    </row>
    <row r="103" spans="1:89" s="21" customFormat="1" ht="18" customHeight="1" x14ac:dyDescent="0.2">
      <c r="A103" s="97" t="s">
        <v>81</v>
      </c>
      <c r="B103" s="71"/>
      <c r="C103" s="71"/>
      <c r="D103" s="71"/>
      <c r="E103" s="71"/>
      <c r="F103" s="71"/>
      <c r="G103" s="71"/>
      <c r="K103" s="96"/>
      <c r="V103" s="27"/>
      <c r="AW103" s="28"/>
      <c r="AX103" s="28"/>
      <c r="AY103" s="28"/>
      <c r="AZ103" s="28"/>
      <c r="BA103" s="28"/>
      <c r="BB103" s="28"/>
      <c r="BC103" s="28"/>
      <c r="BD103" s="28"/>
      <c r="BE103" s="28"/>
      <c r="BF103" s="28"/>
      <c r="BG103" s="28"/>
      <c r="BH103" s="28"/>
      <c r="BI103" s="28"/>
      <c r="BJ103" s="28"/>
      <c r="BK103" s="28"/>
      <c r="BL103" s="28"/>
      <c r="BM103" s="28"/>
      <c r="BN103" s="28"/>
      <c r="BO103" s="28"/>
      <c r="BP103" s="28"/>
      <c r="BQ103" s="28"/>
      <c r="BR103" s="28"/>
      <c r="BS103" s="28"/>
      <c r="BT103" s="28"/>
      <c r="BU103" s="28"/>
      <c r="BV103" s="28"/>
      <c r="BW103" s="28"/>
      <c r="BX103" s="28"/>
      <c r="BY103" s="28"/>
      <c r="BZ103" s="28"/>
      <c r="CA103" s="28"/>
      <c r="CB103" s="28"/>
      <c r="CC103" s="28"/>
      <c r="CD103" s="28"/>
      <c r="CE103" s="28"/>
      <c r="CF103" s="28"/>
      <c r="CG103" s="28"/>
      <c r="CH103" s="28"/>
      <c r="CI103" s="28"/>
      <c r="CJ103" s="28"/>
      <c r="CK103" s="28"/>
    </row>
    <row r="104" spans="1:89" ht="15" x14ac:dyDescent="0.2">
      <c r="A104" s="179" t="s">
        <v>82</v>
      </c>
      <c r="B104" s="181" t="s">
        <v>83</v>
      </c>
      <c r="C104" s="28"/>
      <c r="D104" s="28"/>
      <c r="E104" s="28"/>
      <c r="F104" s="28"/>
      <c r="G104" s="21"/>
      <c r="H104" s="21"/>
      <c r="I104" s="21"/>
      <c r="J104" s="96"/>
      <c r="K104" s="62"/>
      <c r="L104" s="57"/>
      <c r="M104" s="21"/>
      <c r="N104" s="21"/>
      <c r="O104" s="21"/>
      <c r="P104" s="21"/>
      <c r="Q104" s="21"/>
      <c r="R104" s="21"/>
      <c r="S104" s="21"/>
      <c r="T104" s="21"/>
      <c r="U104" s="27"/>
      <c r="V104" s="21"/>
      <c r="W104" s="21"/>
      <c r="X104" s="21"/>
      <c r="AD104" s="21"/>
      <c r="AE104" s="21"/>
      <c r="AF104" s="21"/>
      <c r="AG104" s="21"/>
      <c r="AH104" s="21"/>
      <c r="AI104" s="21"/>
      <c r="AJ104" s="21"/>
      <c r="BA104" s="28"/>
      <c r="BB104" s="28"/>
      <c r="BC104" s="28"/>
      <c r="BD104" s="28"/>
      <c r="BE104" s="28"/>
    </row>
    <row r="105" spans="1:89" ht="15.75" customHeight="1" x14ac:dyDescent="0.2">
      <c r="A105" s="63" t="s">
        <v>84</v>
      </c>
      <c r="B105" s="136">
        <f>+ENERO!B105+FEBRERO!B105+MARZO!B105+ABRIL!B105+MAYO!B105+JUNIO!B105+JULIO!B105+AGOSTO!B105+SEPTIEMBRE!B105+OCTUBRE!B105+NOVIEMBRE!B105+DICIEMBRE!B105</f>
        <v>11</v>
      </c>
      <c r="C105" s="28"/>
      <c r="D105" s="28"/>
      <c r="E105" s="28"/>
      <c r="F105" s="28"/>
      <c r="G105" s="21"/>
      <c r="H105" s="21"/>
      <c r="I105" s="21"/>
      <c r="J105" s="96"/>
      <c r="K105" s="98"/>
      <c r="L105" s="57"/>
      <c r="M105" s="21"/>
      <c r="N105" s="21"/>
      <c r="O105" s="21"/>
      <c r="P105" s="21"/>
      <c r="Q105" s="21"/>
      <c r="R105" s="21"/>
      <c r="S105" s="21"/>
      <c r="T105" s="21"/>
      <c r="U105" s="27"/>
      <c r="V105" s="21"/>
      <c r="W105" s="21"/>
      <c r="X105" s="21"/>
      <c r="AD105" s="21"/>
      <c r="AE105" s="21"/>
      <c r="AF105" s="21"/>
      <c r="AG105" s="21"/>
      <c r="AH105" s="21"/>
      <c r="AI105" s="21"/>
      <c r="AJ105" s="21"/>
      <c r="BA105" s="28"/>
      <c r="BB105" s="28"/>
      <c r="BC105" s="28"/>
      <c r="BD105" s="28"/>
      <c r="BE105" s="28"/>
    </row>
    <row r="106" spans="1:89" ht="15.75" customHeight="1" x14ac:dyDescent="0.2">
      <c r="A106" s="64" t="s">
        <v>85</v>
      </c>
      <c r="B106" s="136">
        <f>+ENERO!B106+FEBRERO!B106+MARZO!B106+ABRIL!B106+MAYO!B106+JUNIO!B106+JULIO!B106+AGOSTO!B106+SEPTIEMBRE!B106+OCTUBRE!B106+NOVIEMBRE!B106+DICIEMBRE!B106</f>
        <v>0</v>
      </c>
      <c r="C106" s="28"/>
      <c r="D106" s="28"/>
      <c r="E106" s="28"/>
      <c r="F106" s="28"/>
      <c r="G106" s="21"/>
      <c r="H106" s="21"/>
      <c r="I106" s="21"/>
      <c r="J106" s="96"/>
      <c r="K106" s="98"/>
      <c r="L106" s="57"/>
      <c r="M106" s="21"/>
      <c r="N106" s="21"/>
      <c r="O106" s="21"/>
      <c r="P106" s="21"/>
      <c r="Q106" s="21"/>
      <c r="R106" s="21"/>
      <c r="S106" s="21"/>
      <c r="T106" s="21"/>
      <c r="U106" s="27"/>
      <c r="V106" s="21"/>
      <c r="W106" s="21"/>
      <c r="X106" s="21"/>
      <c r="AD106" s="21"/>
      <c r="AE106" s="21"/>
      <c r="AF106" s="21"/>
      <c r="AG106" s="21"/>
      <c r="AH106" s="21"/>
      <c r="AI106" s="21"/>
      <c r="AJ106" s="21"/>
      <c r="BA106" s="28"/>
      <c r="BB106" s="28"/>
      <c r="BC106" s="28"/>
      <c r="BD106" s="28"/>
      <c r="BE106" s="28"/>
    </row>
    <row r="107" spans="1:89" ht="15.75" customHeight="1" x14ac:dyDescent="0.2">
      <c r="A107" s="64" t="s">
        <v>86</v>
      </c>
      <c r="B107" s="136">
        <f>+ENERO!B107+FEBRERO!B107+MARZO!B107+ABRIL!B107+MAYO!B107+JUNIO!B107+JULIO!B107+AGOSTO!B107+SEPTIEMBRE!B107+OCTUBRE!B107+NOVIEMBRE!B107+DICIEMBRE!B107</f>
        <v>0</v>
      </c>
      <c r="C107" s="28"/>
      <c r="D107" s="28"/>
      <c r="E107" s="28"/>
      <c r="F107" s="28"/>
      <c r="G107" s="21"/>
      <c r="H107" s="21"/>
      <c r="I107" s="21"/>
      <c r="J107" s="21"/>
      <c r="K107" s="99"/>
      <c r="L107" s="57"/>
      <c r="M107" s="21"/>
      <c r="N107" s="21"/>
      <c r="O107" s="21"/>
      <c r="P107" s="21"/>
      <c r="Q107" s="21"/>
      <c r="R107" s="21"/>
      <c r="S107" s="21"/>
      <c r="T107" s="21"/>
      <c r="U107" s="27"/>
      <c r="V107" s="21"/>
      <c r="W107" s="21"/>
      <c r="X107" s="21"/>
      <c r="AD107" s="21"/>
      <c r="AE107" s="21"/>
      <c r="AF107" s="21"/>
      <c r="AG107" s="21"/>
      <c r="AH107" s="21"/>
      <c r="AI107" s="21"/>
      <c r="AJ107" s="21"/>
      <c r="BA107" s="28"/>
      <c r="BB107" s="28"/>
      <c r="BC107" s="28"/>
      <c r="BD107" s="28"/>
      <c r="BE107" s="28"/>
    </row>
    <row r="108" spans="1:89" ht="15.75" customHeight="1" x14ac:dyDescent="0.2">
      <c r="A108" s="64" t="s">
        <v>87</v>
      </c>
      <c r="B108" s="136">
        <f>+ENERO!B108+FEBRERO!B108+MARZO!B108+ABRIL!B108+MAYO!B108+JUNIO!B108+JULIO!B108+AGOSTO!B108+SEPTIEMBRE!B108+OCTUBRE!B108+NOVIEMBRE!B108+DICIEMBRE!B108</f>
        <v>0</v>
      </c>
      <c r="C108" s="28"/>
      <c r="D108" s="28"/>
      <c r="E108" s="28"/>
      <c r="F108" s="28"/>
      <c r="G108" s="21"/>
      <c r="H108" s="21"/>
      <c r="I108" s="21"/>
      <c r="J108" s="21"/>
      <c r="K108" s="99"/>
      <c r="L108" s="57"/>
      <c r="M108" s="21"/>
      <c r="N108" s="21"/>
      <c r="O108" s="21"/>
      <c r="P108" s="21"/>
      <c r="Q108" s="21"/>
      <c r="R108" s="21"/>
      <c r="S108" s="21"/>
      <c r="T108" s="21"/>
      <c r="U108" s="27"/>
      <c r="V108" s="21"/>
      <c r="W108" s="21"/>
      <c r="X108" s="21"/>
      <c r="AD108" s="21"/>
      <c r="AE108" s="21"/>
      <c r="AF108" s="21"/>
      <c r="AG108" s="21"/>
      <c r="AH108" s="21"/>
      <c r="AI108" s="21"/>
      <c r="AJ108" s="21"/>
      <c r="BA108" s="28"/>
      <c r="BB108" s="28"/>
      <c r="BC108" s="28"/>
      <c r="BD108" s="28"/>
      <c r="BE108" s="28"/>
    </row>
    <row r="109" spans="1:89" ht="15.75" customHeight="1" x14ac:dyDescent="0.2">
      <c r="A109" s="64" t="s">
        <v>88</v>
      </c>
      <c r="B109" s="136">
        <f>+ENERO!B109+FEBRERO!B109+MARZO!B109+ABRIL!B109+MAYO!B109+JUNIO!B109+JULIO!B109+AGOSTO!B109+SEPTIEMBRE!B109+OCTUBRE!B109+NOVIEMBRE!B109+DICIEMBRE!B109</f>
        <v>0</v>
      </c>
      <c r="C109" s="28"/>
      <c r="D109" s="28"/>
      <c r="E109" s="28"/>
      <c r="F109" s="28"/>
      <c r="G109" s="21"/>
      <c r="H109" s="21"/>
      <c r="I109" s="21"/>
      <c r="J109" s="21"/>
      <c r="K109" s="99"/>
      <c r="L109" s="57"/>
      <c r="M109" s="21"/>
      <c r="N109" s="21"/>
      <c r="O109" s="21"/>
      <c r="P109" s="21"/>
      <c r="Q109" s="21"/>
      <c r="R109" s="21"/>
      <c r="S109" s="21"/>
      <c r="T109" s="21"/>
      <c r="U109" s="27"/>
      <c r="V109" s="21"/>
      <c r="W109" s="21"/>
      <c r="X109" s="21"/>
      <c r="AD109" s="21"/>
      <c r="AE109" s="21"/>
      <c r="AF109" s="21"/>
      <c r="AG109" s="21"/>
      <c r="AH109" s="21"/>
      <c r="AI109" s="21"/>
      <c r="AJ109" s="21"/>
      <c r="BA109" s="28"/>
      <c r="BB109" s="28"/>
      <c r="BC109" s="28"/>
      <c r="BD109" s="28"/>
      <c r="BE109" s="28"/>
    </row>
    <row r="110" spans="1:89" ht="15.75" customHeight="1" x14ac:dyDescent="0.2">
      <c r="A110" s="179" t="s">
        <v>23</v>
      </c>
      <c r="B110" s="136">
        <f>+ENERO!B110+FEBRERO!B110+MARZO!B110+ABRIL!B110+MAYO!B110+JUNIO!B110+JULIO!B110+AGOSTO!B110+SEPTIEMBRE!B110+OCTUBRE!B110+NOVIEMBRE!B110+DICIEMBRE!B110</f>
        <v>11</v>
      </c>
      <c r="C110" s="100"/>
      <c r="D110" s="28"/>
      <c r="E110" s="28"/>
      <c r="F110" s="28"/>
      <c r="G110" s="21"/>
      <c r="H110" s="21"/>
      <c r="I110" s="21"/>
      <c r="J110" s="21"/>
      <c r="K110" s="99"/>
      <c r="L110" s="57"/>
      <c r="M110" s="21"/>
      <c r="N110" s="21"/>
      <c r="O110" s="21"/>
      <c r="P110" s="21"/>
      <c r="Q110" s="21"/>
      <c r="R110" s="21"/>
      <c r="S110" s="21"/>
      <c r="T110" s="21"/>
      <c r="U110" s="27"/>
      <c r="V110" s="21"/>
      <c r="W110" s="21"/>
      <c r="X110" s="21"/>
      <c r="AD110" s="21"/>
      <c r="AE110" s="21"/>
      <c r="AF110" s="21"/>
      <c r="AG110" s="21"/>
      <c r="AH110" s="21"/>
      <c r="AI110" s="21"/>
      <c r="AJ110" s="21"/>
      <c r="BA110" s="28"/>
      <c r="BB110" s="28"/>
      <c r="BC110" s="28"/>
      <c r="BD110" s="28"/>
      <c r="BE110" s="28"/>
    </row>
    <row r="111" spans="1:89" s="21" customFormat="1" x14ac:dyDescent="0.2">
      <c r="A111" s="101"/>
      <c r="L111" s="99"/>
      <c r="V111" s="27"/>
      <c r="AW111" s="28"/>
      <c r="AX111" s="28"/>
      <c r="AY111" s="28"/>
      <c r="AZ111" s="28"/>
      <c r="BA111" s="28"/>
      <c r="BB111" s="28"/>
      <c r="BC111" s="28"/>
      <c r="BD111" s="28"/>
      <c r="BE111" s="28"/>
      <c r="BF111" s="28"/>
      <c r="BG111" s="28"/>
      <c r="BH111" s="28"/>
      <c r="BI111" s="28"/>
      <c r="BJ111" s="28"/>
      <c r="BK111" s="28"/>
      <c r="BL111" s="28"/>
      <c r="BM111" s="28"/>
      <c r="BN111" s="28"/>
      <c r="BO111" s="28"/>
      <c r="BP111" s="28"/>
      <c r="BQ111" s="28"/>
      <c r="BR111" s="28"/>
      <c r="BS111" s="28"/>
      <c r="BT111" s="28"/>
      <c r="BU111" s="28"/>
      <c r="BV111" s="28"/>
      <c r="BW111" s="28"/>
      <c r="BX111" s="28"/>
      <c r="BY111" s="28"/>
      <c r="BZ111" s="28"/>
      <c r="CA111" s="28"/>
      <c r="CB111" s="28"/>
      <c r="CC111" s="28"/>
      <c r="CD111" s="28"/>
      <c r="CE111" s="28"/>
      <c r="CF111" s="28"/>
      <c r="CG111" s="28"/>
      <c r="CH111" s="28"/>
      <c r="CI111" s="28"/>
      <c r="CJ111" s="28"/>
      <c r="CK111" s="28"/>
    </row>
    <row r="112" spans="1:89" s="21" customFormat="1" x14ac:dyDescent="0.2">
      <c r="A112" s="101"/>
      <c r="L112" s="99"/>
      <c r="V112" s="27"/>
      <c r="AW112" s="28"/>
      <c r="AX112" s="28"/>
      <c r="AY112" s="28"/>
      <c r="AZ112" s="28"/>
      <c r="BA112" s="28"/>
      <c r="BB112" s="28"/>
      <c r="BC112" s="28"/>
      <c r="BD112" s="28"/>
      <c r="BE112" s="28"/>
      <c r="BF112" s="28"/>
      <c r="BG112" s="28"/>
      <c r="BH112" s="28"/>
      <c r="BI112" s="28"/>
      <c r="BJ112" s="28"/>
      <c r="BK112" s="28"/>
      <c r="BL112" s="28"/>
      <c r="BM112" s="28"/>
      <c r="BN112" s="28"/>
      <c r="BO112" s="28"/>
      <c r="BP112" s="28"/>
      <c r="BQ112" s="28"/>
      <c r="BR112" s="28"/>
      <c r="BS112" s="28"/>
      <c r="BT112" s="28"/>
      <c r="BU112" s="28"/>
      <c r="BV112" s="28"/>
      <c r="BW112" s="28"/>
      <c r="BX112" s="28"/>
      <c r="BY112" s="28"/>
      <c r="BZ112" s="28"/>
      <c r="CA112" s="28"/>
      <c r="CB112" s="28"/>
      <c r="CC112" s="28"/>
      <c r="CD112" s="28"/>
      <c r="CE112" s="28"/>
      <c r="CF112" s="28"/>
      <c r="CG112" s="28"/>
      <c r="CH112" s="28"/>
      <c r="CI112" s="28"/>
      <c r="CJ112" s="28"/>
      <c r="CK112" s="28"/>
    </row>
    <row r="113" spans="1:89" s="21" customFormat="1" x14ac:dyDescent="0.2">
      <c r="A113" s="101"/>
      <c r="L113" s="99"/>
      <c r="V113" s="27"/>
      <c r="AW113" s="28"/>
      <c r="AX113" s="28"/>
      <c r="AY113" s="28"/>
      <c r="AZ113" s="28"/>
      <c r="BA113" s="28"/>
      <c r="BB113" s="28"/>
      <c r="BC113" s="28"/>
      <c r="BD113" s="28"/>
      <c r="BE113" s="28"/>
      <c r="BF113" s="28"/>
      <c r="BG113" s="28"/>
      <c r="BH113" s="28"/>
      <c r="BI113" s="28"/>
      <c r="BJ113" s="28"/>
      <c r="BK113" s="28"/>
      <c r="BL113" s="28"/>
      <c r="BM113" s="28"/>
      <c r="BN113" s="28"/>
      <c r="BO113" s="28"/>
      <c r="BP113" s="28"/>
      <c r="BQ113" s="28"/>
      <c r="BR113" s="28"/>
      <c r="BS113" s="28"/>
      <c r="BT113" s="28"/>
      <c r="BU113" s="28"/>
      <c r="BV113" s="28"/>
      <c r="BW113" s="28"/>
      <c r="BX113" s="28"/>
      <c r="BY113" s="28"/>
      <c r="BZ113" s="28"/>
      <c r="CA113" s="28"/>
      <c r="CB113" s="28"/>
      <c r="CC113" s="28"/>
      <c r="CD113" s="28"/>
      <c r="CE113" s="28"/>
      <c r="CF113" s="28"/>
      <c r="CG113" s="28"/>
      <c r="CH113" s="28"/>
      <c r="CI113" s="28"/>
      <c r="CJ113" s="28"/>
      <c r="CK113" s="28"/>
    </row>
    <row r="114" spans="1:89" s="21" customFormat="1" x14ac:dyDescent="0.2">
      <c r="A114" s="101"/>
      <c r="L114" s="99"/>
      <c r="V114" s="27"/>
      <c r="AW114" s="28"/>
      <c r="AX114" s="28"/>
      <c r="AY114" s="28"/>
      <c r="AZ114" s="28"/>
      <c r="BA114" s="28"/>
      <c r="BB114" s="28"/>
      <c r="BC114" s="28"/>
      <c r="BD114" s="28"/>
      <c r="BE114" s="28"/>
      <c r="BF114" s="28"/>
      <c r="BG114" s="28"/>
      <c r="BH114" s="28"/>
      <c r="BI114" s="28"/>
      <c r="BJ114" s="28"/>
      <c r="BK114" s="28"/>
      <c r="BL114" s="28"/>
      <c r="BM114" s="28"/>
      <c r="BN114" s="28"/>
      <c r="BO114" s="28"/>
      <c r="BP114" s="28"/>
      <c r="BQ114" s="28"/>
      <c r="BR114" s="28"/>
      <c r="BS114" s="28"/>
      <c r="BT114" s="28"/>
      <c r="BU114" s="28"/>
      <c r="BV114" s="28"/>
      <c r="BW114" s="28"/>
      <c r="BX114" s="28"/>
      <c r="BY114" s="28"/>
      <c r="BZ114" s="28"/>
      <c r="CA114" s="28"/>
      <c r="CB114" s="28"/>
      <c r="CC114" s="28"/>
      <c r="CD114" s="28"/>
      <c r="CE114" s="28"/>
      <c r="CF114" s="28"/>
      <c r="CG114" s="28"/>
      <c r="CH114" s="28"/>
      <c r="CI114" s="28"/>
      <c r="CJ114" s="28"/>
      <c r="CK114" s="28"/>
    </row>
    <row r="115" spans="1:89" s="21" customFormat="1" x14ac:dyDescent="0.2">
      <c r="A115" s="101"/>
      <c r="L115" s="99"/>
      <c r="V115" s="27"/>
      <c r="AW115" s="28"/>
      <c r="AX115" s="28"/>
      <c r="AY115" s="28"/>
      <c r="AZ115" s="28"/>
      <c r="BA115" s="28"/>
      <c r="BB115" s="28"/>
      <c r="BC115" s="28"/>
      <c r="BD115" s="28"/>
      <c r="BE115" s="28"/>
      <c r="BF115" s="28"/>
      <c r="BG115" s="28"/>
      <c r="BH115" s="28"/>
      <c r="BI115" s="28"/>
      <c r="BJ115" s="28"/>
      <c r="BK115" s="28"/>
      <c r="BL115" s="28"/>
      <c r="BM115" s="28"/>
      <c r="BN115" s="28"/>
      <c r="BO115" s="28"/>
      <c r="BP115" s="28"/>
      <c r="BQ115" s="28"/>
      <c r="BR115" s="28"/>
      <c r="BS115" s="28"/>
      <c r="BT115" s="28"/>
      <c r="BU115" s="28"/>
      <c r="BV115" s="28"/>
      <c r="BW115" s="28"/>
      <c r="BX115" s="28"/>
      <c r="BY115" s="28"/>
      <c r="BZ115" s="28"/>
      <c r="CA115" s="28"/>
      <c r="CB115" s="28"/>
      <c r="CC115" s="28"/>
      <c r="CD115" s="28"/>
      <c r="CE115" s="28"/>
      <c r="CF115" s="28"/>
      <c r="CG115" s="28"/>
      <c r="CH115" s="28"/>
      <c r="CI115" s="28"/>
      <c r="CJ115" s="28"/>
      <c r="CK115" s="28"/>
    </row>
    <row r="116" spans="1:89" s="21" customFormat="1" x14ac:dyDescent="0.2">
      <c r="A116" s="101"/>
      <c r="L116" s="99"/>
      <c r="V116" s="27"/>
      <c r="AW116" s="28"/>
      <c r="AX116" s="28"/>
      <c r="AY116" s="28"/>
      <c r="AZ116" s="28"/>
      <c r="BA116" s="28"/>
      <c r="BB116" s="28"/>
      <c r="BC116" s="28"/>
      <c r="BD116" s="28"/>
      <c r="BE116" s="28"/>
      <c r="BF116" s="28"/>
      <c r="BG116" s="28"/>
      <c r="BH116" s="28"/>
      <c r="BI116" s="28"/>
      <c r="BJ116" s="28"/>
      <c r="BK116" s="28"/>
      <c r="BL116" s="28"/>
      <c r="BM116" s="28"/>
      <c r="BN116" s="28"/>
      <c r="BO116" s="28"/>
      <c r="BP116" s="28"/>
      <c r="BQ116" s="28"/>
      <c r="BR116" s="28"/>
      <c r="BS116" s="28"/>
      <c r="BT116" s="28"/>
      <c r="BU116" s="28"/>
      <c r="BV116" s="28"/>
      <c r="BW116" s="28"/>
      <c r="BX116" s="28"/>
      <c r="BY116" s="28"/>
      <c r="BZ116" s="28"/>
      <c r="CA116" s="28"/>
      <c r="CB116" s="28"/>
      <c r="CC116" s="28"/>
      <c r="CD116" s="28"/>
      <c r="CE116" s="28"/>
      <c r="CF116" s="28"/>
      <c r="CG116" s="28"/>
      <c r="CH116" s="28"/>
      <c r="CI116" s="28"/>
      <c r="CJ116" s="28"/>
      <c r="CK116" s="28"/>
    </row>
    <row r="117" spans="1:89" s="21" customFormat="1" x14ac:dyDescent="0.2">
      <c r="A117" s="101"/>
      <c r="L117" s="99"/>
      <c r="V117" s="27"/>
      <c r="AW117" s="28"/>
      <c r="AX117" s="28"/>
      <c r="AY117" s="28"/>
      <c r="AZ117" s="28"/>
      <c r="BA117" s="28"/>
      <c r="BB117" s="28"/>
      <c r="BC117" s="28"/>
      <c r="BD117" s="28"/>
      <c r="BE117" s="28"/>
      <c r="BF117" s="28"/>
      <c r="BG117" s="28"/>
      <c r="BH117" s="28"/>
      <c r="BI117" s="28"/>
      <c r="BJ117" s="28"/>
      <c r="BK117" s="28"/>
      <c r="BL117" s="28"/>
      <c r="BM117" s="28"/>
      <c r="BN117" s="28"/>
      <c r="BO117" s="28"/>
      <c r="BP117" s="28"/>
      <c r="BQ117" s="28"/>
      <c r="BR117" s="28"/>
      <c r="BS117" s="28"/>
      <c r="BT117" s="28"/>
      <c r="BU117" s="28"/>
      <c r="BV117" s="28"/>
      <c r="BW117" s="28"/>
      <c r="BX117" s="28"/>
      <c r="BY117" s="28"/>
      <c r="BZ117" s="28"/>
      <c r="CA117" s="28"/>
      <c r="CB117" s="28"/>
      <c r="CC117" s="28"/>
      <c r="CD117" s="28"/>
      <c r="CE117" s="28"/>
      <c r="CF117" s="28"/>
      <c r="CG117" s="28"/>
      <c r="CH117" s="28"/>
      <c r="CI117" s="28"/>
      <c r="CJ117" s="28"/>
      <c r="CK117" s="28"/>
    </row>
    <row r="118" spans="1:89" s="21" customFormat="1" x14ac:dyDescent="0.2">
      <c r="A118" s="101"/>
      <c r="L118" s="99"/>
      <c r="V118" s="27"/>
      <c r="AW118" s="28"/>
      <c r="AX118" s="28"/>
      <c r="AY118" s="28"/>
      <c r="AZ118" s="28"/>
      <c r="BA118" s="28"/>
      <c r="BB118" s="28"/>
      <c r="BC118" s="28"/>
      <c r="BD118" s="28"/>
      <c r="BE118" s="28"/>
      <c r="BF118" s="28"/>
      <c r="BG118" s="28"/>
      <c r="BH118" s="28"/>
      <c r="BI118" s="28"/>
      <c r="BJ118" s="28"/>
      <c r="BK118" s="28"/>
      <c r="BL118" s="28"/>
      <c r="BM118" s="28"/>
      <c r="BN118" s="28"/>
      <c r="BO118" s="28"/>
      <c r="BP118" s="28"/>
      <c r="BQ118" s="28"/>
      <c r="BR118" s="28"/>
      <c r="BS118" s="28"/>
      <c r="BT118" s="28"/>
      <c r="BU118" s="28"/>
      <c r="BV118" s="28"/>
      <c r="BW118" s="28"/>
      <c r="BX118" s="28"/>
      <c r="BY118" s="28"/>
      <c r="BZ118" s="28"/>
      <c r="CA118" s="28"/>
      <c r="CB118" s="28"/>
      <c r="CC118" s="28"/>
      <c r="CD118" s="28"/>
      <c r="CE118" s="28"/>
      <c r="CF118" s="28"/>
      <c r="CG118" s="28"/>
      <c r="CH118" s="28"/>
      <c r="CI118" s="28"/>
      <c r="CJ118" s="28"/>
      <c r="CK118" s="28"/>
    </row>
    <row r="119" spans="1:89" s="21" customFormat="1" x14ac:dyDescent="0.2">
      <c r="A119" s="101"/>
      <c r="L119" s="99"/>
      <c r="V119" s="27"/>
      <c r="AW119" s="28"/>
      <c r="AX119" s="28"/>
      <c r="AY119" s="28"/>
      <c r="AZ119" s="28"/>
      <c r="BA119" s="28"/>
      <c r="BB119" s="28"/>
      <c r="BC119" s="28"/>
      <c r="BD119" s="28"/>
      <c r="BE119" s="28"/>
      <c r="BF119" s="28"/>
      <c r="BG119" s="28"/>
      <c r="BH119" s="28"/>
      <c r="BI119" s="28"/>
      <c r="BJ119" s="28"/>
      <c r="BK119" s="28"/>
      <c r="BL119" s="28"/>
      <c r="BM119" s="28"/>
      <c r="BN119" s="28"/>
      <c r="BO119" s="28"/>
      <c r="BP119" s="28"/>
      <c r="BQ119" s="28"/>
      <c r="BR119" s="28"/>
      <c r="BS119" s="28"/>
      <c r="BT119" s="28"/>
      <c r="BU119" s="28"/>
      <c r="BV119" s="28"/>
      <c r="BW119" s="28"/>
      <c r="BX119" s="28"/>
      <c r="BY119" s="28"/>
      <c r="BZ119" s="28"/>
      <c r="CA119" s="28"/>
      <c r="CB119" s="28"/>
      <c r="CC119" s="28"/>
      <c r="CD119" s="28"/>
      <c r="CE119" s="28"/>
      <c r="CF119" s="28"/>
      <c r="CG119" s="28"/>
      <c r="CH119" s="28"/>
      <c r="CI119" s="28"/>
      <c r="CJ119" s="28"/>
      <c r="CK119" s="28"/>
    </row>
    <row r="120" spans="1:89" s="21" customFormat="1" x14ac:dyDescent="0.2">
      <c r="A120" s="101"/>
      <c r="L120" s="99"/>
      <c r="V120" s="27"/>
      <c r="AW120" s="28"/>
      <c r="AX120" s="28"/>
      <c r="AY120" s="28"/>
      <c r="AZ120" s="28"/>
      <c r="BA120" s="28"/>
      <c r="BB120" s="28"/>
      <c r="BC120" s="28"/>
      <c r="BD120" s="28"/>
      <c r="BE120" s="28"/>
      <c r="BF120" s="28"/>
      <c r="BG120" s="28"/>
      <c r="BH120" s="28"/>
      <c r="BI120" s="28"/>
      <c r="BJ120" s="28"/>
      <c r="BK120" s="28"/>
      <c r="BL120" s="28"/>
      <c r="BM120" s="28"/>
      <c r="BN120" s="28"/>
      <c r="BO120" s="28"/>
      <c r="BP120" s="28"/>
      <c r="BQ120" s="28"/>
      <c r="BR120" s="28"/>
      <c r="BS120" s="28"/>
      <c r="BT120" s="28"/>
      <c r="BU120" s="28"/>
      <c r="BV120" s="28"/>
      <c r="BW120" s="28"/>
      <c r="BX120" s="28"/>
      <c r="BY120" s="28"/>
      <c r="BZ120" s="28"/>
      <c r="CA120" s="28"/>
      <c r="CB120" s="28"/>
      <c r="CC120" s="28"/>
      <c r="CD120" s="28"/>
      <c r="CE120" s="28"/>
      <c r="CF120" s="28"/>
      <c r="CG120" s="28"/>
      <c r="CH120" s="28"/>
      <c r="CI120" s="28"/>
      <c r="CJ120" s="28"/>
      <c r="CK120" s="28"/>
    </row>
    <row r="121" spans="1:89" s="21" customFormat="1" x14ac:dyDescent="0.2">
      <c r="A121" s="101"/>
      <c r="L121" s="99"/>
      <c r="V121" s="27"/>
      <c r="AW121" s="28"/>
      <c r="AX121" s="28"/>
      <c r="AY121" s="28"/>
      <c r="AZ121" s="28"/>
      <c r="BA121" s="28"/>
      <c r="BB121" s="28"/>
      <c r="BC121" s="28"/>
      <c r="BD121" s="28"/>
      <c r="BE121" s="28"/>
      <c r="BF121" s="28"/>
      <c r="BG121" s="28"/>
      <c r="BH121" s="28"/>
      <c r="BI121" s="28"/>
      <c r="BJ121" s="28"/>
      <c r="BK121" s="28"/>
      <c r="BL121" s="28"/>
      <c r="BM121" s="28"/>
      <c r="BN121" s="28"/>
      <c r="BO121" s="28"/>
      <c r="BP121" s="28"/>
      <c r="BQ121" s="28"/>
      <c r="BR121" s="28"/>
      <c r="BS121" s="28"/>
      <c r="BT121" s="28"/>
      <c r="BU121" s="28"/>
      <c r="BV121" s="28"/>
      <c r="BW121" s="28"/>
      <c r="BX121" s="28"/>
      <c r="BY121" s="28"/>
      <c r="BZ121" s="28"/>
      <c r="CA121" s="28"/>
      <c r="CB121" s="28"/>
      <c r="CC121" s="28"/>
      <c r="CD121" s="28"/>
      <c r="CE121" s="28"/>
      <c r="CF121" s="28"/>
      <c r="CG121" s="28"/>
      <c r="CH121" s="28"/>
      <c r="CI121" s="28"/>
      <c r="CJ121" s="28"/>
      <c r="CK121" s="28"/>
    </row>
    <row r="122" spans="1:89" s="21" customFormat="1" x14ac:dyDescent="0.2">
      <c r="A122" s="101"/>
      <c r="L122" s="99"/>
      <c r="V122" s="27"/>
      <c r="AW122" s="28"/>
      <c r="AX122" s="28"/>
      <c r="AY122" s="28"/>
      <c r="AZ122" s="28"/>
      <c r="BA122" s="28"/>
      <c r="BB122" s="28"/>
      <c r="BC122" s="28"/>
      <c r="BD122" s="28"/>
      <c r="BE122" s="28"/>
      <c r="BF122" s="28"/>
      <c r="BG122" s="28"/>
      <c r="BH122" s="28"/>
      <c r="BI122" s="28"/>
      <c r="BJ122" s="28"/>
      <c r="BK122" s="28"/>
      <c r="BL122" s="28"/>
      <c r="BM122" s="28"/>
      <c r="BN122" s="28"/>
      <c r="BO122" s="28"/>
      <c r="BP122" s="28"/>
      <c r="BQ122" s="28"/>
      <c r="BR122" s="28"/>
      <c r="BS122" s="28"/>
      <c r="BT122" s="28"/>
      <c r="BU122" s="28"/>
      <c r="BV122" s="28"/>
      <c r="BW122" s="28"/>
      <c r="BX122" s="28"/>
      <c r="BY122" s="28"/>
      <c r="BZ122" s="28"/>
      <c r="CA122" s="28"/>
      <c r="CB122" s="28"/>
      <c r="CC122" s="28"/>
      <c r="CD122" s="28"/>
      <c r="CE122" s="28"/>
      <c r="CF122" s="28"/>
      <c r="CG122" s="28"/>
      <c r="CH122" s="28"/>
      <c r="CI122" s="28"/>
      <c r="CJ122" s="28"/>
      <c r="CK122" s="28"/>
    </row>
    <row r="123" spans="1:89" s="21" customFormat="1" x14ac:dyDescent="0.2">
      <c r="A123" s="101"/>
      <c r="L123" s="99"/>
      <c r="V123" s="27"/>
      <c r="AW123" s="28"/>
      <c r="AX123" s="28"/>
      <c r="AY123" s="28"/>
      <c r="AZ123" s="28"/>
      <c r="BA123" s="28"/>
      <c r="BB123" s="28"/>
      <c r="BC123" s="28"/>
      <c r="BD123" s="28"/>
      <c r="BE123" s="28"/>
      <c r="BF123" s="28"/>
      <c r="BG123" s="28"/>
      <c r="BH123" s="28"/>
      <c r="BI123" s="28"/>
      <c r="BJ123" s="28"/>
      <c r="BK123" s="28"/>
      <c r="BL123" s="28"/>
      <c r="BM123" s="28"/>
      <c r="BN123" s="28"/>
      <c r="BO123" s="28"/>
      <c r="BP123" s="28"/>
      <c r="BQ123" s="28"/>
      <c r="BR123" s="28"/>
      <c r="BS123" s="28"/>
      <c r="BT123" s="28"/>
      <c r="BU123" s="28"/>
      <c r="BV123" s="28"/>
      <c r="BW123" s="28"/>
      <c r="BX123" s="28"/>
      <c r="BY123" s="28"/>
      <c r="BZ123" s="28"/>
      <c r="CA123" s="28"/>
      <c r="CB123" s="28"/>
      <c r="CC123" s="28"/>
      <c r="CD123" s="28"/>
      <c r="CE123" s="28"/>
      <c r="CF123" s="28"/>
      <c r="CG123" s="28"/>
      <c r="CH123" s="28"/>
      <c r="CI123" s="28"/>
      <c r="CJ123" s="28"/>
      <c r="CK123" s="28"/>
    </row>
    <row r="124" spans="1:89" s="21" customFormat="1" x14ac:dyDescent="0.2">
      <c r="A124" s="101"/>
      <c r="L124" s="99"/>
      <c r="V124" s="27"/>
      <c r="AW124" s="28"/>
      <c r="AX124" s="28"/>
      <c r="AY124" s="28"/>
      <c r="AZ124" s="28"/>
      <c r="BA124" s="28"/>
      <c r="BB124" s="28"/>
      <c r="BC124" s="28"/>
      <c r="BD124" s="28"/>
      <c r="BE124" s="28"/>
      <c r="BF124" s="28"/>
      <c r="BG124" s="28"/>
      <c r="BH124" s="28"/>
      <c r="BI124" s="28"/>
      <c r="BJ124" s="28"/>
      <c r="BK124" s="28"/>
      <c r="BL124" s="28"/>
      <c r="BM124" s="28"/>
      <c r="BN124" s="28"/>
      <c r="BO124" s="28"/>
      <c r="BP124" s="28"/>
      <c r="BQ124" s="28"/>
      <c r="BR124" s="28"/>
      <c r="BS124" s="28"/>
      <c r="BT124" s="28"/>
      <c r="BU124" s="28"/>
      <c r="BV124" s="28"/>
      <c r="BW124" s="28"/>
      <c r="BX124" s="28"/>
      <c r="BY124" s="28"/>
      <c r="BZ124" s="28"/>
      <c r="CA124" s="28"/>
      <c r="CB124" s="28"/>
      <c r="CC124" s="28"/>
      <c r="CD124" s="28"/>
      <c r="CE124" s="28"/>
      <c r="CF124" s="28"/>
      <c r="CG124" s="28"/>
      <c r="CH124" s="28"/>
      <c r="CI124" s="28"/>
      <c r="CJ124" s="28"/>
      <c r="CK124" s="28"/>
    </row>
    <row r="125" spans="1:89" s="21" customFormat="1" x14ac:dyDescent="0.2">
      <c r="A125" s="101"/>
      <c r="L125" s="99"/>
      <c r="V125" s="27"/>
      <c r="AW125" s="28"/>
      <c r="AX125" s="28"/>
      <c r="AY125" s="28"/>
      <c r="AZ125" s="28"/>
      <c r="BA125" s="28"/>
      <c r="BB125" s="28"/>
      <c r="BC125" s="28"/>
      <c r="BD125" s="28"/>
      <c r="BE125" s="28"/>
      <c r="BF125" s="28"/>
      <c r="BG125" s="28"/>
      <c r="BH125" s="28"/>
      <c r="BI125" s="28"/>
      <c r="BJ125" s="28"/>
      <c r="BK125" s="28"/>
      <c r="BL125" s="28"/>
      <c r="BM125" s="28"/>
      <c r="BN125" s="28"/>
      <c r="BO125" s="28"/>
      <c r="BP125" s="28"/>
      <c r="BQ125" s="28"/>
      <c r="BR125" s="28"/>
      <c r="BS125" s="28"/>
      <c r="BT125" s="28"/>
      <c r="BU125" s="28"/>
      <c r="BV125" s="28"/>
      <c r="BW125" s="28"/>
      <c r="BX125" s="28"/>
      <c r="BY125" s="28"/>
      <c r="BZ125" s="28"/>
      <c r="CA125" s="28"/>
      <c r="CB125" s="28"/>
      <c r="CC125" s="28"/>
      <c r="CD125" s="28"/>
      <c r="CE125" s="28"/>
      <c r="CF125" s="28"/>
      <c r="CG125" s="28"/>
      <c r="CH125" s="28"/>
      <c r="CI125" s="28"/>
      <c r="CJ125" s="28"/>
      <c r="CK125" s="28"/>
    </row>
    <row r="126" spans="1:89" s="21" customFormat="1" x14ac:dyDescent="0.2">
      <c r="A126" s="101"/>
      <c r="L126" s="99"/>
      <c r="V126" s="27"/>
      <c r="AW126" s="28"/>
      <c r="AX126" s="28"/>
      <c r="AY126" s="28"/>
      <c r="AZ126" s="28"/>
      <c r="BA126" s="28"/>
      <c r="BB126" s="28"/>
      <c r="BC126" s="28"/>
      <c r="BD126" s="28"/>
      <c r="BE126" s="28"/>
      <c r="BF126" s="28"/>
      <c r="BG126" s="28"/>
      <c r="BH126" s="28"/>
      <c r="BI126" s="28"/>
      <c r="BJ126" s="28"/>
      <c r="BK126" s="28"/>
      <c r="BL126" s="28"/>
      <c r="BM126" s="28"/>
      <c r="BN126" s="28"/>
      <c r="BO126" s="28"/>
      <c r="BP126" s="28"/>
      <c r="BQ126" s="28"/>
      <c r="BR126" s="28"/>
      <c r="BS126" s="28"/>
      <c r="BT126" s="28"/>
      <c r="BU126" s="28"/>
      <c r="BV126" s="28"/>
      <c r="BW126" s="28"/>
      <c r="BX126" s="28"/>
      <c r="BY126" s="28"/>
      <c r="BZ126" s="28"/>
      <c r="CA126" s="28"/>
      <c r="CB126" s="28"/>
      <c r="CC126" s="28"/>
      <c r="CD126" s="28"/>
      <c r="CE126" s="28"/>
      <c r="CF126" s="28"/>
      <c r="CG126" s="28"/>
      <c r="CH126" s="28"/>
      <c r="CI126" s="28"/>
      <c r="CJ126" s="28"/>
      <c r="CK126" s="28"/>
    </row>
    <row r="127" spans="1:89" s="21" customFormat="1" x14ac:dyDescent="0.2">
      <c r="A127" s="101"/>
      <c r="L127" s="99"/>
      <c r="V127" s="27"/>
      <c r="AW127" s="28"/>
      <c r="AX127" s="28"/>
      <c r="AY127" s="28"/>
      <c r="AZ127" s="28"/>
      <c r="BA127" s="28"/>
      <c r="BB127" s="28"/>
      <c r="BC127" s="28"/>
      <c r="BD127" s="28"/>
      <c r="BE127" s="28"/>
      <c r="BF127" s="28"/>
      <c r="BG127" s="28"/>
      <c r="BH127" s="28"/>
      <c r="BI127" s="28"/>
      <c r="BJ127" s="28"/>
      <c r="BK127" s="28"/>
      <c r="BL127" s="28"/>
      <c r="BM127" s="28"/>
      <c r="BN127" s="28"/>
      <c r="BO127" s="28"/>
      <c r="BP127" s="28"/>
      <c r="BQ127" s="28"/>
      <c r="BR127" s="28"/>
      <c r="BS127" s="28"/>
      <c r="BT127" s="28"/>
      <c r="BU127" s="28"/>
      <c r="BV127" s="28"/>
      <c r="BW127" s="28"/>
      <c r="BX127" s="28"/>
      <c r="BY127" s="28"/>
      <c r="BZ127" s="28"/>
      <c r="CA127" s="28"/>
      <c r="CB127" s="28"/>
      <c r="CC127" s="28"/>
      <c r="CD127" s="28"/>
      <c r="CE127" s="28"/>
      <c r="CF127" s="28"/>
      <c r="CG127" s="28"/>
      <c r="CH127" s="28"/>
      <c r="CI127" s="28"/>
      <c r="CJ127" s="28"/>
      <c r="CK127" s="28"/>
    </row>
    <row r="128" spans="1:89" s="21" customFormat="1" x14ac:dyDescent="0.2">
      <c r="A128" s="101"/>
      <c r="L128" s="99"/>
      <c r="V128" s="27"/>
      <c r="AW128" s="28"/>
      <c r="AX128" s="28"/>
      <c r="AY128" s="28"/>
      <c r="AZ128" s="28"/>
      <c r="BA128" s="28"/>
      <c r="BB128" s="28"/>
      <c r="BC128" s="28"/>
      <c r="BD128" s="28"/>
      <c r="BE128" s="28"/>
      <c r="BF128" s="28"/>
      <c r="BG128" s="28"/>
      <c r="BH128" s="28"/>
      <c r="BI128" s="28"/>
      <c r="BJ128" s="28"/>
      <c r="BK128" s="28"/>
      <c r="BL128" s="28"/>
      <c r="BM128" s="28"/>
      <c r="BN128" s="28"/>
      <c r="BO128" s="28"/>
      <c r="BP128" s="28"/>
      <c r="BQ128" s="28"/>
      <c r="BR128" s="28"/>
      <c r="BS128" s="28"/>
      <c r="BT128" s="28"/>
      <c r="BU128" s="28"/>
      <c r="BV128" s="28"/>
      <c r="BW128" s="28"/>
      <c r="BX128" s="28"/>
      <c r="BY128" s="28"/>
      <c r="BZ128" s="28"/>
      <c r="CA128" s="28"/>
      <c r="CB128" s="28"/>
      <c r="CC128" s="28"/>
      <c r="CD128" s="28"/>
      <c r="CE128" s="28"/>
      <c r="CF128" s="28"/>
      <c r="CG128" s="28"/>
      <c r="CH128" s="28"/>
      <c r="CI128" s="28"/>
      <c r="CJ128" s="28"/>
      <c r="CK128" s="28"/>
    </row>
    <row r="129" spans="1:89" s="21" customFormat="1" x14ac:dyDescent="0.2">
      <c r="A129" s="101"/>
      <c r="L129" s="99"/>
      <c r="V129" s="27"/>
      <c r="AW129" s="28"/>
      <c r="AX129" s="28"/>
      <c r="AY129" s="28"/>
      <c r="AZ129" s="28"/>
      <c r="BA129" s="28"/>
      <c r="BB129" s="28"/>
      <c r="BC129" s="28"/>
      <c r="BD129" s="28"/>
      <c r="BE129" s="28"/>
      <c r="BF129" s="28"/>
      <c r="BG129" s="28"/>
      <c r="BH129" s="28"/>
      <c r="BI129" s="28"/>
      <c r="BJ129" s="28"/>
      <c r="BK129" s="28"/>
      <c r="BL129" s="28"/>
      <c r="BM129" s="28"/>
      <c r="BN129" s="28"/>
      <c r="BO129" s="28"/>
      <c r="BP129" s="28"/>
      <c r="BQ129" s="28"/>
      <c r="BR129" s="28"/>
      <c r="BS129" s="28"/>
      <c r="BT129" s="28"/>
      <c r="BU129" s="28"/>
      <c r="BV129" s="28"/>
      <c r="BW129" s="28"/>
      <c r="BX129" s="28"/>
      <c r="BY129" s="28"/>
      <c r="BZ129" s="28"/>
      <c r="CA129" s="28"/>
      <c r="CB129" s="28"/>
      <c r="CC129" s="28"/>
      <c r="CD129" s="28"/>
      <c r="CE129" s="28"/>
      <c r="CF129" s="28"/>
      <c r="CG129" s="28"/>
      <c r="CH129" s="28"/>
      <c r="CI129" s="28"/>
      <c r="CJ129" s="28"/>
      <c r="CK129" s="28"/>
    </row>
    <row r="130" spans="1:89" s="21" customFormat="1" x14ac:dyDescent="0.2">
      <c r="A130" s="101"/>
      <c r="L130" s="99"/>
      <c r="V130" s="27"/>
      <c r="AW130" s="28"/>
      <c r="AX130" s="28"/>
      <c r="AY130" s="28"/>
      <c r="AZ130" s="28"/>
      <c r="BA130" s="28"/>
      <c r="BB130" s="28"/>
      <c r="BC130" s="28"/>
      <c r="BD130" s="28"/>
      <c r="BE130" s="28"/>
      <c r="BF130" s="28"/>
      <c r="BG130" s="28"/>
      <c r="BH130" s="28"/>
      <c r="BI130" s="28"/>
      <c r="BJ130" s="28"/>
      <c r="BK130" s="28"/>
      <c r="BL130" s="28"/>
      <c r="BM130" s="28"/>
      <c r="BN130" s="28"/>
      <c r="BO130" s="28"/>
      <c r="BP130" s="28"/>
      <c r="BQ130" s="28"/>
      <c r="BR130" s="28"/>
      <c r="BS130" s="28"/>
      <c r="BT130" s="28"/>
      <c r="BU130" s="28"/>
      <c r="BV130" s="28"/>
      <c r="BW130" s="28"/>
      <c r="BX130" s="28"/>
      <c r="BY130" s="28"/>
      <c r="BZ130" s="28"/>
      <c r="CA130" s="28"/>
      <c r="CB130" s="28"/>
      <c r="CC130" s="28"/>
      <c r="CD130" s="28"/>
      <c r="CE130" s="28"/>
      <c r="CF130" s="28"/>
      <c r="CG130" s="28"/>
      <c r="CH130" s="28"/>
      <c r="CI130" s="28"/>
      <c r="CJ130" s="28"/>
      <c r="CK130" s="28"/>
    </row>
    <row r="131" spans="1:89" s="21" customFormat="1" x14ac:dyDescent="0.2">
      <c r="A131" s="101"/>
      <c r="L131" s="99"/>
      <c r="V131" s="27"/>
      <c r="AW131" s="28"/>
      <c r="AX131" s="28"/>
      <c r="AY131" s="28"/>
      <c r="AZ131" s="28"/>
      <c r="BA131" s="28"/>
      <c r="BB131" s="28"/>
      <c r="BC131" s="28"/>
      <c r="BD131" s="28"/>
      <c r="BE131" s="28"/>
      <c r="BF131" s="28"/>
      <c r="BG131" s="28"/>
      <c r="BH131" s="28"/>
      <c r="BI131" s="28"/>
      <c r="BJ131" s="28"/>
      <c r="BK131" s="28"/>
      <c r="BL131" s="28"/>
      <c r="BM131" s="28"/>
      <c r="BN131" s="28"/>
      <c r="BO131" s="28"/>
      <c r="BP131" s="28"/>
      <c r="BQ131" s="28"/>
      <c r="BR131" s="28"/>
      <c r="BS131" s="28"/>
      <c r="BT131" s="28"/>
      <c r="BU131" s="28"/>
      <c r="BV131" s="28"/>
      <c r="BW131" s="28"/>
      <c r="BX131" s="28"/>
      <c r="BY131" s="28"/>
      <c r="BZ131" s="28"/>
      <c r="CA131" s="28"/>
      <c r="CB131" s="28"/>
      <c r="CC131" s="28"/>
      <c r="CD131" s="28"/>
      <c r="CE131" s="28"/>
      <c r="CF131" s="28"/>
      <c r="CG131" s="28"/>
      <c r="CH131" s="28"/>
      <c r="CI131" s="28"/>
      <c r="CJ131" s="28"/>
      <c r="CK131" s="28"/>
    </row>
    <row r="132" spans="1:89" s="21" customFormat="1" x14ac:dyDescent="0.2">
      <c r="A132" s="101"/>
      <c r="L132" s="99"/>
      <c r="V132" s="27"/>
      <c r="AW132" s="28"/>
      <c r="AX132" s="28"/>
      <c r="AY132" s="28"/>
      <c r="AZ132" s="28"/>
      <c r="BA132" s="28"/>
      <c r="BB132" s="28"/>
      <c r="BC132" s="28"/>
      <c r="BD132" s="28"/>
      <c r="BE132" s="28"/>
      <c r="BF132" s="28"/>
      <c r="BG132" s="28"/>
      <c r="BH132" s="28"/>
      <c r="BI132" s="28"/>
      <c r="BJ132" s="28"/>
      <c r="BK132" s="28"/>
      <c r="BL132" s="28"/>
      <c r="BM132" s="28"/>
      <c r="BN132" s="28"/>
      <c r="BO132" s="28"/>
      <c r="BP132" s="28"/>
      <c r="BQ132" s="28"/>
      <c r="BR132" s="28"/>
      <c r="BS132" s="28"/>
      <c r="BT132" s="28"/>
      <c r="BU132" s="28"/>
      <c r="BV132" s="28"/>
      <c r="BW132" s="28"/>
      <c r="BX132" s="28"/>
      <c r="BY132" s="28"/>
      <c r="BZ132" s="28"/>
      <c r="CA132" s="28"/>
      <c r="CB132" s="28"/>
      <c r="CC132" s="28"/>
      <c r="CD132" s="28"/>
      <c r="CE132" s="28"/>
      <c r="CF132" s="28"/>
      <c r="CG132" s="28"/>
      <c r="CH132" s="28"/>
      <c r="CI132" s="28"/>
      <c r="CJ132" s="28"/>
      <c r="CK132" s="28"/>
    </row>
    <row r="133" spans="1:89" s="21" customFormat="1" x14ac:dyDescent="0.2">
      <c r="A133" s="101"/>
      <c r="L133" s="99"/>
      <c r="V133" s="27"/>
      <c r="AW133" s="28"/>
      <c r="AX133" s="28"/>
      <c r="AY133" s="28"/>
      <c r="AZ133" s="28"/>
      <c r="BA133" s="28"/>
      <c r="BB133" s="28"/>
      <c r="BC133" s="28"/>
      <c r="BD133" s="28"/>
      <c r="BE133" s="28"/>
      <c r="BF133" s="28"/>
      <c r="BG133" s="28"/>
      <c r="BH133" s="28"/>
      <c r="BI133" s="28"/>
      <c r="BJ133" s="28"/>
      <c r="BK133" s="28"/>
      <c r="BL133" s="28"/>
      <c r="BM133" s="28"/>
      <c r="BN133" s="28"/>
      <c r="BO133" s="28"/>
      <c r="BP133" s="28"/>
      <c r="BQ133" s="28"/>
      <c r="BR133" s="28"/>
      <c r="BS133" s="28"/>
      <c r="BT133" s="28"/>
      <c r="BU133" s="28"/>
      <c r="BV133" s="28"/>
      <c r="BW133" s="28"/>
      <c r="BX133" s="28"/>
      <c r="BY133" s="28"/>
      <c r="BZ133" s="28"/>
      <c r="CA133" s="28"/>
      <c r="CB133" s="28"/>
      <c r="CC133" s="28"/>
      <c r="CD133" s="28"/>
      <c r="CE133" s="28"/>
      <c r="CF133" s="28"/>
      <c r="CG133" s="28"/>
      <c r="CH133" s="28"/>
      <c r="CI133" s="28"/>
      <c r="CJ133" s="28"/>
      <c r="CK133" s="28"/>
    </row>
    <row r="134" spans="1:89" s="21" customFormat="1" x14ac:dyDescent="0.2">
      <c r="A134" s="101"/>
      <c r="L134" s="99"/>
      <c r="V134" s="27"/>
      <c r="AW134" s="28"/>
      <c r="AX134" s="28"/>
      <c r="AY134" s="28"/>
      <c r="AZ134" s="28"/>
      <c r="BA134" s="28"/>
      <c r="BB134" s="28"/>
      <c r="BC134" s="28"/>
      <c r="BD134" s="28"/>
      <c r="BE134" s="28"/>
      <c r="BF134" s="28"/>
      <c r="BG134" s="28"/>
      <c r="BH134" s="28"/>
      <c r="BI134" s="28"/>
      <c r="BJ134" s="28"/>
      <c r="BK134" s="28"/>
      <c r="BL134" s="28"/>
      <c r="BM134" s="28"/>
      <c r="BN134" s="28"/>
      <c r="BO134" s="28"/>
      <c r="BP134" s="28"/>
      <c r="BQ134" s="28"/>
      <c r="BR134" s="28"/>
      <c r="BS134" s="28"/>
      <c r="BT134" s="28"/>
      <c r="BU134" s="28"/>
      <c r="BV134" s="28"/>
      <c r="BW134" s="28"/>
      <c r="BX134" s="28"/>
      <c r="BY134" s="28"/>
      <c r="BZ134" s="28"/>
      <c r="CA134" s="28"/>
      <c r="CB134" s="28"/>
      <c r="CC134" s="28"/>
      <c r="CD134" s="28"/>
      <c r="CE134" s="28"/>
      <c r="CF134" s="28"/>
      <c r="CG134" s="28"/>
      <c r="CH134" s="28"/>
      <c r="CI134" s="28"/>
      <c r="CJ134" s="28"/>
      <c r="CK134" s="28"/>
    </row>
    <row r="135" spans="1:89" s="21" customFormat="1" x14ac:dyDescent="0.2">
      <c r="A135" s="101"/>
      <c r="L135" s="99"/>
      <c r="V135" s="27"/>
      <c r="AW135" s="28"/>
      <c r="AX135" s="28"/>
      <c r="AY135" s="28"/>
      <c r="AZ135" s="28"/>
      <c r="BA135" s="28"/>
      <c r="BB135" s="28"/>
      <c r="BC135" s="28"/>
      <c r="BD135" s="28"/>
      <c r="BE135" s="28"/>
      <c r="BF135" s="28"/>
      <c r="BG135" s="28"/>
      <c r="BH135" s="28"/>
      <c r="BI135" s="28"/>
      <c r="BJ135" s="28"/>
      <c r="BK135" s="28"/>
      <c r="BL135" s="28"/>
      <c r="BM135" s="28"/>
      <c r="BN135" s="28"/>
      <c r="BO135" s="28"/>
      <c r="BP135" s="28"/>
      <c r="BQ135" s="28"/>
      <c r="BR135" s="28"/>
      <c r="BS135" s="28"/>
      <c r="BT135" s="28"/>
      <c r="BU135" s="28"/>
      <c r="BV135" s="28"/>
      <c r="BW135" s="28"/>
      <c r="BX135" s="28"/>
      <c r="BY135" s="28"/>
      <c r="BZ135" s="28"/>
      <c r="CA135" s="28"/>
      <c r="CB135" s="28"/>
      <c r="CC135" s="28"/>
      <c r="CD135" s="28"/>
      <c r="CE135" s="28"/>
      <c r="CF135" s="28"/>
      <c r="CG135" s="28"/>
      <c r="CH135" s="28"/>
      <c r="CI135" s="28"/>
      <c r="CJ135" s="28"/>
      <c r="CK135" s="28"/>
    </row>
    <row r="136" spans="1:89" s="21" customFormat="1" x14ac:dyDescent="0.2">
      <c r="A136" s="101"/>
      <c r="L136" s="99"/>
      <c r="V136" s="27"/>
      <c r="AW136" s="28"/>
      <c r="AX136" s="28"/>
      <c r="AY136" s="28"/>
      <c r="AZ136" s="28"/>
      <c r="BA136" s="28"/>
      <c r="BB136" s="28"/>
      <c r="BC136" s="28"/>
      <c r="BD136" s="28"/>
      <c r="BE136" s="28"/>
      <c r="BF136" s="28"/>
      <c r="BG136" s="28"/>
      <c r="BH136" s="28"/>
      <c r="BI136" s="28"/>
      <c r="BJ136" s="28"/>
      <c r="BK136" s="28"/>
      <c r="BL136" s="28"/>
      <c r="BM136" s="28"/>
      <c r="BN136" s="28"/>
      <c r="BO136" s="28"/>
      <c r="BP136" s="28"/>
      <c r="BQ136" s="28"/>
      <c r="BR136" s="28"/>
      <c r="BS136" s="28"/>
      <c r="BT136" s="28"/>
      <c r="BU136" s="28"/>
      <c r="BV136" s="28"/>
      <c r="BW136" s="28"/>
      <c r="BX136" s="28"/>
      <c r="BY136" s="28"/>
      <c r="BZ136" s="28"/>
      <c r="CA136" s="28"/>
      <c r="CB136" s="28"/>
      <c r="CC136" s="28"/>
      <c r="CD136" s="28"/>
      <c r="CE136" s="28"/>
      <c r="CF136" s="28"/>
      <c r="CG136" s="28"/>
      <c r="CH136" s="28"/>
      <c r="CI136" s="28"/>
      <c r="CJ136" s="28"/>
      <c r="CK136" s="28"/>
    </row>
    <row r="137" spans="1:89" s="21" customFormat="1" x14ac:dyDescent="0.2">
      <c r="A137" s="101"/>
      <c r="L137" s="99"/>
      <c r="V137" s="27"/>
      <c r="AW137" s="28"/>
      <c r="AX137" s="28"/>
      <c r="AY137" s="28"/>
      <c r="AZ137" s="28"/>
      <c r="BA137" s="28"/>
      <c r="BB137" s="28"/>
      <c r="BC137" s="28"/>
      <c r="BD137" s="28"/>
      <c r="BE137" s="28"/>
      <c r="BF137" s="28"/>
      <c r="BG137" s="28"/>
      <c r="BH137" s="28"/>
      <c r="BI137" s="28"/>
      <c r="BJ137" s="28"/>
      <c r="BK137" s="28"/>
      <c r="BL137" s="28"/>
      <c r="BM137" s="28"/>
      <c r="BN137" s="28"/>
      <c r="BO137" s="28"/>
      <c r="BP137" s="28"/>
      <c r="BQ137" s="28"/>
      <c r="BR137" s="28"/>
      <c r="BS137" s="28"/>
      <c r="BT137" s="28"/>
      <c r="BU137" s="28"/>
      <c r="BV137" s="28"/>
      <c r="BW137" s="28"/>
      <c r="BX137" s="28"/>
      <c r="BY137" s="28"/>
      <c r="BZ137" s="28"/>
      <c r="CA137" s="28"/>
      <c r="CB137" s="28"/>
      <c r="CC137" s="28"/>
      <c r="CD137" s="28"/>
      <c r="CE137" s="28"/>
      <c r="CF137" s="28"/>
      <c r="CG137" s="28"/>
      <c r="CH137" s="28"/>
      <c r="CI137" s="28"/>
      <c r="CJ137" s="28"/>
      <c r="CK137" s="28"/>
    </row>
    <row r="138" spans="1:89" s="21" customFormat="1" x14ac:dyDescent="0.2">
      <c r="A138" s="101"/>
      <c r="L138" s="99"/>
      <c r="V138" s="27"/>
      <c r="AW138" s="28"/>
      <c r="AX138" s="28"/>
      <c r="AY138" s="28"/>
      <c r="AZ138" s="28"/>
      <c r="BA138" s="28"/>
      <c r="BB138" s="28"/>
      <c r="BC138" s="28"/>
      <c r="BD138" s="28"/>
      <c r="BE138" s="28"/>
      <c r="BF138" s="28"/>
      <c r="BG138" s="28"/>
      <c r="BH138" s="28"/>
      <c r="BI138" s="28"/>
      <c r="BJ138" s="28"/>
      <c r="BK138" s="28"/>
      <c r="BL138" s="28"/>
      <c r="BM138" s="28"/>
      <c r="BN138" s="28"/>
      <c r="BO138" s="28"/>
      <c r="BP138" s="28"/>
      <c r="BQ138" s="28"/>
      <c r="BR138" s="28"/>
      <c r="BS138" s="28"/>
      <c r="BT138" s="28"/>
      <c r="BU138" s="28"/>
      <c r="BV138" s="28"/>
      <c r="BW138" s="28"/>
      <c r="BX138" s="28"/>
      <c r="BY138" s="28"/>
      <c r="BZ138" s="28"/>
      <c r="CA138" s="28"/>
      <c r="CB138" s="28"/>
      <c r="CC138" s="28"/>
      <c r="CD138" s="28"/>
      <c r="CE138" s="28"/>
      <c r="CF138" s="28"/>
      <c r="CG138" s="28"/>
      <c r="CH138" s="28"/>
      <c r="CI138" s="28"/>
      <c r="CJ138" s="28"/>
      <c r="CK138" s="28"/>
    </row>
    <row r="139" spans="1:89" s="21" customFormat="1" x14ac:dyDescent="0.2">
      <c r="A139" s="101"/>
      <c r="L139" s="99"/>
      <c r="V139" s="27"/>
      <c r="AW139" s="28"/>
      <c r="AX139" s="28"/>
      <c r="AY139" s="28"/>
      <c r="AZ139" s="28"/>
      <c r="BA139" s="28"/>
      <c r="BB139" s="28"/>
      <c r="BC139" s="28"/>
      <c r="BD139" s="28"/>
      <c r="BE139" s="28"/>
      <c r="BF139" s="28"/>
      <c r="BG139" s="28"/>
      <c r="BH139" s="28"/>
      <c r="BI139" s="28"/>
      <c r="BJ139" s="28"/>
      <c r="BK139" s="28"/>
      <c r="BL139" s="28"/>
      <c r="BM139" s="28"/>
      <c r="BN139" s="28"/>
      <c r="BO139" s="28"/>
      <c r="BP139" s="28"/>
      <c r="BQ139" s="28"/>
      <c r="BR139" s="28"/>
      <c r="BS139" s="28"/>
      <c r="BT139" s="28"/>
      <c r="BU139" s="28"/>
      <c r="BV139" s="28"/>
      <c r="BW139" s="28"/>
      <c r="BX139" s="28"/>
      <c r="BY139" s="28"/>
      <c r="BZ139" s="28"/>
      <c r="CA139" s="28"/>
      <c r="CB139" s="28"/>
      <c r="CC139" s="28"/>
      <c r="CD139" s="28"/>
      <c r="CE139" s="28"/>
      <c r="CF139" s="28"/>
      <c r="CG139" s="28"/>
      <c r="CH139" s="28"/>
      <c r="CI139" s="28"/>
      <c r="CJ139" s="28"/>
      <c r="CK139" s="28"/>
    </row>
    <row r="140" spans="1:89" s="21" customFormat="1" x14ac:dyDescent="0.2">
      <c r="A140" s="101"/>
      <c r="L140" s="99"/>
      <c r="V140" s="27"/>
      <c r="AW140" s="28"/>
      <c r="AX140" s="28"/>
      <c r="AY140" s="28"/>
      <c r="AZ140" s="28"/>
      <c r="BA140" s="28"/>
      <c r="BB140" s="28"/>
      <c r="BC140" s="28"/>
      <c r="BD140" s="28"/>
      <c r="BE140" s="28"/>
      <c r="BF140" s="28"/>
      <c r="BG140" s="28"/>
      <c r="BH140" s="28"/>
      <c r="BI140" s="28"/>
      <c r="BJ140" s="28"/>
      <c r="BK140" s="28"/>
      <c r="BL140" s="28"/>
      <c r="BM140" s="28"/>
      <c r="BN140" s="28"/>
      <c r="BO140" s="28"/>
      <c r="BP140" s="28"/>
      <c r="BQ140" s="28"/>
      <c r="BR140" s="28"/>
      <c r="BS140" s="28"/>
      <c r="BT140" s="28"/>
      <c r="BU140" s="28"/>
      <c r="BV140" s="28"/>
      <c r="BW140" s="28"/>
      <c r="BX140" s="28"/>
      <c r="BY140" s="28"/>
      <c r="BZ140" s="28"/>
      <c r="CA140" s="28"/>
      <c r="CB140" s="28"/>
      <c r="CC140" s="28"/>
      <c r="CD140" s="28"/>
      <c r="CE140" s="28"/>
      <c r="CF140" s="28"/>
      <c r="CG140" s="28"/>
      <c r="CH140" s="28"/>
      <c r="CI140" s="28"/>
      <c r="CJ140" s="28"/>
      <c r="CK140" s="28"/>
    </row>
    <row r="141" spans="1:89" s="21" customFormat="1" x14ac:dyDescent="0.2">
      <c r="A141" s="101"/>
      <c r="L141" s="99"/>
      <c r="V141" s="27"/>
      <c r="AW141" s="28"/>
      <c r="AX141" s="28"/>
      <c r="AY141" s="28"/>
      <c r="AZ141" s="28"/>
      <c r="BA141" s="28"/>
      <c r="BB141" s="28"/>
      <c r="BC141" s="28"/>
      <c r="BD141" s="28"/>
      <c r="BE141" s="28"/>
      <c r="BF141" s="28"/>
      <c r="BG141" s="28"/>
      <c r="BH141" s="28"/>
      <c r="BI141" s="28"/>
      <c r="BJ141" s="28"/>
      <c r="BK141" s="28"/>
      <c r="BL141" s="28"/>
      <c r="BM141" s="28"/>
      <c r="BN141" s="28"/>
      <c r="BO141" s="28"/>
      <c r="BP141" s="28"/>
      <c r="BQ141" s="28"/>
      <c r="BR141" s="28"/>
      <c r="BS141" s="28"/>
      <c r="BT141" s="28"/>
      <c r="BU141" s="28"/>
      <c r="BV141" s="28"/>
      <c r="BW141" s="28"/>
      <c r="BX141" s="28"/>
      <c r="BY141" s="28"/>
      <c r="BZ141" s="28"/>
      <c r="CA141" s="28"/>
      <c r="CB141" s="28"/>
      <c r="CC141" s="28"/>
      <c r="CD141" s="28"/>
      <c r="CE141" s="28"/>
      <c r="CF141" s="28"/>
      <c r="CG141" s="28"/>
      <c r="CH141" s="28"/>
      <c r="CI141" s="28"/>
      <c r="CJ141" s="28"/>
      <c r="CK141" s="28"/>
    </row>
    <row r="142" spans="1:89" s="21" customFormat="1" x14ac:dyDescent="0.2">
      <c r="A142" s="101"/>
      <c r="L142" s="99"/>
      <c r="V142" s="27"/>
      <c r="AW142" s="28"/>
      <c r="AX142" s="28"/>
      <c r="AY142" s="28"/>
      <c r="AZ142" s="28"/>
      <c r="BA142" s="28"/>
      <c r="BB142" s="28"/>
      <c r="BC142" s="28"/>
      <c r="BD142" s="28"/>
      <c r="BE142" s="28"/>
      <c r="BF142" s="28"/>
      <c r="BG142" s="28"/>
      <c r="BH142" s="28"/>
      <c r="BI142" s="28"/>
      <c r="BJ142" s="28"/>
      <c r="BK142" s="28"/>
      <c r="BL142" s="28"/>
      <c r="BM142" s="28"/>
      <c r="BN142" s="28"/>
      <c r="BO142" s="28"/>
      <c r="BP142" s="28"/>
      <c r="BQ142" s="28"/>
      <c r="BR142" s="28"/>
      <c r="BS142" s="28"/>
      <c r="BT142" s="28"/>
      <c r="BU142" s="28"/>
      <c r="BV142" s="28"/>
      <c r="BW142" s="28"/>
      <c r="BX142" s="28"/>
      <c r="BY142" s="28"/>
      <c r="BZ142" s="28"/>
      <c r="CA142" s="28"/>
      <c r="CB142" s="28"/>
      <c r="CC142" s="28"/>
      <c r="CD142" s="28"/>
      <c r="CE142" s="28"/>
      <c r="CF142" s="28"/>
      <c r="CG142" s="28"/>
      <c r="CH142" s="28"/>
      <c r="CI142" s="28"/>
      <c r="CJ142" s="28"/>
      <c r="CK142" s="28"/>
    </row>
    <row r="143" spans="1:89" s="21" customFormat="1" x14ac:dyDescent="0.2">
      <c r="A143" s="101"/>
      <c r="L143" s="99"/>
      <c r="V143" s="27"/>
      <c r="AW143" s="28"/>
      <c r="AX143" s="28"/>
      <c r="AY143" s="28"/>
      <c r="AZ143" s="28"/>
      <c r="BA143" s="28"/>
      <c r="BB143" s="28"/>
      <c r="BC143" s="28"/>
      <c r="BD143" s="28"/>
      <c r="BE143" s="28"/>
      <c r="BF143" s="28"/>
      <c r="BG143" s="28"/>
      <c r="BH143" s="28"/>
      <c r="BI143" s="28"/>
      <c r="BJ143" s="28"/>
      <c r="BK143" s="28"/>
      <c r="BL143" s="28"/>
      <c r="BM143" s="28"/>
      <c r="BN143" s="28"/>
      <c r="BO143" s="28"/>
      <c r="BP143" s="28"/>
      <c r="BQ143" s="28"/>
      <c r="BR143" s="28"/>
      <c r="BS143" s="28"/>
      <c r="BT143" s="28"/>
      <c r="BU143" s="28"/>
      <c r="BV143" s="28"/>
      <c r="BW143" s="28"/>
      <c r="BX143" s="28"/>
      <c r="BY143" s="28"/>
      <c r="BZ143" s="28"/>
      <c r="CA143" s="28"/>
      <c r="CB143" s="28"/>
      <c r="CC143" s="28"/>
      <c r="CD143" s="28"/>
      <c r="CE143" s="28"/>
      <c r="CF143" s="28"/>
      <c r="CG143" s="28"/>
      <c r="CH143" s="28"/>
      <c r="CI143" s="28"/>
      <c r="CJ143" s="28"/>
      <c r="CK143" s="28"/>
    </row>
    <row r="144" spans="1:89" s="21" customFormat="1" x14ac:dyDescent="0.2">
      <c r="A144" s="101"/>
      <c r="L144" s="99"/>
      <c r="V144" s="27"/>
      <c r="AW144" s="28"/>
      <c r="AX144" s="28"/>
      <c r="AY144" s="28"/>
      <c r="AZ144" s="28"/>
      <c r="BA144" s="28"/>
      <c r="BB144" s="28"/>
      <c r="BC144" s="28"/>
      <c r="BD144" s="28"/>
      <c r="BE144" s="28"/>
      <c r="BF144" s="28"/>
      <c r="BG144" s="28"/>
      <c r="BH144" s="28"/>
      <c r="BI144" s="28"/>
      <c r="BJ144" s="28"/>
      <c r="BK144" s="28"/>
      <c r="BL144" s="28"/>
      <c r="BM144" s="28"/>
      <c r="BN144" s="28"/>
      <c r="BO144" s="28"/>
      <c r="BP144" s="28"/>
      <c r="BQ144" s="28"/>
      <c r="BR144" s="28"/>
      <c r="BS144" s="28"/>
      <c r="BT144" s="28"/>
      <c r="BU144" s="28"/>
      <c r="BV144" s="28"/>
      <c r="BW144" s="28"/>
      <c r="BX144" s="28"/>
      <c r="BY144" s="28"/>
      <c r="BZ144" s="28"/>
      <c r="CA144" s="28"/>
      <c r="CB144" s="28"/>
      <c r="CC144" s="28"/>
      <c r="CD144" s="28"/>
      <c r="CE144" s="28"/>
      <c r="CF144" s="28"/>
      <c r="CG144" s="28"/>
      <c r="CH144" s="28"/>
      <c r="CI144" s="28"/>
      <c r="CJ144" s="28"/>
      <c r="CK144" s="28"/>
    </row>
    <row r="145" spans="1:89" s="21" customFormat="1" x14ac:dyDescent="0.2">
      <c r="A145" s="101"/>
      <c r="L145" s="99"/>
      <c r="V145" s="27"/>
      <c r="AW145" s="28"/>
      <c r="AX145" s="28"/>
      <c r="AY145" s="28"/>
      <c r="AZ145" s="28"/>
      <c r="BA145" s="28"/>
      <c r="BB145" s="28"/>
      <c r="BC145" s="28"/>
      <c r="BD145" s="28"/>
      <c r="BE145" s="28"/>
      <c r="BF145" s="28"/>
      <c r="BG145" s="28"/>
      <c r="BH145" s="28"/>
      <c r="BI145" s="28"/>
      <c r="BJ145" s="28"/>
      <c r="BK145" s="28"/>
      <c r="BL145" s="28"/>
      <c r="BM145" s="28"/>
      <c r="BN145" s="28"/>
      <c r="BO145" s="28"/>
      <c r="BP145" s="28"/>
      <c r="BQ145" s="28"/>
      <c r="BR145" s="28"/>
      <c r="BS145" s="28"/>
      <c r="BT145" s="28"/>
      <c r="BU145" s="28"/>
      <c r="BV145" s="28"/>
      <c r="BW145" s="28"/>
      <c r="BX145" s="28"/>
      <c r="BY145" s="28"/>
      <c r="BZ145" s="28"/>
      <c r="CA145" s="28"/>
      <c r="CB145" s="28"/>
      <c r="CC145" s="28"/>
      <c r="CD145" s="28"/>
      <c r="CE145" s="28"/>
      <c r="CF145" s="28"/>
      <c r="CG145" s="28"/>
      <c r="CH145" s="28"/>
      <c r="CI145" s="28"/>
      <c r="CJ145" s="28"/>
      <c r="CK145" s="28"/>
    </row>
    <row r="146" spans="1:89" s="21" customFormat="1" x14ac:dyDescent="0.2">
      <c r="A146" s="101"/>
      <c r="L146" s="99"/>
      <c r="V146" s="27"/>
      <c r="AW146" s="28"/>
      <c r="AX146" s="28"/>
      <c r="AY146" s="28"/>
      <c r="AZ146" s="28"/>
      <c r="BA146" s="28"/>
      <c r="BB146" s="28"/>
      <c r="BC146" s="28"/>
      <c r="BD146" s="28"/>
      <c r="BE146" s="28"/>
      <c r="BF146" s="28"/>
      <c r="BG146" s="28"/>
      <c r="BH146" s="28"/>
      <c r="BI146" s="28"/>
      <c r="BJ146" s="28"/>
      <c r="BK146" s="28"/>
      <c r="BL146" s="28"/>
      <c r="BM146" s="28"/>
      <c r="BN146" s="28"/>
      <c r="BO146" s="28"/>
      <c r="BP146" s="28"/>
      <c r="BQ146" s="28"/>
      <c r="BR146" s="28"/>
      <c r="BS146" s="28"/>
      <c r="BT146" s="28"/>
      <c r="BU146" s="28"/>
      <c r="BV146" s="28"/>
      <c r="BW146" s="28"/>
      <c r="BX146" s="28"/>
      <c r="BY146" s="28"/>
      <c r="BZ146" s="28"/>
      <c r="CA146" s="28"/>
      <c r="CB146" s="28"/>
      <c r="CC146" s="28"/>
      <c r="CD146" s="28"/>
      <c r="CE146" s="28"/>
      <c r="CF146" s="28"/>
      <c r="CG146" s="28"/>
      <c r="CH146" s="28"/>
      <c r="CI146" s="28"/>
      <c r="CJ146" s="28"/>
      <c r="CK146" s="28"/>
    </row>
    <row r="147" spans="1:89" s="21" customFormat="1" x14ac:dyDescent="0.2">
      <c r="A147" s="101"/>
      <c r="L147" s="99"/>
      <c r="V147" s="27"/>
      <c r="AW147" s="28"/>
      <c r="AX147" s="28"/>
      <c r="AY147" s="28"/>
      <c r="AZ147" s="28"/>
      <c r="BA147" s="28"/>
      <c r="BB147" s="28"/>
      <c r="BC147" s="28"/>
      <c r="BD147" s="28"/>
      <c r="BE147" s="28"/>
      <c r="BF147" s="28"/>
      <c r="BG147" s="28"/>
      <c r="BH147" s="28"/>
      <c r="BI147" s="28"/>
      <c r="BJ147" s="28"/>
      <c r="BK147" s="28"/>
      <c r="BL147" s="28"/>
      <c r="BM147" s="28"/>
      <c r="BN147" s="28"/>
      <c r="BO147" s="28"/>
      <c r="BP147" s="28"/>
      <c r="BQ147" s="28"/>
      <c r="BR147" s="28"/>
      <c r="BS147" s="28"/>
      <c r="BT147" s="28"/>
      <c r="BU147" s="28"/>
      <c r="BV147" s="28"/>
      <c r="BW147" s="28"/>
      <c r="BX147" s="28"/>
      <c r="BY147" s="28"/>
      <c r="BZ147" s="28"/>
      <c r="CA147" s="28"/>
      <c r="CB147" s="28"/>
      <c r="CC147" s="28"/>
      <c r="CD147" s="28"/>
      <c r="CE147" s="28"/>
      <c r="CF147" s="28"/>
      <c r="CG147" s="28"/>
      <c r="CH147" s="28"/>
      <c r="CI147" s="28"/>
      <c r="CJ147" s="28"/>
      <c r="CK147" s="28"/>
    </row>
    <row r="148" spans="1:89" s="21" customFormat="1" x14ac:dyDescent="0.2">
      <c r="A148" s="101"/>
      <c r="L148" s="99"/>
      <c r="V148" s="27"/>
      <c r="AW148" s="28"/>
      <c r="AX148" s="28"/>
      <c r="AY148" s="28"/>
      <c r="AZ148" s="28"/>
      <c r="BA148" s="28"/>
      <c r="BB148" s="28"/>
      <c r="BC148" s="28"/>
      <c r="BD148" s="28"/>
      <c r="BE148" s="28"/>
      <c r="BF148" s="28"/>
      <c r="BG148" s="28"/>
      <c r="BH148" s="28"/>
      <c r="BI148" s="28"/>
      <c r="BJ148" s="28"/>
      <c r="BK148" s="28"/>
      <c r="BL148" s="28"/>
      <c r="BM148" s="28"/>
      <c r="BN148" s="28"/>
      <c r="BO148" s="28"/>
      <c r="BP148" s="28"/>
      <c r="BQ148" s="28"/>
      <c r="BR148" s="28"/>
      <c r="BS148" s="28"/>
      <c r="BT148" s="28"/>
      <c r="BU148" s="28"/>
      <c r="BV148" s="28"/>
      <c r="BW148" s="28"/>
      <c r="BX148" s="28"/>
      <c r="BY148" s="28"/>
      <c r="BZ148" s="28"/>
      <c r="CA148" s="28"/>
      <c r="CB148" s="28"/>
      <c r="CC148" s="28"/>
      <c r="CD148" s="28"/>
      <c r="CE148" s="28"/>
      <c r="CF148" s="28"/>
      <c r="CG148" s="28"/>
      <c r="CH148" s="28"/>
      <c r="CI148" s="28"/>
      <c r="CJ148" s="28"/>
      <c r="CK148" s="28"/>
    </row>
    <row r="149" spans="1:89" s="21" customFormat="1" x14ac:dyDescent="0.2">
      <c r="A149" s="101"/>
      <c r="L149" s="99"/>
      <c r="V149" s="27"/>
      <c r="AW149" s="28"/>
      <c r="AX149" s="28"/>
      <c r="AY149" s="28"/>
      <c r="AZ149" s="28"/>
      <c r="BA149" s="28"/>
      <c r="BB149" s="28"/>
      <c r="BC149" s="28"/>
      <c r="BD149" s="28"/>
      <c r="BE149" s="28"/>
      <c r="BF149" s="28"/>
      <c r="BG149" s="28"/>
      <c r="BH149" s="28"/>
      <c r="BI149" s="28"/>
      <c r="BJ149" s="28"/>
      <c r="BK149" s="28"/>
      <c r="BL149" s="28"/>
      <c r="BM149" s="28"/>
      <c r="BN149" s="28"/>
      <c r="BO149" s="28"/>
      <c r="BP149" s="28"/>
      <c r="BQ149" s="28"/>
      <c r="BR149" s="28"/>
      <c r="BS149" s="28"/>
      <c r="BT149" s="28"/>
      <c r="BU149" s="28"/>
      <c r="BV149" s="28"/>
      <c r="BW149" s="28"/>
      <c r="BX149" s="28"/>
      <c r="BY149" s="28"/>
      <c r="BZ149" s="28"/>
      <c r="CA149" s="28"/>
      <c r="CB149" s="28"/>
      <c r="CC149" s="28"/>
      <c r="CD149" s="28"/>
      <c r="CE149" s="28"/>
      <c r="CF149" s="28"/>
      <c r="CG149" s="28"/>
      <c r="CH149" s="28"/>
      <c r="CI149" s="28"/>
      <c r="CJ149" s="28"/>
      <c r="CK149" s="28"/>
    </row>
    <row r="150" spans="1:89" s="21" customFormat="1" x14ac:dyDescent="0.2">
      <c r="A150" s="101"/>
      <c r="L150" s="99"/>
      <c r="V150" s="27"/>
      <c r="AW150" s="28"/>
      <c r="AX150" s="28"/>
      <c r="AY150" s="28"/>
      <c r="AZ150" s="28"/>
      <c r="BA150" s="28"/>
      <c r="BB150" s="28"/>
      <c r="BC150" s="28"/>
      <c r="BD150" s="28"/>
      <c r="BE150" s="28"/>
      <c r="BF150" s="28"/>
      <c r="BG150" s="28"/>
      <c r="BH150" s="28"/>
      <c r="BI150" s="28"/>
      <c r="BJ150" s="28"/>
      <c r="BK150" s="28"/>
      <c r="BL150" s="28"/>
      <c r="BM150" s="28"/>
      <c r="BN150" s="28"/>
      <c r="BO150" s="28"/>
      <c r="BP150" s="28"/>
      <c r="BQ150" s="28"/>
      <c r="BR150" s="28"/>
      <c r="BS150" s="28"/>
      <c r="BT150" s="28"/>
      <c r="BU150" s="28"/>
      <c r="BV150" s="28"/>
      <c r="BW150" s="28"/>
      <c r="BX150" s="28"/>
      <c r="BY150" s="28"/>
      <c r="BZ150" s="28"/>
      <c r="CA150" s="28"/>
      <c r="CB150" s="28"/>
      <c r="CC150" s="28"/>
      <c r="CD150" s="28"/>
      <c r="CE150" s="28"/>
      <c r="CF150" s="28"/>
      <c r="CG150" s="28"/>
      <c r="CH150" s="28"/>
      <c r="CI150" s="28"/>
      <c r="CJ150" s="28"/>
      <c r="CK150" s="28"/>
    </row>
    <row r="151" spans="1:89" x14ac:dyDescent="0.2">
      <c r="A151" s="169"/>
      <c r="B151" s="22"/>
      <c r="C151" s="22"/>
      <c r="D151" s="22"/>
      <c r="E151" s="22"/>
      <c r="F151" s="22"/>
      <c r="G151" s="22"/>
      <c r="H151" s="22"/>
      <c r="I151" s="22"/>
      <c r="J151" s="22"/>
      <c r="K151" s="22"/>
      <c r="L151" s="102"/>
      <c r="M151" s="22"/>
      <c r="N151" s="22"/>
      <c r="O151" s="22"/>
      <c r="P151" s="22"/>
      <c r="Q151" s="22"/>
      <c r="R151" s="22"/>
      <c r="S151" s="22"/>
      <c r="T151" s="22"/>
    </row>
    <row r="152" spans="1:89" x14ac:dyDescent="0.2">
      <c r="A152" s="103"/>
      <c r="B152" s="22"/>
      <c r="C152" s="22"/>
      <c r="D152" s="22"/>
      <c r="E152" s="22"/>
      <c r="F152" s="22"/>
      <c r="G152" s="22"/>
      <c r="H152" s="22"/>
      <c r="I152" s="22"/>
      <c r="J152" s="22"/>
      <c r="K152" s="22"/>
      <c r="L152" s="102"/>
      <c r="M152" s="22"/>
      <c r="N152" s="22"/>
      <c r="O152" s="22"/>
      <c r="P152" s="22"/>
      <c r="Q152" s="22"/>
      <c r="R152" s="22"/>
      <c r="S152" s="22"/>
      <c r="T152" s="22"/>
      <c r="AD152" s="176"/>
    </row>
    <row r="153" spans="1:89" x14ac:dyDescent="0.2">
      <c r="A153" s="103"/>
      <c r="B153" s="22"/>
      <c r="C153" s="22"/>
      <c r="D153" s="22"/>
      <c r="E153" s="22"/>
      <c r="F153" s="22"/>
      <c r="G153" s="22"/>
      <c r="H153" s="22"/>
      <c r="I153" s="22"/>
      <c r="J153" s="22"/>
      <c r="K153" s="22"/>
      <c r="L153" s="102"/>
      <c r="M153" s="22"/>
      <c r="N153" s="22"/>
      <c r="O153" s="22"/>
      <c r="P153" s="22"/>
      <c r="Q153" s="22"/>
      <c r="R153" s="22"/>
      <c r="S153" s="22"/>
      <c r="T153" s="22"/>
    </row>
    <row r="154" spans="1:89" x14ac:dyDescent="0.2">
      <c r="A154" s="103"/>
      <c r="B154" s="22"/>
      <c r="C154" s="22"/>
      <c r="D154" s="22"/>
      <c r="E154" s="22"/>
      <c r="F154" s="22"/>
      <c r="G154" s="22"/>
      <c r="H154" s="22"/>
      <c r="I154" s="22"/>
      <c r="J154" s="22"/>
      <c r="K154" s="22"/>
      <c r="L154" s="102"/>
      <c r="M154" s="22"/>
      <c r="N154" s="22"/>
      <c r="O154" s="22"/>
      <c r="P154" s="22"/>
      <c r="Q154" s="22"/>
      <c r="R154" s="22"/>
      <c r="S154" s="22"/>
      <c r="T154" s="22"/>
    </row>
    <row r="155" spans="1:89" x14ac:dyDescent="0.2">
      <c r="A155" s="103"/>
      <c r="B155" s="22"/>
      <c r="C155" s="22"/>
      <c r="D155" s="22"/>
      <c r="E155" s="22"/>
      <c r="F155" s="22"/>
      <c r="G155" s="22"/>
      <c r="H155" s="22"/>
      <c r="I155" s="22"/>
      <c r="J155" s="22"/>
      <c r="K155" s="22"/>
      <c r="L155" s="102"/>
      <c r="M155" s="22"/>
      <c r="N155" s="22"/>
      <c r="O155" s="22"/>
      <c r="P155" s="22"/>
      <c r="Q155" s="22"/>
      <c r="R155" s="22"/>
      <c r="S155" s="22"/>
      <c r="T155" s="22"/>
    </row>
    <row r="156" spans="1:89" x14ac:dyDescent="0.2">
      <c r="A156" s="103"/>
      <c r="B156" s="22"/>
      <c r="C156" s="22"/>
      <c r="D156" s="22"/>
      <c r="E156" s="22"/>
      <c r="F156" s="22"/>
      <c r="G156" s="22"/>
      <c r="H156" s="22"/>
      <c r="I156" s="22"/>
      <c r="J156" s="22"/>
      <c r="K156" s="22"/>
      <c r="L156" s="102"/>
      <c r="M156" s="22"/>
      <c r="N156" s="22"/>
      <c r="O156" s="22"/>
      <c r="P156" s="22"/>
      <c r="Q156" s="22"/>
      <c r="R156" s="22"/>
      <c r="S156" s="22"/>
      <c r="T156" s="22"/>
    </row>
    <row r="157" spans="1:89" x14ac:dyDescent="0.2">
      <c r="A157" s="103"/>
      <c r="B157" s="22"/>
      <c r="C157" s="22"/>
      <c r="D157" s="22"/>
      <c r="E157" s="22"/>
      <c r="F157" s="22"/>
      <c r="G157" s="22"/>
      <c r="H157" s="22"/>
      <c r="I157" s="22"/>
      <c r="J157" s="22"/>
      <c r="K157" s="22"/>
      <c r="L157" s="102"/>
      <c r="M157" s="22"/>
      <c r="N157" s="22"/>
      <c r="O157" s="22"/>
      <c r="P157" s="22"/>
      <c r="Q157" s="22"/>
      <c r="R157" s="22"/>
      <c r="S157" s="22"/>
      <c r="T157" s="22"/>
    </row>
    <row r="158" spans="1:89" x14ac:dyDescent="0.2">
      <c r="A158" s="103"/>
      <c r="B158" s="22"/>
      <c r="C158" s="22"/>
      <c r="D158" s="22"/>
      <c r="E158" s="22"/>
      <c r="F158" s="22"/>
      <c r="G158" s="22"/>
      <c r="H158" s="22"/>
      <c r="I158" s="22"/>
      <c r="J158" s="22"/>
      <c r="K158" s="22"/>
      <c r="L158" s="102"/>
      <c r="M158" s="22"/>
      <c r="N158" s="22"/>
      <c r="O158" s="22"/>
      <c r="P158" s="22"/>
      <c r="Q158" s="22"/>
      <c r="R158" s="22"/>
      <c r="S158" s="22"/>
      <c r="T158" s="22"/>
    </row>
    <row r="159" spans="1:89" x14ac:dyDescent="0.2">
      <c r="A159" s="103"/>
      <c r="B159" s="22"/>
      <c r="C159" s="22"/>
      <c r="D159" s="22"/>
      <c r="E159" s="22"/>
      <c r="F159" s="22"/>
      <c r="G159" s="22"/>
      <c r="H159" s="22"/>
      <c r="I159" s="22"/>
      <c r="J159" s="22"/>
      <c r="K159" s="22"/>
      <c r="L159" s="102"/>
      <c r="M159" s="22"/>
      <c r="N159" s="22"/>
      <c r="O159" s="22"/>
      <c r="P159" s="22"/>
      <c r="Q159" s="22"/>
      <c r="R159" s="22"/>
      <c r="S159" s="22"/>
      <c r="T159" s="22"/>
    </row>
    <row r="160" spans="1:89" x14ac:dyDescent="0.2">
      <c r="A160" s="103"/>
      <c r="B160" s="22"/>
      <c r="C160" s="22"/>
      <c r="D160" s="22"/>
      <c r="E160" s="22"/>
      <c r="F160" s="22"/>
      <c r="G160" s="22"/>
      <c r="H160" s="22"/>
      <c r="I160" s="22"/>
      <c r="J160" s="22"/>
      <c r="K160" s="22"/>
      <c r="L160" s="102"/>
      <c r="M160" s="22"/>
      <c r="N160" s="22"/>
      <c r="O160" s="22"/>
      <c r="P160" s="22"/>
      <c r="Q160" s="22"/>
      <c r="R160" s="22"/>
      <c r="S160" s="22"/>
      <c r="T160" s="22"/>
    </row>
    <row r="161" spans="1:20" x14ac:dyDescent="0.2">
      <c r="A161" s="103"/>
      <c r="B161" s="22"/>
      <c r="C161" s="22"/>
      <c r="D161" s="22"/>
      <c r="E161" s="22"/>
      <c r="F161" s="22"/>
      <c r="G161" s="22"/>
      <c r="H161" s="22"/>
      <c r="I161" s="22"/>
      <c r="J161" s="22"/>
      <c r="K161" s="22"/>
      <c r="L161" s="102"/>
      <c r="M161" s="22"/>
      <c r="N161" s="22"/>
      <c r="O161" s="22"/>
      <c r="P161" s="22"/>
      <c r="Q161" s="22"/>
      <c r="R161" s="22"/>
      <c r="S161" s="22"/>
      <c r="T161" s="22"/>
    </row>
    <row r="162" spans="1:20" x14ac:dyDescent="0.2">
      <c r="A162" s="103"/>
      <c r="B162" s="22"/>
      <c r="C162" s="22"/>
      <c r="D162" s="22"/>
      <c r="E162" s="22"/>
      <c r="F162" s="22"/>
      <c r="G162" s="22"/>
      <c r="H162" s="22"/>
      <c r="I162" s="22"/>
      <c r="J162" s="22"/>
      <c r="K162" s="22"/>
      <c r="L162" s="102"/>
      <c r="M162" s="22"/>
      <c r="N162" s="22"/>
      <c r="O162" s="22"/>
      <c r="P162" s="22"/>
      <c r="Q162" s="22"/>
      <c r="R162" s="22"/>
      <c r="S162" s="22"/>
      <c r="T162" s="22"/>
    </row>
    <row r="163" spans="1:20" x14ac:dyDescent="0.2">
      <c r="A163" s="103"/>
      <c r="B163" s="22"/>
      <c r="C163" s="22"/>
      <c r="D163" s="22"/>
      <c r="E163" s="22"/>
      <c r="F163" s="22"/>
      <c r="G163" s="22"/>
      <c r="H163" s="22"/>
      <c r="I163" s="22"/>
      <c r="J163" s="22"/>
      <c r="K163" s="22"/>
      <c r="L163" s="102"/>
      <c r="M163" s="22"/>
      <c r="N163" s="22"/>
      <c r="O163" s="22"/>
      <c r="P163" s="22"/>
      <c r="Q163" s="22"/>
      <c r="R163" s="22"/>
      <c r="S163" s="22"/>
      <c r="T163" s="22"/>
    </row>
    <row r="164" spans="1:20" x14ac:dyDescent="0.2">
      <c r="A164" s="103"/>
      <c r="B164" s="22"/>
      <c r="C164" s="22"/>
      <c r="D164" s="22"/>
      <c r="E164" s="22"/>
      <c r="F164" s="22"/>
      <c r="G164" s="22"/>
      <c r="H164" s="22"/>
      <c r="I164" s="22"/>
      <c r="J164" s="22"/>
      <c r="K164" s="22"/>
      <c r="L164" s="102"/>
      <c r="M164" s="22"/>
      <c r="N164" s="22"/>
      <c r="O164" s="22"/>
      <c r="P164" s="22"/>
      <c r="Q164" s="22"/>
      <c r="R164" s="22"/>
      <c r="S164" s="22"/>
      <c r="T164" s="22"/>
    </row>
    <row r="195" spans="1:56" ht="17.25" customHeight="1" x14ac:dyDescent="0.2"/>
    <row r="196" spans="1:56" ht="17.25" customHeight="1" x14ac:dyDescent="0.2"/>
    <row r="197" spans="1:56" ht="17.25" customHeight="1" x14ac:dyDescent="0.2"/>
    <row r="199" spans="1:56" ht="19.5" hidden="1" customHeight="1" x14ac:dyDescent="0.2"/>
    <row r="200" spans="1:56" ht="19.5" hidden="1" customHeight="1" x14ac:dyDescent="0.2">
      <c r="A200" s="168">
        <f>SUM(A7:W110)</f>
        <v>32945</v>
      </c>
      <c r="BD200" s="233">
        <f>SUM(BD7:BL110)</f>
        <v>0</v>
      </c>
    </row>
    <row r="201" spans="1:56" ht="19.5" hidden="1" customHeight="1" x14ac:dyDescent="0.2"/>
  </sheetData>
  <mergeCells count="61">
    <mergeCell ref="F98:F99"/>
    <mergeCell ref="A71:A74"/>
    <mergeCell ref="A75:A76"/>
    <mergeCell ref="A77:A78"/>
    <mergeCell ref="A79:A84"/>
    <mergeCell ref="A86:B87"/>
    <mergeCell ref="C86:D86"/>
    <mergeCell ref="E86:F86"/>
    <mergeCell ref="C98:E98"/>
    <mergeCell ref="A88:B88"/>
    <mergeCell ref="A89:B89"/>
    <mergeCell ref="A90:B90"/>
    <mergeCell ref="A91:B91"/>
    <mergeCell ref="A94:A95"/>
    <mergeCell ref="U61:V61"/>
    <mergeCell ref="A28:B28"/>
    <mergeCell ref="C61:C62"/>
    <mergeCell ref="D61:T61"/>
    <mergeCell ref="G86:H86"/>
    <mergeCell ref="I86:J86"/>
    <mergeCell ref="W61:W62"/>
    <mergeCell ref="A63:A68"/>
    <mergeCell ref="A69:A70"/>
    <mergeCell ref="A29:B29"/>
    <mergeCell ref="W36:W37"/>
    <mergeCell ref="A56:B57"/>
    <mergeCell ref="C56:C57"/>
    <mergeCell ref="D56:T56"/>
    <mergeCell ref="U56:U57"/>
    <mergeCell ref="A49:A50"/>
    <mergeCell ref="B49:B50"/>
    <mergeCell ref="C49:C50"/>
    <mergeCell ref="A51:A52"/>
    <mergeCell ref="A53:A54"/>
    <mergeCell ref="A60:L60"/>
    <mergeCell ref="A61:B62"/>
    <mergeCell ref="D36:T36"/>
    <mergeCell ref="U36:V36"/>
    <mergeCell ref="A9:A10"/>
    <mergeCell ref="B9:B10"/>
    <mergeCell ref="C9:C10"/>
    <mergeCell ref="A11:A19"/>
    <mergeCell ref="A26:B27"/>
    <mergeCell ref="C26:C27"/>
    <mergeCell ref="D26:E26"/>
    <mergeCell ref="B94:B95"/>
    <mergeCell ref="A98:A99"/>
    <mergeCell ref="B98:B99"/>
    <mergeCell ref="A6:W6"/>
    <mergeCell ref="D9:T9"/>
    <mergeCell ref="U9:V9"/>
    <mergeCell ref="A46:A47"/>
    <mergeCell ref="A30:B30"/>
    <mergeCell ref="A31:B31"/>
    <mergeCell ref="A32:B32"/>
    <mergeCell ref="A33:B33"/>
    <mergeCell ref="A36:A37"/>
    <mergeCell ref="B36:B37"/>
    <mergeCell ref="C36:C37"/>
    <mergeCell ref="A38:A44"/>
    <mergeCell ref="W9:W10"/>
  </mergeCells>
  <dataValidations count="1">
    <dataValidation type="custom" allowBlank="1" showInputMessage="1" showErrorMessage="1" prompt="bloqueada" sqref="VRZ983131 JD91 SZ91 ACV91 AMR91 AWN91 BGJ91 BQF91 CAB91 CJX91 CTT91 DDP91 DNL91 DXH91 EHD91 EQZ91 FAV91 FKR91 FUN91 GEJ91 GOF91 GYB91 HHX91 HRT91 IBP91 ILL91 IVH91 JFD91 JOZ91 JYV91 KIR91 KSN91 LCJ91 LMF91 LWB91 MFX91 MPT91 MZP91 NJL91 NTH91 ODD91 OMZ91 OWV91 PGR91 PQN91 QAJ91 QKF91 QUB91 RDX91 RNT91 RXP91 SHL91 SRH91 TBD91 TKZ91 TUV91 UER91 UON91 UYJ91 VIF91 VSB91 WBX91 WLT91 WVP91 H65627 JD65627 SZ65627 ACV65627 AMR65627 AWN65627 BGJ65627 BQF65627 CAB65627 CJX65627 CTT65627 DDP65627 DNL65627 DXH65627 EHD65627 EQZ65627 FAV65627 FKR65627 FUN65627 GEJ65627 GOF65627 GYB65627 HHX65627 HRT65627 IBP65627 ILL65627 IVH65627 JFD65627 JOZ65627 JYV65627 KIR65627 KSN65627 LCJ65627 LMF65627 LWB65627 MFX65627 MPT65627 MZP65627 NJL65627 NTH65627 ODD65627 OMZ65627 OWV65627 PGR65627 PQN65627 QAJ65627 QKF65627 QUB65627 RDX65627 RNT65627 RXP65627 SHL65627 SRH65627 TBD65627 TKZ65627 TUV65627 UER65627 UON65627 UYJ65627 VIF65627 VSB65627 WBX65627 WLT65627 WVP65627 H131163 JD131163 SZ131163 ACV131163 AMR131163 AWN131163 BGJ131163 BQF131163 CAB131163 CJX131163 CTT131163 DDP131163 DNL131163 DXH131163 EHD131163 EQZ131163 FAV131163 FKR131163 FUN131163 GEJ131163 GOF131163 GYB131163 HHX131163 HRT131163 IBP131163 ILL131163 IVH131163 JFD131163 JOZ131163 JYV131163 KIR131163 KSN131163 LCJ131163 LMF131163 LWB131163 MFX131163 MPT131163 MZP131163 NJL131163 NTH131163 ODD131163 OMZ131163 OWV131163 PGR131163 PQN131163 QAJ131163 QKF131163 QUB131163 RDX131163 RNT131163 RXP131163 SHL131163 SRH131163 TBD131163 TKZ131163 TUV131163 UER131163 UON131163 UYJ131163 VIF131163 VSB131163 WBX131163 WLT131163 WVP131163 H196699 JD196699 SZ196699 ACV196699 AMR196699 AWN196699 BGJ196699 BQF196699 CAB196699 CJX196699 CTT196699 DDP196699 DNL196699 DXH196699 EHD196699 EQZ196699 FAV196699 FKR196699 FUN196699 GEJ196699 GOF196699 GYB196699 HHX196699 HRT196699 IBP196699 ILL196699 IVH196699 JFD196699 JOZ196699 JYV196699 KIR196699 KSN196699 LCJ196699 LMF196699 LWB196699 MFX196699 MPT196699 MZP196699 NJL196699 NTH196699 ODD196699 OMZ196699 OWV196699 PGR196699 PQN196699 QAJ196699 QKF196699 QUB196699 RDX196699 RNT196699 RXP196699 SHL196699 SRH196699 TBD196699 TKZ196699 TUV196699 UER196699 UON196699 UYJ196699 VIF196699 VSB196699 WBX196699 WLT196699 WVP196699 H262235 JD262235 SZ262235 ACV262235 AMR262235 AWN262235 BGJ262235 BQF262235 CAB262235 CJX262235 CTT262235 DDP262235 DNL262235 DXH262235 EHD262235 EQZ262235 FAV262235 FKR262235 FUN262235 GEJ262235 GOF262235 GYB262235 HHX262235 HRT262235 IBP262235 ILL262235 IVH262235 JFD262235 JOZ262235 JYV262235 KIR262235 KSN262235 LCJ262235 LMF262235 LWB262235 MFX262235 MPT262235 MZP262235 NJL262235 NTH262235 ODD262235 OMZ262235 OWV262235 PGR262235 PQN262235 QAJ262235 QKF262235 QUB262235 RDX262235 RNT262235 RXP262235 SHL262235 SRH262235 TBD262235 TKZ262235 TUV262235 UER262235 UON262235 UYJ262235 VIF262235 VSB262235 WBX262235 WLT262235 WVP262235 H327771 JD327771 SZ327771 ACV327771 AMR327771 AWN327771 BGJ327771 BQF327771 CAB327771 CJX327771 CTT327771 DDP327771 DNL327771 DXH327771 EHD327771 EQZ327771 FAV327771 FKR327771 FUN327771 GEJ327771 GOF327771 GYB327771 HHX327771 HRT327771 IBP327771 ILL327771 IVH327771 JFD327771 JOZ327771 JYV327771 KIR327771 KSN327771 LCJ327771 LMF327771 LWB327771 MFX327771 MPT327771 MZP327771 NJL327771 NTH327771 ODD327771 OMZ327771 OWV327771 PGR327771 PQN327771 QAJ327771 QKF327771 QUB327771 RDX327771 RNT327771 RXP327771 SHL327771 SRH327771 TBD327771 TKZ327771 TUV327771 UER327771 UON327771 UYJ327771 VIF327771 VSB327771 WBX327771 WLT327771 WVP327771 H393307 JD393307 SZ393307 ACV393307 AMR393307 AWN393307 BGJ393307 BQF393307 CAB393307 CJX393307 CTT393307 DDP393307 DNL393307 DXH393307 EHD393307 EQZ393307 FAV393307 FKR393307 FUN393307 GEJ393307 GOF393307 GYB393307 HHX393307 HRT393307 IBP393307 ILL393307 IVH393307 JFD393307 JOZ393307 JYV393307 KIR393307 KSN393307 LCJ393307 LMF393307 LWB393307 MFX393307 MPT393307 MZP393307 NJL393307 NTH393307 ODD393307 OMZ393307 OWV393307 PGR393307 PQN393307 QAJ393307 QKF393307 QUB393307 RDX393307 RNT393307 RXP393307 SHL393307 SRH393307 TBD393307 TKZ393307 TUV393307 UER393307 UON393307 UYJ393307 VIF393307 VSB393307 WBX393307 WLT393307 WVP393307 H458843 JD458843 SZ458843 ACV458843 AMR458843 AWN458843 BGJ458843 BQF458843 CAB458843 CJX458843 CTT458843 DDP458843 DNL458843 DXH458843 EHD458843 EQZ458843 FAV458843 FKR458843 FUN458843 GEJ458843 GOF458843 GYB458843 HHX458843 HRT458843 IBP458843 ILL458843 IVH458843 JFD458843 JOZ458843 JYV458843 KIR458843 KSN458843 LCJ458843 LMF458843 LWB458843 MFX458843 MPT458843 MZP458843 NJL458843 NTH458843 ODD458843 OMZ458843 OWV458843 PGR458843 PQN458843 QAJ458843 QKF458843 QUB458843 RDX458843 RNT458843 RXP458843 SHL458843 SRH458843 TBD458843 TKZ458843 TUV458843 UER458843 UON458843 UYJ458843 VIF458843 VSB458843 WBX458843 WLT458843 WVP458843 H524379 JD524379 SZ524379 ACV524379 AMR524379 AWN524379 BGJ524379 BQF524379 CAB524379 CJX524379 CTT524379 DDP524379 DNL524379 DXH524379 EHD524379 EQZ524379 FAV524379 FKR524379 FUN524379 GEJ524379 GOF524379 GYB524379 HHX524379 HRT524379 IBP524379 ILL524379 IVH524379 JFD524379 JOZ524379 JYV524379 KIR524379 KSN524379 LCJ524379 LMF524379 LWB524379 MFX524379 MPT524379 MZP524379 NJL524379 NTH524379 ODD524379 OMZ524379 OWV524379 PGR524379 PQN524379 QAJ524379 QKF524379 QUB524379 RDX524379 RNT524379 RXP524379 SHL524379 SRH524379 TBD524379 TKZ524379 TUV524379 UER524379 UON524379 UYJ524379 VIF524379 VSB524379 WBX524379 WLT524379 WVP524379 H589915 JD589915 SZ589915 ACV589915 AMR589915 AWN589915 BGJ589915 BQF589915 CAB589915 CJX589915 CTT589915 DDP589915 DNL589915 DXH589915 EHD589915 EQZ589915 FAV589915 FKR589915 FUN589915 GEJ589915 GOF589915 GYB589915 HHX589915 HRT589915 IBP589915 ILL589915 IVH589915 JFD589915 JOZ589915 JYV589915 KIR589915 KSN589915 LCJ589915 LMF589915 LWB589915 MFX589915 MPT589915 MZP589915 NJL589915 NTH589915 ODD589915 OMZ589915 OWV589915 PGR589915 PQN589915 QAJ589915 QKF589915 QUB589915 RDX589915 RNT589915 RXP589915 SHL589915 SRH589915 TBD589915 TKZ589915 TUV589915 UER589915 UON589915 UYJ589915 VIF589915 VSB589915 WBX589915 WLT589915 WVP589915 H655451 JD655451 SZ655451 ACV655451 AMR655451 AWN655451 BGJ655451 BQF655451 CAB655451 CJX655451 CTT655451 DDP655451 DNL655451 DXH655451 EHD655451 EQZ655451 FAV655451 FKR655451 FUN655451 GEJ655451 GOF655451 GYB655451 HHX655451 HRT655451 IBP655451 ILL655451 IVH655451 JFD655451 JOZ655451 JYV655451 KIR655451 KSN655451 LCJ655451 LMF655451 LWB655451 MFX655451 MPT655451 MZP655451 NJL655451 NTH655451 ODD655451 OMZ655451 OWV655451 PGR655451 PQN655451 QAJ655451 QKF655451 QUB655451 RDX655451 RNT655451 RXP655451 SHL655451 SRH655451 TBD655451 TKZ655451 TUV655451 UER655451 UON655451 UYJ655451 VIF655451 VSB655451 WBX655451 WLT655451 WVP655451 H720987 JD720987 SZ720987 ACV720987 AMR720987 AWN720987 BGJ720987 BQF720987 CAB720987 CJX720987 CTT720987 DDP720987 DNL720987 DXH720987 EHD720987 EQZ720987 FAV720987 FKR720987 FUN720987 GEJ720987 GOF720987 GYB720987 HHX720987 HRT720987 IBP720987 ILL720987 IVH720987 JFD720987 JOZ720987 JYV720987 KIR720987 KSN720987 LCJ720987 LMF720987 LWB720987 MFX720987 MPT720987 MZP720987 NJL720987 NTH720987 ODD720987 OMZ720987 OWV720987 PGR720987 PQN720987 QAJ720987 QKF720987 QUB720987 RDX720987 RNT720987 RXP720987 SHL720987 SRH720987 TBD720987 TKZ720987 TUV720987 UER720987 UON720987 UYJ720987 VIF720987 VSB720987 WBX720987 WLT720987 WVP720987 H786523 JD786523 SZ786523 ACV786523 AMR786523 AWN786523 BGJ786523 BQF786523 CAB786523 CJX786523 CTT786523 DDP786523 DNL786523 DXH786523 EHD786523 EQZ786523 FAV786523 FKR786523 FUN786523 GEJ786523 GOF786523 GYB786523 HHX786523 HRT786523 IBP786523 ILL786523 IVH786523 JFD786523 JOZ786523 JYV786523 KIR786523 KSN786523 LCJ786523 LMF786523 LWB786523 MFX786523 MPT786523 MZP786523 NJL786523 NTH786523 ODD786523 OMZ786523 OWV786523 PGR786523 PQN786523 QAJ786523 QKF786523 QUB786523 RDX786523 RNT786523 RXP786523 SHL786523 SRH786523 TBD786523 TKZ786523 TUV786523 UER786523 UON786523 UYJ786523 VIF786523 VSB786523 WBX786523 WLT786523 WVP786523 H852059 JD852059 SZ852059 ACV852059 AMR852059 AWN852059 BGJ852059 BQF852059 CAB852059 CJX852059 CTT852059 DDP852059 DNL852059 DXH852059 EHD852059 EQZ852059 FAV852059 FKR852059 FUN852059 GEJ852059 GOF852059 GYB852059 HHX852059 HRT852059 IBP852059 ILL852059 IVH852059 JFD852059 JOZ852059 JYV852059 KIR852059 KSN852059 LCJ852059 LMF852059 LWB852059 MFX852059 MPT852059 MZP852059 NJL852059 NTH852059 ODD852059 OMZ852059 OWV852059 PGR852059 PQN852059 QAJ852059 QKF852059 QUB852059 RDX852059 RNT852059 RXP852059 SHL852059 SRH852059 TBD852059 TKZ852059 TUV852059 UER852059 UON852059 UYJ852059 VIF852059 VSB852059 WBX852059 WLT852059 WVP852059 H917595 JD917595 SZ917595 ACV917595 AMR917595 AWN917595 BGJ917595 BQF917595 CAB917595 CJX917595 CTT917595 DDP917595 DNL917595 DXH917595 EHD917595 EQZ917595 FAV917595 FKR917595 FUN917595 GEJ917595 GOF917595 GYB917595 HHX917595 HRT917595 IBP917595 ILL917595 IVH917595 JFD917595 JOZ917595 JYV917595 KIR917595 KSN917595 LCJ917595 LMF917595 LWB917595 MFX917595 MPT917595 MZP917595 NJL917595 NTH917595 ODD917595 OMZ917595 OWV917595 PGR917595 PQN917595 QAJ917595 QKF917595 QUB917595 RDX917595 RNT917595 RXP917595 SHL917595 SRH917595 TBD917595 TKZ917595 TUV917595 UER917595 UON917595 UYJ917595 VIF917595 VSB917595 WBX917595 WLT917595 WVP917595 H983131 JD983131 SZ983131 ACV983131 AMR983131 AWN983131 BGJ983131 BQF983131 CAB983131 CJX983131 CTT983131 DDP983131 DNL983131 DXH983131 EHD983131 EQZ983131 FAV983131 FKR983131 FUN983131 GEJ983131 GOF983131 GYB983131 HHX983131 HRT983131 IBP983131 ILL983131 IVH983131 JFD983131 JOZ983131 JYV983131 KIR983131 KSN983131 LCJ983131 LMF983131 LWB983131 MFX983131 MPT983131 MZP983131 NJL983131 NTH983131 ODD983131 OMZ983131 OWV983131 PGR983131 PQN983131 QAJ983131 QKF983131 QUB983131 RDX983131 RNT983131 RXP983131 SHL983131 SRH983131 TBD983131 TKZ983131 TUV983131 UER983131 UON983131 UYJ983131 VIF983131 VSB983131 WBX983131 WLT983131 WVP983131 WBV983131 JF91 TB91 ACX91 AMT91 AWP91 BGL91 BQH91 CAD91 CJZ91 CTV91 DDR91 DNN91 DXJ91 EHF91 ERB91 FAX91 FKT91 FUP91 GEL91 GOH91 GYD91 HHZ91 HRV91 IBR91 ILN91 IVJ91 JFF91 JPB91 JYX91 KIT91 KSP91 LCL91 LMH91 LWD91 MFZ91 MPV91 MZR91 NJN91 NTJ91 ODF91 ONB91 OWX91 PGT91 PQP91 QAL91 QKH91 QUD91 RDZ91 RNV91 RXR91 SHN91 SRJ91 TBF91 TLB91 TUX91 UET91 UOP91 UYL91 VIH91 VSD91 WBZ91 WLV91 WVR91 J65627 JF65627 TB65627 ACX65627 AMT65627 AWP65627 BGL65627 BQH65627 CAD65627 CJZ65627 CTV65627 DDR65627 DNN65627 DXJ65627 EHF65627 ERB65627 FAX65627 FKT65627 FUP65627 GEL65627 GOH65627 GYD65627 HHZ65627 HRV65627 IBR65627 ILN65627 IVJ65627 JFF65627 JPB65627 JYX65627 KIT65627 KSP65627 LCL65627 LMH65627 LWD65627 MFZ65627 MPV65627 MZR65627 NJN65627 NTJ65627 ODF65627 ONB65627 OWX65627 PGT65627 PQP65627 QAL65627 QKH65627 QUD65627 RDZ65627 RNV65627 RXR65627 SHN65627 SRJ65627 TBF65627 TLB65627 TUX65627 UET65627 UOP65627 UYL65627 VIH65627 VSD65627 WBZ65627 WLV65627 WVR65627 J131163 JF131163 TB131163 ACX131163 AMT131163 AWP131163 BGL131163 BQH131163 CAD131163 CJZ131163 CTV131163 DDR131163 DNN131163 DXJ131163 EHF131163 ERB131163 FAX131163 FKT131163 FUP131163 GEL131163 GOH131163 GYD131163 HHZ131163 HRV131163 IBR131163 ILN131163 IVJ131163 JFF131163 JPB131163 JYX131163 KIT131163 KSP131163 LCL131163 LMH131163 LWD131163 MFZ131163 MPV131163 MZR131163 NJN131163 NTJ131163 ODF131163 ONB131163 OWX131163 PGT131163 PQP131163 QAL131163 QKH131163 QUD131163 RDZ131163 RNV131163 RXR131163 SHN131163 SRJ131163 TBF131163 TLB131163 TUX131163 UET131163 UOP131163 UYL131163 VIH131163 VSD131163 WBZ131163 WLV131163 WVR131163 J196699 JF196699 TB196699 ACX196699 AMT196699 AWP196699 BGL196699 BQH196699 CAD196699 CJZ196699 CTV196699 DDR196699 DNN196699 DXJ196699 EHF196699 ERB196699 FAX196699 FKT196699 FUP196699 GEL196699 GOH196699 GYD196699 HHZ196699 HRV196699 IBR196699 ILN196699 IVJ196699 JFF196699 JPB196699 JYX196699 KIT196699 KSP196699 LCL196699 LMH196699 LWD196699 MFZ196699 MPV196699 MZR196699 NJN196699 NTJ196699 ODF196699 ONB196699 OWX196699 PGT196699 PQP196699 QAL196699 QKH196699 QUD196699 RDZ196699 RNV196699 RXR196699 SHN196699 SRJ196699 TBF196699 TLB196699 TUX196699 UET196699 UOP196699 UYL196699 VIH196699 VSD196699 WBZ196699 WLV196699 WVR196699 J262235 JF262235 TB262235 ACX262235 AMT262235 AWP262235 BGL262235 BQH262235 CAD262235 CJZ262235 CTV262235 DDR262235 DNN262235 DXJ262235 EHF262235 ERB262235 FAX262235 FKT262235 FUP262235 GEL262235 GOH262235 GYD262235 HHZ262235 HRV262235 IBR262235 ILN262235 IVJ262235 JFF262235 JPB262235 JYX262235 KIT262235 KSP262235 LCL262235 LMH262235 LWD262235 MFZ262235 MPV262235 MZR262235 NJN262235 NTJ262235 ODF262235 ONB262235 OWX262235 PGT262235 PQP262235 QAL262235 QKH262235 QUD262235 RDZ262235 RNV262235 RXR262235 SHN262235 SRJ262235 TBF262235 TLB262235 TUX262235 UET262235 UOP262235 UYL262235 VIH262235 VSD262235 WBZ262235 WLV262235 WVR262235 J327771 JF327771 TB327771 ACX327771 AMT327771 AWP327771 BGL327771 BQH327771 CAD327771 CJZ327771 CTV327771 DDR327771 DNN327771 DXJ327771 EHF327771 ERB327771 FAX327771 FKT327771 FUP327771 GEL327771 GOH327771 GYD327771 HHZ327771 HRV327771 IBR327771 ILN327771 IVJ327771 JFF327771 JPB327771 JYX327771 KIT327771 KSP327771 LCL327771 LMH327771 LWD327771 MFZ327771 MPV327771 MZR327771 NJN327771 NTJ327771 ODF327771 ONB327771 OWX327771 PGT327771 PQP327771 QAL327771 QKH327771 QUD327771 RDZ327771 RNV327771 RXR327771 SHN327771 SRJ327771 TBF327771 TLB327771 TUX327771 UET327771 UOP327771 UYL327771 VIH327771 VSD327771 WBZ327771 WLV327771 WVR327771 J393307 JF393307 TB393307 ACX393307 AMT393307 AWP393307 BGL393307 BQH393307 CAD393307 CJZ393307 CTV393307 DDR393307 DNN393307 DXJ393307 EHF393307 ERB393307 FAX393307 FKT393307 FUP393307 GEL393307 GOH393307 GYD393307 HHZ393307 HRV393307 IBR393307 ILN393307 IVJ393307 JFF393307 JPB393307 JYX393307 KIT393307 KSP393307 LCL393307 LMH393307 LWD393307 MFZ393307 MPV393307 MZR393307 NJN393307 NTJ393307 ODF393307 ONB393307 OWX393307 PGT393307 PQP393307 QAL393307 QKH393307 QUD393307 RDZ393307 RNV393307 RXR393307 SHN393307 SRJ393307 TBF393307 TLB393307 TUX393307 UET393307 UOP393307 UYL393307 VIH393307 VSD393307 WBZ393307 WLV393307 WVR393307 J458843 JF458843 TB458843 ACX458843 AMT458843 AWP458843 BGL458843 BQH458843 CAD458843 CJZ458843 CTV458843 DDR458843 DNN458843 DXJ458843 EHF458843 ERB458843 FAX458843 FKT458843 FUP458843 GEL458843 GOH458843 GYD458843 HHZ458843 HRV458843 IBR458843 ILN458843 IVJ458843 JFF458843 JPB458843 JYX458843 KIT458843 KSP458843 LCL458843 LMH458843 LWD458843 MFZ458843 MPV458843 MZR458843 NJN458843 NTJ458843 ODF458843 ONB458843 OWX458843 PGT458843 PQP458843 QAL458843 QKH458843 QUD458843 RDZ458843 RNV458843 RXR458843 SHN458843 SRJ458843 TBF458843 TLB458843 TUX458843 UET458843 UOP458843 UYL458843 VIH458843 VSD458843 WBZ458843 WLV458843 WVR458843 J524379 JF524379 TB524379 ACX524379 AMT524379 AWP524379 BGL524379 BQH524379 CAD524379 CJZ524379 CTV524379 DDR524379 DNN524379 DXJ524379 EHF524379 ERB524379 FAX524379 FKT524379 FUP524379 GEL524379 GOH524379 GYD524379 HHZ524379 HRV524379 IBR524379 ILN524379 IVJ524379 JFF524379 JPB524379 JYX524379 KIT524379 KSP524379 LCL524379 LMH524379 LWD524379 MFZ524379 MPV524379 MZR524379 NJN524379 NTJ524379 ODF524379 ONB524379 OWX524379 PGT524379 PQP524379 QAL524379 QKH524379 QUD524379 RDZ524379 RNV524379 RXR524379 SHN524379 SRJ524379 TBF524379 TLB524379 TUX524379 UET524379 UOP524379 UYL524379 VIH524379 VSD524379 WBZ524379 WLV524379 WVR524379 J589915 JF589915 TB589915 ACX589915 AMT589915 AWP589915 BGL589915 BQH589915 CAD589915 CJZ589915 CTV589915 DDR589915 DNN589915 DXJ589915 EHF589915 ERB589915 FAX589915 FKT589915 FUP589915 GEL589915 GOH589915 GYD589915 HHZ589915 HRV589915 IBR589915 ILN589915 IVJ589915 JFF589915 JPB589915 JYX589915 KIT589915 KSP589915 LCL589915 LMH589915 LWD589915 MFZ589915 MPV589915 MZR589915 NJN589915 NTJ589915 ODF589915 ONB589915 OWX589915 PGT589915 PQP589915 QAL589915 QKH589915 QUD589915 RDZ589915 RNV589915 RXR589915 SHN589915 SRJ589915 TBF589915 TLB589915 TUX589915 UET589915 UOP589915 UYL589915 VIH589915 VSD589915 WBZ589915 WLV589915 WVR589915 J655451 JF655451 TB655451 ACX655451 AMT655451 AWP655451 BGL655451 BQH655451 CAD655451 CJZ655451 CTV655451 DDR655451 DNN655451 DXJ655451 EHF655451 ERB655451 FAX655451 FKT655451 FUP655451 GEL655451 GOH655451 GYD655451 HHZ655451 HRV655451 IBR655451 ILN655451 IVJ655451 JFF655451 JPB655451 JYX655451 KIT655451 KSP655451 LCL655451 LMH655451 LWD655451 MFZ655451 MPV655451 MZR655451 NJN655451 NTJ655451 ODF655451 ONB655451 OWX655451 PGT655451 PQP655451 QAL655451 QKH655451 QUD655451 RDZ655451 RNV655451 RXR655451 SHN655451 SRJ655451 TBF655451 TLB655451 TUX655451 UET655451 UOP655451 UYL655451 VIH655451 VSD655451 WBZ655451 WLV655451 WVR655451 J720987 JF720987 TB720987 ACX720987 AMT720987 AWP720987 BGL720987 BQH720987 CAD720987 CJZ720987 CTV720987 DDR720987 DNN720987 DXJ720987 EHF720987 ERB720987 FAX720987 FKT720987 FUP720987 GEL720987 GOH720987 GYD720987 HHZ720987 HRV720987 IBR720987 ILN720987 IVJ720987 JFF720987 JPB720987 JYX720987 KIT720987 KSP720987 LCL720987 LMH720987 LWD720987 MFZ720987 MPV720987 MZR720987 NJN720987 NTJ720987 ODF720987 ONB720987 OWX720987 PGT720987 PQP720987 QAL720987 QKH720987 QUD720987 RDZ720987 RNV720987 RXR720987 SHN720987 SRJ720987 TBF720987 TLB720987 TUX720987 UET720987 UOP720987 UYL720987 VIH720987 VSD720987 WBZ720987 WLV720987 WVR720987 J786523 JF786523 TB786523 ACX786523 AMT786523 AWP786523 BGL786523 BQH786523 CAD786523 CJZ786523 CTV786523 DDR786523 DNN786523 DXJ786523 EHF786523 ERB786523 FAX786523 FKT786523 FUP786523 GEL786523 GOH786523 GYD786523 HHZ786523 HRV786523 IBR786523 ILN786523 IVJ786523 JFF786523 JPB786523 JYX786523 KIT786523 KSP786523 LCL786523 LMH786523 LWD786523 MFZ786523 MPV786523 MZR786523 NJN786523 NTJ786523 ODF786523 ONB786523 OWX786523 PGT786523 PQP786523 QAL786523 QKH786523 QUD786523 RDZ786523 RNV786523 RXR786523 SHN786523 SRJ786523 TBF786523 TLB786523 TUX786523 UET786523 UOP786523 UYL786523 VIH786523 VSD786523 WBZ786523 WLV786523 WVR786523 J852059 JF852059 TB852059 ACX852059 AMT852059 AWP852059 BGL852059 BQH852059 CAD852059 CJZ852059 CTV852059 DDR852059 DNN852059 DXJ852059 EHF852059 ERB852059 FAX852059 FKT852059 FUP852059 GEL852059 GOH852059 GYD852059 HHZ852059 HRV852059 IBR852059 ILN852059 IVJ852059 JFF852059 JPB852059 JYX852059 KIT852059 KSP852059 LCL852059 LMH852059 LWD852059 MFZ852059 MPV852059 MZR852059 NJN852059 NTJ852059 ODF852059 ONB852059 OWX852059 PGT852059 PQP852059 QAL852059 QKH852059 QUD852059 RDZ852059 RNV852059 RXR852059 SHN852059 SRJ852059 TBF852059 TLB852059 TUX852059 UET852059 UOP852059 UYL852059 VIH852059 VSD852059 WBZ852059 WLV852059 WVR852059 J917595 JF917595 TB917595 ACX917595 AMT917595 AWP917595 BGL917595 BQH917595 CAD917595 CJZ917595 CTV917595 DDR917595 DNN917595 DXJ917595 EHF917595 ERB917595 FAX917595 FKT917595 FUP917595 GEL917595 GOH917595 GYD917595 HHZ917595 HRV917595 IBR917595 ILN917595 IVJ917595 JFF917595 JPB917595 JYX917595 KIT917595 KSP917595 LCL917595 LMH917595 LWD917595 MFZ917595 MPV917595 MZR917595 NJN917595 NTJ917595 ODF917595 ONB917595 OWX917595 PGT917595 PQP917595 QAL917595 QKH917595 QUD917595 RDZ917595 RNV917595 RXR917595 SHN917595 SRJ917595 TBF917595 TLB917595 TUX917595 UET917595 UOP917595 UYL917595 VIH917595 VSD917595 WBZ917595 WLV917595 WVR917595 J983131 JF983131 TB983131 ACX983131 AMT983131 AWP983131 BGL983131 BQH983131 CAD983131 CJZ983131 CTV983131 DDR983131 DNN983131 DXJ983131 EHF983131 ERB983131 FAX983131 FKT983131 FUP983131 GEL983131 GOH983131 GYD983131 HHZ983131 HRV983131 IBR983131 ILN983131 IVJ983131 JFF983131 JPB983131 JYX983131 KIT983131 KSP983131 LCL983131 LMH983131 LWD983131 MFZ983131 MPV983131 MZR983131 NJN983131 NTJ983131 ODF983131 ONB983131 OWX983131 PGT983131 PQP983131 QAL983131 QKH983131 QUD983131 RDZ983131 RNV983131 RXR983131 SHN983131 SRJ983131 TBF983131 TLB983131 TUX983131 UET983131 UOP983131 UYL983131 VIH983131 VSD983131 WBZ983131 WLV983131 WVR983131 WLR983131 IZ91 SV91 ACR91 AMN91 AWJ91 BGF91 BQB91 BZX91 CJT91 CTP91 DDL91 DNH91 DXD91 EGZ91 EQV91 FAR91 FKN91 FUJ91 GEF91 GOB91 GXX91 HHT91 HRP91 IBL91 ILH91 IVD91 JEZ91 JOV91 JYR91 KIN91 KSJ91 LCF91 LMB91 LVX91 MFT91 MPP91 MZL91 NJH91 NTD91 OCZ91 OMV91 OWR91 PGN91 PQJ91 QAF91 QKB91 QTX91 RDT91 RNP91 RXL91 SHH91 SRD91 TAZ91 TKV91 TUR91 UEN91 UOJ91 UYF91 VIB91 VRX91 WBT91 WLP91 WVL91 D65627 IZ65627 SV65627 ACR65627 AMN65627 AWJ65627 BGF65627 BQB65627 BZX65627 CJT65627 CTP65627 DDL65627 DNH65627 DXD65627 EGZ65627 EQV65627 FAR65627 FKN65627 FUJ65627 GEF65627 GOB65627 GXX65627 HHT65627 HRP65627 IBL65627 ILH65627 IVD65627 JEZ65627 JOV65627 JYR65627 KIN65627 KSJ65627 LCF65627 LMB65627 LVX65627 MFT65627 MPP65627 MZL65627 NJH65627 NTD65627 OCZ65627 OMV65627 OWR65627 PGN65627 PQJ65627 QAF65627 QKB65627 QTX65627 RDT65627 RNP65627 RXL65627 SHH65627 SRD65627 TAZ65627 TKV65627 TUR65627 UEN65627 UOJ65627 UYF65627 VIB65627 VRX65627 WBT65627 WLP65627 WVL65627 D131163 IZ131163 SV131163 ACR131163 AMN131163 AWJ131163 BGF131163 BQB131163 BZX131163 CJT131163 CTP131163 DDL131163 DNH131163 DXD131163 EGZ131163 EQV131163 FAR131163 FKN131163 FUJ131163 GEF131163 GOB131163 GXX131163 HHT131163 HRP131163 IBL131163 ILH131163 IVD131163 JEZ131163 JOV131163 JYR131163 KIN131163 KSJ131163 LCF131163 LMB131163 LVX131163 MFT131163 MPP131163 MZL131163 NJH131163 NTD131163 OCZ131163 OMV131163 OWR131163 PGN131163 PQJ131163 QAF131163 QKB131163 QTX131163 RDT131163 RNP131163 RXL131163 SHH131163 SRD131163 TAZ131163 TKV131163 TUR131163 UEN131163 UOJ131163 UYF131163 VIB131163 VRX131163 WBT131163 WLP131163 WVL131163 D196699 IZ196699 SV196699 ACR196699 AMN196699 AWJ196699 BGF196699 BQB196699 BZX196699 CJT196699 CTP196699 DDL196699 DNH196699 DXD196699 EGZ196699 EQV196699 FAR196699 FKN196699 FUJ196699 GEF196699 GOB196699 GXX196699 HHT196699 HRP196699 IBL196699 ILH196699 IVD196699 JEZ196699 JOV196699 JYR196699 KIN196699 KSJ196699 LCF196699 LMB196699 LVX196699 MFT196699 MPP196699 MZL196699 NJH196699 NTD196699 OCZ196699 OMV196699 OWR196699 PGN196699 PQJ196699 QAF196699 QKB196699 QTX196699 RDT196699 RNP196699 RXL196699 SHH196699 SRD196699 TAZ196699 TKV196699 TUR196699 UEN196699 UOJ196699 UYF196699 VIB196699 VRX196699 WBT196699 WLP196699 WVL196699 D262235 IZ262235 SV262235 ACR262235 AMN262235 AWJ262235 BGF262235 BQB262235 BZX262235 CJT262235 CTP262235 DDL262235 DNH262235 DXD262235 EGZ262235 EQV262235 FAR262235 FKN262235 FUJ262235 GEF262235 GOB262235 GXX262235 HHT262235 HRP262235 IBL262235 ILH262235 IVD262235 JEZ262235 JOV262235 JYR262235 KIN262235 KSJ262235 LCF262235 LMB262235 LVX262235 MFT262235 MPP262235 MZL262235 NJH262235 NTD262235 OCZ262235 OMV262235 OWR262235 PGN262235 PQJ262235 QAF262235 QKB262235 QTX262235 RDT262235 RNP262235 RXL262235 SHH262235 SRD262235 TAZ262235 TKV262235 TUR262235 UEN262235 UOJ262235 UYF262235 VIB262235 VRX262235 WBT262235 WLP262235 WVL262235 D327771 IZ327771 SV327771 ACR327771 AMN327771 AWJ327771 BGF327771 BQB327771 BZX327771 CJT327771 CTP327771 DDL327771 DNH327771 DXD327771 EGZ327771 EQV327771 FAR327771 FKN327771 FUJ327771 GEF327771 GOB327771 GXX327771 HHT327771 HRP327771 IBL327771 ILH327771 IVD327771 JEZ327771 JOV327771 JYR327771 KIN327771 KSJ327771 LCF327771 LMB327771 LVX327771 MFT327771 MPP327771 MZL327771 NJH327771 NTD327771 OCZ327771 OMV327771 OWR327771 PGN327771 PQJ327771 QAF327771 QKB327771 QTX327771 RDT327771 RNP327771 RXL327771 SHH327771 SRD327771 TAZ327771 TKV327771 TUR327771 UEN327771 UOJ327771 UYF327771 VIB327771 VRX327771 WBT327771 WLP327771 WVL327771 D393307 IZ393307 SV393307 ACR393307 AMN393307 AWJ393307 BGF393307 BQB393307 BZX393307 CJT393307 CTP393307 DDL393307 DNH393307 DXD393307 EGZ393307 EQV393307 FAR393307 FKN393307 FUJ393307 GEF393307 GOB393307 GXX393307 HHT393307 HRP393307 IBL393307 ILH393307 IVD393307 JEZ393307 JOV393307 JYR393307 KIN393307 KSJ393307 LCF393307 LMB393307 LVX393307 MFT393307 MPP393307 MZL393307 NJH393307 NTD393307 OCZ393307 OMV393307 OWR393307 PGN393307 PQJ393307 QAF393307 QKB393307 QTX393307 RDT393307 RNP393307 RXL393307 SHH393307 SRD393307 TAZ393307 TKV393307 TUR393307 UEN393307 UOJ393307 UYF393307 VIB393307 VRX393307 WBT393307 WLP393307 WVL393307 D458843 IZ458843 SV458843 ACR458843 AMN458843 AWJ458843 BGF458843 BQB458843 BZX458843 CJT458843 CTP458843 DDL458843 DNH458843 DXD458843 EGZ458843 EQV458843 FAR458843 FKN458843 FUJ458843 GEF458843 GOB458843 GXX458843 HHT458843 HRP458843 IBL458843 ILH458843 IVD458843 JEZ458843 JOV458843 JYR458843 KIN458843 KSJ458843 LCF458843 LMB458843 LVX458843 MFT458843 MPP458843 MZL458843 NJH458843 NTD458843 OCZ458843 OMV458843 OWR458843 PGN458843 PQJ458843 QAF458843 QKB458843 QTX458843 RDT458843 RNP458843 RXL458843 SHH458843 SRD458843 TAZ458843 TKV458843 TUR458843 UEN458843 UOJ458843 UYF458843 VIB458843 VRX458843 WBT458843 WLP458843 WVL458843 D524379 IZ524379 SV524379 ACR524379 AMN524379 AWJ524379 BGF524379 BQB524379 BZX524379 CJT524379 CTP524379 DDL524379 DNH524379 DXD524379 EGZ524379 EQV524379 FAR524379 FKN524379 FUJ524379 GEF524379 GOB524379 GXX524379 HHT524379 HRP524379 IBL524379 ILH524379 IVD524379 JEZ524379 JOV524379 JYR524379 KIN524379 KSJ524379 LCF524379 LMB524379 LVX524379 MFT524379 MPP524379 MZL524379 NJH524379 NTD524379 OCZ524379 OMV524379 OWR524379 PGN524379 PQJ524379 QAF524379 QKB524379 QTX524379 RDT524379 RNP524379 RXL524379 SHH524379 SRD524379 TAZ524379 TKV524379 TUR524379 UEN524379 UOJ524379 UYF524379 VIB524379 VRX524379 WBT524379 WLP524379 WVL524379 D589915 IZ589915 SV589915 ACR589915 AMN589915 AWJ589915 BGF589915 BQB589915 BZX589915 CJT589915 CTP589915 DDL589915 DNH589915 DXD589915 EGZ589915 EQV589915 FAR589915 FKN589915 FUJ589915 GEF589915 GOB589915 GXX589915 HHT589915 HRP589915 IBL589915 ILH589915 IVD589915 JEZ589915 JOV589915 JYR589915 KIN589915 KSJ589915 LCF589915 LMB589915 LVX589915 MFT589915 MPP589915 MZL589915 NJH589915 NTD589915 OCZ589915 OMV589915 OWR589915 PGN589915 PQJ589915 QAF589915 QKB589915 QTX589915 RDT589915 RNP589915 RXL589915 SHH589915 SRD589915 TAZ589915 TKV589915 TUR589915 UEN589915 UOJ589915 UYF589915 VIB589915 VRX589915 WBT589915 WLP589915 WVL589915 D655451 IZ655451 SV655451 ACR655451 AMN655451 AWJ655451 BGF655451 BQB655451 BZX655451 CJT655451 CTP655451 DDL655451 DNH655451 DXD655451 EGZ655451 EQV655451 FAR655451 FKN655451 FUJ655451 GEF655451 GOB655451 GXX655451 HHT655451 HRP655451 IBL655451 ILH655451 IVD655451 JEZ655451 JOV655451 JYR655451 KIN655451 KSJ655451 LCF655451 LMB655451 LVX655451 MFT655451 MPP655451 MZL655451 NJH655451 NTD655451 OCZ655451 OMV655451 OWR655451 PGN655451 PQJ655451 QAF655451 QKB655451 QTX655451 RDT655451 RNP655451 RXL655451 SHH655451 SRD655451 TAZ655451 TKV655451 TUR655451 UEN655451 UOJ655451 UYF655451 VIB655451 VRX655451 WBT655451 WLP655451 WVL655451 D720987 IZ720987 SV720987 ACR720987 AMN720987 AWJ720987 BGF720987 BQB720987 BZX720987 CJT720987 CTP720987 DDL720987 DNH720987 DXD720987 EGZ720987 EQV720987 FAR720987 FKN720987 FUJ720987 GEF720987 GOB720987 GXX720987 HHT720987 HRP720987 IBL720987 ILH720987 IVD720987 JEZ720987 JOV720987 JYR720987 KIN720987 KSJ720987 LCF720987 LMB720987 LVX720987 MFT720987 MPP720987 MZL720987 NJH720987 NTD720987 OCZ720987 OMV720987 OWR720987 PGN720987 PQJ720987 QAF720987 QKB720987 QTX720987 RDT720987 RNP720987 RXL720987 SHH720987 SRD720987 TAZ720987 TKV720987 TUR720987 UEN720987 UOJ720987 UYF720987 VIB720987 VRX720987 WBT720987 WLP720987 WVL720987 D786523 IZ786523 SV786523 ACR786523 AMN786523 AWJ786523 BGF786523 BQB786523 BZX786523 CJT786523 CTP786523 DDL786523 DNH786523 DXD786523 EGZ786523 EQV786523 FAR786523 FKN786523 FUJ786523 GEF786523 GOB786523 GXX786523 HHT786523 HRP786523 IBL786523 ILH786523 IVD786523 JEZ786523 JOV786523 JYR786523 KIN786523 KSJ786523 LCF786523 LMB786523 LVX786523 MFT786523 MPP786523 MZL786523 NJH786523 NTD786523 OCZ786523 OMV786523 OWR786523 PGN786523 PQJ786523 QAF786523 QKB786523 QTX786523 RDT786523 RNP786523 RXL786523 SHH786523 SRD786523 TAZ786523 TKV786523 TUR786523 UEN786523 UOJ786523 UYF786523 VIB786523 VRX786523 WBT786523 WLP786523 WVL786523 D852059 IZ852059 SV852059 ACR852059 AMN852059 AWJ852059 BGF852059 BQB852059 BZX852059 CJT852059 CTP852059 DDL852059 DNH852059 DXD852059 EGZ852059 EQV852059 FAR852059 FKN852059 FUJ852059 GEF852059 GOB852059 GXX852059 HHT852059 HRP852059 IBL852059 ILH852059 IVD852059 JEZ852059 JOV852059 JYR852059 KIN852059 KSJ852059 LCF852059 LMB852059 LVX852059 MFT852059 MPP852059 MZL852059 NJH852059 NTD852059 OCZ852059 OMV852059 OWR852059 PGN852059 PQJ852059 QAF852059 QKB852059 QTX852059 RDT852059 RNP852059 RXL852059 SHH852059 SRD852059 TAZ852059 TKV852059 TUR852059 UEN852059 UOJ852059 UYF852059 VIB852059 VRX852059 WBT852059 WLP852059 WVL852059 D917595 IZ917595 SV917595 ACR917595 AMN917595 AWJ917595 BGF917595 BQB917595 BZX917595 CJT917595 CTP917595 DDL917595 DNH917595 DXD917595 EGZ917595 EQV917595 FAR917595 FKN917595 FUJ917595 GEF917595 GOB917595 GXX917595 HHT917595 HRP917595 IBL917595 ILH917595 IVD917595 JEZ917595 JOV917595 JYR917595 KIN917595 KSJ917595 LCF917595 LMB917595 LVX917595 MFT917595 MPP917595 MZL917595 NJH917595 NTD917595 OCZ917595 OMV917595 OWR917595 PGN917595 PQJ917595 QAF917595 QKB917595 QTX917595 RDT917595 RNP917595 RXL917595 SHH917595 SRD917595 TAZ917595 TKV917595 TUR917595 UEN917595 UOJ917595 UYF917595 VIB917595 VRX917595 WBT917595 WLP917595 WVL917595 D983131 IZ983131 SV983131 ACR983131 AMN983131 AWJ983131 BGF983131 BQB983131 BZX983131 CJT983131 CTP983131 DDL983131 DNH983131 DXD983131 EGZ983131 EQV983131 FAR983131 FKN983131 FUJ983131 GEF983131 GOB983131 GXX983131 HHT983131 HRP983131 IBL983131 ILH983131 IVD983131 JEZ983131 JOV983131 JYR983131 KIN983131 KSJ983131 LCF983131 LMB983131 LVX983131 MFT983131 MPP983131 MZL983131 NJH983131 NTD983131 OCZ983131 OMV983131 OWR983131 PGN983131 PQJ983131 QAF983131 QKB983131 QTX983131 RDT983131 RNP983131 RXL983131 SHH983131 SRD983131 TAZ983131 TKV983131 TUR983131 UEN983131 UOJ983131 UYF983131 VIB983131 VRX983131 WBT983131 WLP983131 WVL983131 WVN983131 JB91 SX91 ACT91 AMP91 AWL91 BGH91 BQD91 BZZ91 CJV91 CTR91 DDN91 DNJ91 DXF91 EHB91 EQX91 FAT91 FKP91 FUL91 GEH91 GOD91 GXZ91 HHV91 HRR91 IBN91 ILJ91 IVF91 JFB91 JOX91 JYT91 KIP91 KSL91 LCH91 LMD91 LVZ91 MFV91 MPR91 MZN91 NJJ91 NTF91 ODB91 OMX91 OWT91 PGP91 PQL91 QAH91 QKD91 QTZ91 RDV91 RNR91 RXN91 SHJ91 SRF91 TBB91 TKX91 TUT91 UEP91 UOL91 UYH91 VID91 VRZ91 WBV91 WLR91 WVN91 F65627 JB65627 SX65627 ACT65627 AMP65627 AWL65627 BGH65627 BQD65627 BZZ65627 CJV65627 CTR65627 DDN65627 DNJ65627 DXF65627 EHB65627 EQX65627 FAT65627 FKP65627 FUL65627 GEH65627 GOD65627 GXZ65627 HHV65627 HRR65627 IBN65627 ILJ65627 IVF65627 JFB65627 JOX65627 JYT65627 KIP65627 KSL65627 LCH65627 LMD65627 LVZ65627 MFV65627 MPR65627 MZN65627 NJJ65627 NTF65627 ODB65627 OMX65627 OWT65627 PGP65627 PQL65627 QAH65627 QKD65627 QTZ65627 RDV65627 RNR65627 RXN65627 SHJ65627 SRF65627 TBB65627 TKX65627 TUT65627 UEP65627 UOL65627 UYH65627 VID65627 VRZ65627 WBV65627 WLR65627 WVN65627 F131163 JB131163 SX131163 ACT131163 AMP131163 AWL131163 BGH131163 BQD131163 BZZ131163 CJV131163 CTR131163 DDN131163 DNJ131163 DXF131163 EHB131163 EQX131163 FAT131163 FKP131163 FUL131163 GEH131163 GOD131163 GXZ131163 HHV131163 HRR131163 IBN131163 ILJ131163 IVF131163 JFB131163 JOX131163 JYT131163 KIP131163 KSL131163 LCH131163 LMD131163 LVZ131163 MFV131163 MPR131163 MZN131163 NJJ131163 NTF131163 ODB131163 OMX131163 OWT131163 PGP131163 PQL131163 QAH131163 QKD131163 QTZ131163 RDV131163 RNR131163 RXN131163 SHJ131163 SRF131163 TBB131163 TKX131163 TUT131163 UEP131163 UOL131163 UYH131163 VID131163 VRZ131163 WBV131163 WLR131163 WVN131163 F196699 JB196699 SX196699 ACT196699 AMP196699 AWL196699 BGH196699 BQD196699 BZZ196699 CJV196699 CTR196699 DDN196699 DNJ196699 DXF196699 EHB196699 EQX196699 FAT196699 FKP196699 FUL196699 GEH196699 GOD196699 GXZ196699 HHV196699 HRR196699 IBN196699 ILJ196699 IVF196699 JFB196699 JOX196699 JYT196699 KIP196699 KSL196699 LCH196699 LMD196699 LVZ196699 MFV196699 MPR196699 MZN196699 NJJ196699 NTF196699 ODB196699 OMX196699 OWT196699 PGP196699 PQL196699 QAH196699 QKD196699 QTZ196699 RDV196699 RNR196699 RXN196699 SHJ196699 SRF196699 TBB196699 TKX196699 TUT196699 UEP196699 UOL196699 UYH196699 VID196699 VRZ196699 WBV196699 WLR196699 WVN196699 F262235 JB262235 SX262235 ACT262235 AMP262235 AWL262235 BGH262235 BQD262235 BZZ262235 CJV262235 CTR262235 DDN262235 DNJ262235 DXF262235 EHB262235 EQX262235 FAT262235 FKP262235 FUL262235 GEH262235 GOD262235 GXZ262235 HHV262235 HRR262235 IBN262235 ILJ262235 IVF262235 JFB262235 JOX262235 JYT262235 KIP262235 KSL262235 LCH262235 LMD262235 LVZ262235 MFV262235 MPR262235 MZN262235 NJJ262235 NTF262235 ODB262235 OMX262235 OWT262235 PGP262235 PQL262235 QAH262235 QKD262235 QTZ262235 RDV262235 RNR262235 RXN262235 SHJ262235 SRF262235 TBB262235 TKX262235 TUT262235 UEP262235 UOL262235 UYH262235 VID262235 VRZ262235 WBV262235 WLR262235 WVN262235 F327771 JB327771 SX327771 ACT327771 AMP327771 AWL327771 BGH327771 BQD327771 BZZ327771 CJV327771 CTR327771 DDN327771 DNJ327771 DXF327771 EHB327771 EQX327771 FAT327771 FKP327771 FUL327771 GEH327771 GOD327771 GXZ327771 HHV327771 HRR327771 IBN327771 ILJ327771 IVF327771 JFB327771 JOX327771 JYT327771 KIP327771 KSL327771 LCH327771 LMD327771 LVZ327771 MFV327771 MPR327771 MZN327771 NJJ327771 NTF327771 ODB327771 OMX327771 OWT327771 PGP327771 PQL327771 QAH327771 QKD327771 QTZ327771 RDV327771 RNR327771 RXN327771 SHJ327771 SRF327771 TBB327771 TKX327771 TUT327771 UEP327771 UOL327771 UYH327771 VID327771 VRZ327771 WBV327771 WLR327771 WVN327771 F393307 JB393307 SX393307 ACT393307 AMP393307 AWL393307 BGH393307 BQD393307 BZZ393307 CJV393307 CTR393307 DDN393307 DNJ393307 DXF393307 EHB393307 EQX393307 FAT393307 FKP393307 FUL393307 GEH393307 GOD393307 GXZ393307 HHV393307 HRR393307 IBN393307 ILJ393307 IVF393307 JFB393307 JOX393307 JYT393307 KIP393307 KSL393307 LCH393307 LMD393307 LVZ393307 MFV393307 MPR393307 MZN393307 NJJ393307 NTF393307 ODB393307 OMX393307 OWT393307 PGP393307 PQL393307 QAH393307 QKD393307 QTZ393307 RDV393307 RNR393307 RXN393307 SHJ393307 SRF393307 TBB393307 TKX393307 TUT393307 UEP393307 UOL393307 UYH393307 VID393307 VRZ393307 WBV393307 WLR393307 WVN393307 F458843 JB458843 SX458843 ACT458843 AMP458843 AWL458843 BGH458843 BQD458843 BZZ458843 CJV458843 CTR458843 DDN458843 DNJ458843 DXF458843 EHB458843 EQX458843 FAT458843 FKP458843 FUL458843 GEH458843 GOD458843 GXZ458843 HHV458843 HRR458843 IBN458843 ILJ458843 IVF458843 JFB458843 JOX458843 JYT458843 KIP458843 KSL458843 LCH458843 LMD458843 LVZ458843 MFV458843 MPR458843 MZN458843 NJJ458843 NTF458843 ODB458843 OMX458843 OWT458843 PGP458843 PQL458843 QAH458843 QKD458843 QTZ458843 RDV458843 RNR458843 RXN458843 SHJ458843 SRF458843 TBB458843 TKX458843 TUT458843 UEP458843 UOL458843 UYH458843 VID458843 VRZ458843 WBV458843 WLR458843 WVN458843 F524379 JB524379 SX524379 ACT524379 AMP524379 AWL524379 BGH524379 BQD524379 BZZ524379 CJV524379 CTR524379 DDN524379 DNJ524379 DXF524379 EHB524379 EQX524379 FAT524379 FKP524379 FUL524379 GEH524379 GOD524379 GXZ524379 HHV524379 HRR524379 IBN524379 ILJ524379 IVF524379 JFB524379 JOX524379 JYT524379 KIP524379 KSL524379 LCH524379 LMD524379 LVZ524379 MFV524379 MPR524379 MZN524379 NJJ524379 NTF524379 ODB524379 OMX524379 OWT524379 PGP524379 PQL524379 QAH524379 QKD524379 QTZ524379 RDV524379 RNR524379 RXN524379 SHJ524379 SRF524379 TBB524379 TKX524379 TUT524379 UEP524379 UOL524379 UYH524379 VID524379 VRZ524379 WBV524379 WLR524379 WVN524379 F589915 JB589915 SX589915 ACT589915 AMP589915 AWL589915 BGH589915 BQD589915 BZZ589915 CJV589915 CTR589915 DDN589915 DNJ589915 DXF589915 EHB589915 EQX589915 FAT589915 FKP589915 FUL589915 GEH589915 GOD589915 GXZ589915 HHV589915 HRR589915 IBN589915 ILJ589915 IVF589915 JFB589915 JOX589915 JYT589915 KIP589915 KSL589915 LCH589915 LMD589915 LVZ589915 MFV589915 MPR589915 MZN589915 NJJ589915 NTF589915 ODB589915 OMX589915 OWT589915 PGP589915 PQL589915 QAH589915 QKD589915 QTZ589915 RDV589915 RNR589915 RXN589915 SHJ589915 SRF589915 TBB589915 TKX589915 TUT589915 UEP589915 UOL589915 UYH589915 VID589915 VRZ589915 WBV589915 WLR589915 WVN589915 F655451 JB655451 SX655451 ACT655451 AMP655451 AWL655451 BGH655451 BQD655451 BZZ655451 CJV655451 CTR655451 DDN655451 DNJ655451 DXF655451 EHB655451 EQX655451 FAT655451 FKP655451 FUL655451 GEH655451 GOD655451 GXZ655451 HHV655451 HRR655451 IBN655451 ILJ655451 IVF655451 JFB655451 JOX655451 JYT655451 KIP655451 KSL655451 LCH655451 LMD655451 LVZ655451 MFV655451 MPR655451 MZN655451 NJJ655451 NTF655451 ODB655451 OMX655451 OWT655451 PGP655451 PQL655451 QAH655451 QKD655451 QTZ655451 RDV655451 RNR655451 RXN655451 SHJ655451 SRF655451 TBB655451 TKX655451 TUT655451 UEP655451 UOL655451 UYH655451 VID655451 VRZ655451 WBV655451 WLR655451 WVN655451 F720987 JB720987 SX720987 ACT720987 AMP720987 AWL720987 BGH720987 BQD720987 BZZ720987 CJV720987 CTR720987 DDN720987 DNJ720987 DXF720987 EHB720987 EQX720987 FAT720987 FKP720987 FUL720987 GEH720987 GOD720987 GXZ720987 HHV720987 HRR720987 IBN720987 ILJ720987 IVF720987 JFB720987 JOX720987 JYT720987 KIP720987 KSL720987 LCH720987 LMD720987 LVZ720987 MFV720987 MPR720987 MZN720987 NJJ720987 NTF720987 ODB720987 OMX720987 OWT720987 PGP720987 PQL720987 QAH720987 QKD720987 QTZ720987 RDV720987 RNR720987 RXN720987 SHJ720987 SRF720987 TBB720987 TKX720987 TUT720987 UEP720987 UOL720987 UYH720987 VID720987 VRZ720987 WBV720987 WLR720987 WVN720987 F786523 JB786523 SX786523 ACT786523 AMP786523 AWL786523 BGH786523 BQD786523 BZZ786523 CJV786523 CTR786523 DDN786523 DNJ786523 DXF786523 EHB786523 EQX786523 FAT786523 FKP786523 FUL786523 GEH786523 GOD786523 GXZ786523 HHV786523 HRR786523 IBN786523 ILJ786523 IVF786523 JFB786523 JOX786523 JYT786523 KIP786523 KSL786523 LCH786523 LMD786523 LVZ786523 MFV786523 MPR786523 MZN786523 NJJ786523 NTF786523 ODB786523 OMX786523 OWT786523 PGP786523 PQL786523 QAH786523 QKD786523 QTZ786523 RDV786523 RNR786523 RXN786523 SHJ786523 SRF786523 TBB786523 TKX786523 TUT786523 UEP786523 UOL786523 UYH786523 VID786523 VRZ786523 WBV786523 WLR786523 WVN786523 F852059 JB852059 SX852059 ACT852059 AMP852059 AWL852059 BGH852059 BQD852059 BZZ852059 CJV852059 CTR852059 DDN852059 DNJ852059 DXF852059 EHB852059 EQX852059 FAT852059 FKP852059 FUL852059 GEH852059 GOD852059 GXZ852059 HHV852059 HRR852059 IBN852059 ILJ852059 IVF852059 JFB852059 JOX852059 JYT852059 KIP852059 KSL852059 LCH852059 LMD852059 LVZ852059 MFV852059 MPR852059 MZN852059 NJJ852059 NTF852059 ODB852059 OMX852059 OWT852059 PGP852059 PQL852059 QAH852059 QKD852059 QTZ852059 RDV852059 RNR852059 RXN852059 SHJ852059 SRF852059 TBB852059 TKX852059 TUT852059 UEP852059 UOL852059 UYH852059 VID852059 VRZ852059 WBV852059 WLR852059 WVN852059 F917595 JB917595 SX917595 ACT917595 AMP917595 AWL917595 BGH917595 BQD917595 BZZ917595 CJV917595 CTR917595 DDN917595 DNJ917595 DXF917595 EHB917595 EQX917595 FAT917595 FKP917595 FUL917595 GEH917595 GOD917595 GXZ917595 HHV917595 HRR917595 IBN917595 ILJ917595 IVF917595 JFB917595 JOX917595 JYT917595 KIP917595 KSL917595 LCH917595 LMD917595 LVZ917595 MFV917595 MPR917595 MZN917595 NJJ917595 NTF917595 ODB917595 OMX917595 OWT917595 PGP917595 PQL917595 QAH917595 QKD917595 QTZ917595 RDV917595 RNR917595 RXN917595 SHJ917595 SRF917595 TBB917595 TKX917595 TUT917595 UEP917595 UOL917595 UYH917595 VID917595 VRZ917595 WBV917595 WLR917595 WVN917595 F983131 JB983131 SX983131 ACT983131 AMP983131 AWL983131 BGH983131 BQD983131 BZZ983131 CJV983131 CTR983131 DDN983131 DNJ983131 DXF983131 EHB983131 EQX983131 FAT983131 FKP983131 FUL983131 GEH983131 GOD983131 GXZ983131 HHV983131 HRR983131 IBN983131 ILJ983131 IVF983131 JFB983131 JOX983131 JYT983131 KIP983131 KSL983131 LCH983131 LMD983131 LVZ983131 MFV983131 MPR983131 MZN983131 NJJ983131 NTF983131 ODB983131 OMX983131 OWT983131 PGP983131 PQL983131 QAH983131 QKD983131 QTZ983131 RDV983131 RNR983131 RXN983131 SHJ983131 SRF983131 TBB983131 TKX983131 TUT983131 UEP983131 UOL983131 UYH983131 VID983131">
      <formula1>"bloq"</formula1>
    </dataValidation>
  </dataValidation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201"/>
  <sheetViews>
    <sheetView topLeftCell="A22" workbookViewId="0">
      <selection sqref="A1:XFD1048576"/>
    </sheetView>
  </sheetViews>
  <sheetFormatPr baseColWidth="10" defaultRowHeight="12.75" x14ac:dyDescent="0.2"/>
  <cols>
    <col min="1" max="1" width="31.5703125" style="3" customWidth="1"/>
    <col min="2" max="2" width="25.7109375" style="5" customWidth="1"/>
    <col min="3" max="3" width="12.7109375" style="5" customWidth="1"/>
    <col min="4" max="4" width="10.7109375" style="5" customWidth="1"/>
    <col min="5" max="5" width="10.85546875" style="5" customWidth="1"/>
    <col min="6" max="11" width="10.7109375" style="5" customWidth="1"/>
    <col min="12" max="12" width="10.7109375" style="2" customWidth="1"/>
    <col min="13" max="13" width="12.140625" style="5" customWidth="1"/>
    <col min="14" max="14" width="11.140625" style="5" customWidth="1"/>
    <col min="15" max="15" width="10.7109375" style="5" customWidth="1"/>
    <col min="16" max="16" width="11.5703125" style="5" customWidth="1"/>
    <col min="17" max="17" width="11.42578125" style="5"/>
    <col min="18" max="18" width="11.28515625" style="5" customWidth="1"/>
    <col min="19" max="19" width="10.42578125" style="5" customWidth="1"/>
    <col min="20" max="20" width="11.28515625" style="5" customWidth="1"/>
    <col min="21" max="21" width="10.28515625" style="22" customWidth="1"/>
    <col min="22" max="22" width="10.5703125" style="1" customWidth="1"/>
    <col min="23" max="23" width="10.5703125" style="22" customWidth="1"/>
    <col min="24" max="28" width="14.140625" style="22" customWidth="1"/>
    <col min="29" max="32" width="13.140625" style="22" customWidth="1"/>
    <col min="33" max="33" width="9" style="22" customWidth="1"/>
    <col min="34" max="39" width="13.140625" style="22" customWidth="1"/>
    <col min="40" max="48" width="10.85546875" style="22" customWidth="1"/>
    <col min="49" max="89" width="11.7109375" style="203" hidden="1" customWidth="1"/>
    <col min="90" max="91" width="10.85546875" style="22" customWidth="1"/>
    <col min="92" max="256" width="11.42578125" style="22"/>
    <col min="257" max="257" width="31.5703125" style="22" customWidth="1"/>
    <col min="258" max="258" width="25.7109375" style="22" customWidth="1"/>
    <col min="259" max="259" width="12.7109375" style="22" customWidth="1"/>
    <col min="260" max="260" width="10.7109375" style="22" customWidth="1"/>
    <col min="261" max="261" width="10.85546875" style="22" customWidth="1"/>
    <col min="262" max="268" width="10.7109375" style="22" customWidth="1"/>
    <col min="269" max="269" width="12.140625" style="22" customWidth="1"/>
    <col min="270" max="270" width="11.140625" style="22" customWidth="1"/>
    <col min="271" max="271" width="10.7109375" style="22" customWidth="1"/>
    <col min="272" max="272" width="11.5703125" style="22" customWidth="1"/>
    <col min="273" max="273" width="11.42578125" style="22"/>
    <col min="274" max="274" width="11.28515625" style="22" customWidth="1"/>
    <col min="275" max="275" width="10.42578125" style="22" customWidth="1"/>
    <col min="276" max="276" width="11.28515625" style="22" customWidth="1"/>
    <col min="277" max="277" width="10.28515625" style="22" customWidth="1"/>
    <col min="278" max="279" width="10.5703125" style="22" customWidth="1"/>
    <col min="280" max="284" width="14.140625" style="22" customWidth="1"/>
    <col min="285" max="288" width="13.140625" style="22" customWidth="1"/>
    <col min="289" max="289" width="9" style="22" customWidth="1"/>
    <col min="290" max="295" width="13.140625" style="22" customWidth="1"/>
    <col min="296" max="304" width="10.85546875" style="22" customWidth="1"/>
    <col min="305" max="345" width="0" style="22" hidden="1" customWidth="1"/>
    <col min="346" max="347" width="10.85546875" style="22" customWidth="1"/>
    <col min="348" max="512" width="11.42578125" style="22"/>
    <col min="513" max="513" width="31.5703125" style="22" customWidth="1"/>
    <col min="514" max="514" width="25.7109375" style="22" customWidth="1"/>
    <col min="515" max="515" width="12.7109375" style="22" customWidth="1"/>
    <col min="516" max="516" width="10.7109375" style="22" customWidth="1"/>
    <col min="517" max="517" width="10.85546875" style="22" customWidth="1"/>
    <col min="518" max="524" width="10.7109375" style="22" customWidth="1"/>
    <col min="525" max="525" width="12.140625" style="22" customWidth="1"/>
    <col min="526" max="526" width="11.140625" style="22" customWidth="1"/>
    <col min="527" max="527" width="10.7109375" style="22" customWidth="1"/>
    <col min="528" max="528" width="11.5703125" style="22" customWidth="1"/>
    <col min="529" max="529" width="11.42578125" style="22"/>
    <col min="530" max="530" width="11.28515625" style="22" customWidth="1"/>
    <col min="531" max="531" width="10.42578125" style="22" customWidth="1"/>
    <col min="532" max="532" width="11.28515625" style="22" customWidth="1"/>
    <col min="533" max="533" width="10.28515625" style="22" customWidth="1"/>
    <col min="534" max="535" width="10.5703125" style="22" customWidth="1"/>
    <col min="536" max="540" width="14.140625" style="22" customWidth="1"/>
    <col min="541" max="544" width="13.140625" style="22" customWidth="1"/>
    <col min="545" max="545" width="9" style="22" customWidth="1"/>
    <col min="546" max="551" width="13.140625" style="22" customWidth="1"/>
    <col min="552" max="560" width="10.85546875" style="22" customWidth="1"/>
    <col min="561" max="601" width="0" style="22" hidden="1" customWidth="1"/>
    <col min="602" max="603" width="10.85546875" style="22" customWidth="1"/>
    <col min="604" max="768" width="11.42578125" style="22"/>
    <col min="769" max="769" width="31.5703125" style="22" customWidth="1"/>
    <col min="770" max="770" width="25.7109375" style="22" customWidth="1"/>
    <col min="771" max="771" width="12.7109375" style="22" customWidth="1"/>
    <col min="772" max="772" width="10.7109375" style="22" customWidth="1"/>
    <col min="773" max="773" width="10.85546875" style="22" customWidth="1"/>
    <col min="774" max="780" width="10.7109375" style="22" customWidth="1"/>
    <col min="781" max="781" width="12.140625" style="22" customWidth="1"/>
    <col min="782" max="782" width="11.140625" style="22" customWidth="1"/>
    <col min="783" max="783" width="10.7109375" style="22" customWidth="1"/>
    <col min="784" max="784" width="11.5703125" style="22" customWidth="1"/>
    <col min="785" max="785" width="11.42578125" style="22"/>
    <col min="786" max="786" width="11.28515625" style="22" customWidth="1"/>
    <col min="787" max="787" width="10.42578125" style="22" customWidth="1"/>
    <col min="788" max="788" width="11.28515625" style="22" customWidth="1"/>
    <col min="789" max="789" width="10.28515625" style="22" customWidth="1"/>
    <col min="790" max="791" width="10.5703125" style="22" customWidth="1"/>
    <col min="792" max="796" width="14.140625" style="22" customWidth="1"/>
    <col min="797" max="800" width="13.140625" style="22" customWidth="1"/>
    <col min="801" max="801" width="9" style="22" customWidth="1"/>
    <col min="802" max="807" width="13.140625" style="22" customWidth="1"/>
    <col min="808" max="816" width="10.85546875" style="22" customWidth="1"/>
    <col min="817" max="857" width="0" style="22" hidden="1" customWidth="1"/>
    <col min="858" max="859" width="10.85546875" style="22" customWidth="1"/>
    <col min="860" max="1024" width="11.42578125" style="22"/>
    <col min="1025" max="1025" width="31.5703125" style="22" customWidth="1"/>
    <col min="1026" max="1026" width="25.7109375" style="22" customWidth="1"/>
    <col min="1027" max="1027" width="12.7109375" style="22" customWidth="1"/>
    <col min="1028" max="1028" width="10.7109375" style="22" customWidth="1"/>
    <col min="1029" max="1029" width="10.85546875" style="22" customWidth="1"/>
    <col min="1030" max="1036" width="10.7109375" style="22" customWidth="1"/>
    <col min="1037" max="1037" width="12.140625" style="22" customWidth="1"/>
    <col min="1038" max="1038" width="11.140625" style="22" customWidth="1"/>
    <col min="1039" max="1039" width="10.7109375" style="22" customWidth="1"/>
    <col min="1040" max="1040" width="11.5703125" style="22" customWidth="1"/>
    <col min="1041" max="1041" width="11.42578125" style="22"/>
    <col min="1042" max="1042" width="11.28515625" style="22" customWidth="1"/>
    <col min="1043" max="1043" width="10.42578125" style="22" customWidth="1"/>
    <col min="1044" max="1044" width="11.28515625" style="22" customWidth="1"/>
    <col min="1045" max="1045" width="10.28515625" style="22" customWidth="1"/>
    <col min="1046" max="1047" width="10.5703125" style="22" customWidth="1"/>
    <col min="1048" max="1052" width="14.140625" style="22" customWidth="1"/>
    <col min="1053" max="1056" width="13.140625" style="22" customWidth="1"/>
    <col min="1057" max="1057" width="9" style="22" customWidth="1"/>
    <col min="1058" max="1063" width="13.140625" style="22" customWidth="1"/>
    <col min="1064" max="1072" width="10.85546875" style="22" customWidth="1"/>
    <col min="1073" max="1113" width="0" style="22" hidden="1" customWidth="1"/>
    <col min="1114" max="1115" width="10.85546875" style="22" customWidth="1"/>
    <col min="1116" max="1280" width="11.42578125" style="22"/>
    <col min="1281" max="1281" width="31.5703125" style="22" customWidth="1"/>
    <col min="1282" max="1282" width="25.7109375" style="22" customWidth="1"/>
    <col min="1283" max="1283" width="12.7109375" style="22" customWidth="1"/>
    <col min="1284" max="1284" width="10.7109375" style="22" customWidth="1"/>
    <col min="1285" max="1285" width="10.85546875" style="22" customWidth="1"/>
    <col min="1286" max="1292" width="10.7109375" style="22" customWidth="1"/>
    <col min="1293" max="1293" width="12.140625" style="22" customWidth="1"/>
    <col min="1294" max="1294" width="11.140625" style="22" customWidth="1"/>
    <col min="1295" max="1295" width="10.7109375" style="22" customWidth="1"/>
    <col min="1296" max="1296" width="11.5703125" style="22" customWidth="1"/>
    <col min="1297" max="1297" width="11.42578125" style="22"/>
    <col min="1298" max="1298" width="11.28515625" style="22" customWidth="1"/>
    <col min="1299" max="1299" width="10.42578125" style="22" customWidth="1"/>
    <col min="1300" max="1300" width="11.28515625" style="22" customWidth="1"/>
    <col min="1301" max="1301" width="10.28515625" style="22" customWidth="1"/>
    <col min="1302" max="1303" width="10.5703125" style="22" customWidth="1"/>
    <col min="1304" max="1308" width="14.140625" style="22" customWidth="1"/>
    <col min="1309" max="1312" width="13.140625" style="22" customWidth="1"/>
    <col min="1313" max="1313" width="9" style="22" customWidth="1"/>
    <col min="1314" max="1319" width="13.140625" style="22" customWidth="1"/>
    <col min="1320" max="1328" width="10.85546875" style="22" customWidth="1"/>
    <col min="1329" max="1369" width="0" style="22" hidden="1" customWidth="1"/>
    <col min="1370" max="1371" width="10.85546875" style="22" customWidth="1"/>
    <col min="1372" max="1536" width="11.42578125" style="22"/>
    <col min="1537" max="1537" width="31.5703125" style="22" customWidth="1"/>
    <col min="1538" max="1538" width="25.7109375" style="22" customWidth="1"/>
    <col min="1539" max="1539" width="12.7109375" style="22" customWidth="1"/>
    <col min="1540" max="1540" width="10.7109375" style="22" customWidth="1"/>
    <col min="1541" max="1541" width="10.85546875" style="22" customWidth="1"/>
    <col min="1542" max="1548" width="10.7109375" style="22" customWidth="1"/>
    <col min="1549" max="1549" width="12.140625" style="22" customWidth="1"/>
    <col min="1550" max="1550" width="11.140625" style="22" customWidth="1"/>
    <col min="1551" max="1551" width="10.7109375" style="22" customWidth="1"/>
    <col min="1552" max="1552" width="11.5703125" style="22" customWidth="1"/>
    <col min="1553" max="1553" width="11.42578125" style="22"/>
    <col min="1554" max="1554" width="11.28515625" style="22" customWidth="1"/>
    <col min="1555" max="1555" width="10.42578125" style="22" customWidth="1"/>
    <col min="1556" max="1556" width="11.28515625" style="22" customWidth="1"/>
    <col min="1557" max="1557" width="10.28515625" style="22" customWidth="1"/>
    <col min="1558" max="1559" width="10.5703125" style="22" customWidth="1"/>
    <col min="1560" max="1564" width="14.140625" style="22" customWidth="1"/>
    <col min="1565" max="1568" width="13.140625" style="22" customWidth="1"/>
    <col min="1569" max="1569" width="9" style="22" customWidth="1"/>
    <col min="1570" max="1575" width="13.140625" style="22" customWidth="1"/>
    <col min="1576" max="1584" width="10.85546875" style="22" customWidth="1"/>
    <col min="1585" max="1625" width="0" style="22" hidden="1" customWidth="1"/>
    <col min="1626" max="1627" width="10.85546875" style="22" customWidth="1"/>
    <col min="1628" max="1792" width="11.42578125" style="22"/>
    <col min="1793" max="1793" width="31.5703125" style="22" customWidth="1"/>
    <col min="1794" max="1794" width="25.7109375" style="22" customWidth="1"/>
    <col min="1795" max="1795" width="12.7109375" style="22" customWidth="1"/>
    <col min="1796" max="1796" width="10.7109375" style="22" customWidth="1"/>
    <col min="1797" max="1797" width="10.85546875" style="22" customWidth="1"/>
    <col min="1798" max="1804" width="10.7109375" style="22" customWidth="1"/>
    <col min="1805" max="1805" width="12.140625" style="22" customWidth="1"/>
    <col min="1806" max="1806" width="11.140625" style="22" customWidth="1"/>
    <col min="1807" max="1807" width="10.7109375" style="22" customWidth="1"/>
    <col min="1808" max="1808" width="11.5703125" style="22" customWidth="1"/>
    <col min="1809" max="1809" width="11.42578125" style="22"/>
    <col min="1810" max="1810" width="11.28515625" style="22" customWidth="1"/>
    <col min="1811" max="1811" width="10.42578125" style="22" customWidth="1"/>
    <col min="1812" max="1812" width="11.28515625" style="22" customWidth="1"/>
    <col min="1813" max="1813" width="10.28515625" style="22" customWidth="1"/>
    <col min="1814" max="1815" width="10.5703125" style="22" customWidth="1"/>
    <col min="1816" max="1820" width="14.140625" style="22" customWidth="1"/>
    <col min="1821" max="1824" width="13.140625" style="22" customWidth="1"/>
    <col min="1825" max="1825" width="9" style="22" customWidth="1"/>
    <col min="1826" max="1831" width="13.140625" style="22" customWidth="1"/>
    <col min="1832" max="1840" width="10.85546875" style="22" customWidth="1"/>
    <col min="1841" max="1881" width="0" style="22" hidden="1" customWidth="1"/>
    <col min="1882" max="1883" width="10.85546875" style="22" customWidth="1"/>
    <col min="1884" max="2048" width="11.42578125" style="22"/>
    <col min="2049" max="2049" width="31.5703125" style="22" customWidth="1"/>
    <col min="2050" max="2050" width="25.7109375" style="22" customWidth="1"/>
    <col min="2051" max="2051" width="12.7109375" style="22" customWidth="1"/>
    <col min="2052" max="2052" width="10.7109375" style="22" customWidth="1"/>
    <col min="2053" max="2053" width="10.85546875" style="22" customWidth="1"/>
    <col min="2054" max="2060" width="10.7109375" style="22" customWidth="1"/>
    <col min="2061" max="2061" width="12.140625" style="22" customWidth="1"/>
    <col min="2062" max="2062" width="11.140625" style="22" customWidth="1"/>
    <col min="2063" max="2063" width="10.7109375" style="22" customWidth="1"/>
    <col min="2064" max="2064" width="11.5703125" style="22" customWidth="1"/>
    <col min="2065" max="2065" width="11.42578125" style="22"/>
    <col min="2066" max="2066" width="11.28515625" style="22" customWidth="1"/>
    <col min="2067" max="2067" width="10.42578125" style="22" customWidth="1"/>
    <col min="2068" max="2068" width="11.28515625" style="22" customWidth="1"/>
    <col min="2069" max="2069" width="10.28515625" style="22" customWidth="1"/>
    <col min="2070" max="2071" width="10.5703125" style="22" customWidth="1"/>
    <col min="2072" max="2076" width="14.140625" style="22" customWidth="1"/>
    <col min="2077" max="2080" width="13.140625" style="22" customWidth="1"/>
    <col min="2081" max="2081" width="9" style="22" customWidth="1"/>
    <col min="2082" max="2087" width="13.140625" style="22" customWidth="1"/>
    <col min="2088" max="2096" width="10.85546875" style="22" customWidth="1"/>
    <col min="2097" max="2137" width="0" style="22" hidden="1" customWidth="1"/>
    <col min="2138" max="2139" width="10.85546875" style="22" customWidth="1"/>
    <col min="2140" max="2304" width="11.42578125" style="22"/>
    <col min="2305" max="2305" width="31.5703125" style="22" customWidth="1"/>
    <col min="2306" max="2306" width="25.7109375" style="22" customWidth="1"/>
    <col min="2307" max="2307" width="12.7109375" style="22" customWidth="1"/>
    <col min="2308" max="2308" width="10.7109375" style="22" customWidth="1"/>
    <col min="2309" max="2309" width="10.85546875" style="22" customWidth="1"/>
    <col min="2310" max="2316" width="10.7109375" style="22" customWidth="1"/>
    <col min="2317" max="2317" width="12.140625" style="22" customWidth="1"/>
    <col min="2318" max="2318" width="11.140625" style="22" customWidth="1"/>
    <col min="2319" max="2319" width="10.7109375" style="22" customWidth="1"/>
    <col min="2320" max="2320" width="11.5703125" style="22" customWidth="1"/>
    <col min="2321" max="2321" width="11.42578125" style="22"/>
    <col min="2322" max="2322" width="11.28515625" style="22" customWidth="1"/>
    <col min="2323" max="2323" width="10.42578125" style="22" customWidth="1"/>
    <col min="2324" max="2324" width="11.28515625" style="22" customWidth="1"/>
    <col min="2325" max="2325" width="10.28515625" style="22" customWidth="1"/>
    <col min="2326" max="2327" width="10.5703125" style="22" customWidth="1"/>
    <col min="2328" max="2332" width="14.140625" style="22" customWidth="1"/>
    <col min="2333" max="2336" width="13.140625" style="22" customWidth="1"/>
    <col min="2337" max="2337" width="9" style="22" customWidth="1"/>
    <col min="2338" max="2343" width="13.140625" style="22" customWidth="1"/>
    <col min="2344" max="2352" width="10.85546875" style="22" customWidth="1"/>
    <col min="2353" max="2393" width="0" style="22" hidden="1" customWidth="1"/>
    <col min="2394" max="2395" width="10.85546875" style="22" customWidth="1"/>
    <col min="2396" max="2560" width="11.42578125" style="22"/>
    <col min="2561" max="2561" width="31.5703125" style="22" customWidth="1"/>
    <col min="2562" max="2562" width="25.7109375" style="22" customWidth="1"/>
    <col min="2563" max="2563" width="12.7109375" style="22" customWidth="1"/>
    <col min="2564" max="2564" width="10.7109375" style="22" customWidth="1"/>
    <col min="2565" max="2565" width="10.85546875" style="22" customWidth="1"/>
    <col min="2566" max="2572" width="10.7109375" style="22" customWidth="1"/>
    <col min="2573" max="2573" width="12.140625" style="22" customWidth="1"/>
    <col min="2574" max="2574" width="11.140625" style="22" customWidth="1"/>
    <col min="2575" max="2575" width="10.7109375" style="22" customWidth="1"/>
    <col min="2576" max="2576" width="11.5703125" style="22" customWidth="1"/>
    <col min="2577" max="2577" width="11.42578125" style="22"/>
    <col min="2578" max="2578" width="11.28515625" style="22" customWidth="1"/>
    <col min="2579" max="2579" width="10.42578125" style="22" customWidth="1"/>
    <col min="2580" max="2580" width="11.28515625" style="22" customWidth="1"/>
    <col min="2581" max="2581" width="10.28515625" style="22" customWidth="1"/>
    <col min="2582" max="2583" width="10.5703125" style="22" customWidth="1"/>
    <col min="2584" max="2588" width="14.140625" style="22" customWidth="1"/>
    <col min="2589" max="2592" width="13.140625" style="22" customWidth="1"/>
    <col min="2593" max="2593" width="9" style="22" customWidth="1"/>
    <col min="2594" max="2599" width="13.140625" style="22" customWidth="1"/>
    <col min="2600" max="2608" width="10.85546875" style="22" customWidth="1"/>
    <col min="2609" max="2649" width="0" style="22" hidden="1" customWidth="1"/>
    <col min="2650" max="2651" width="10.85546875" style="22" customWidth="1"/>
    <col min="2652" max="2816" width="11.42578125" style="22"/>
    <col min="2817" max="2817" width="31.5703125" style="22" customWidth="1"/>
    <col min="2818" max="2818" width="25.7109375" style="22" customWidth="1"/>
    <col min="2819" max="2819" width="12.7109375" style="22" customWidth="1"/>
    <col min="2820" max="2820" width="10.7109375" style="22" customWidth="1"/>
    <col min="2821" max="2821" width="10.85546875" style="22" customWidth="1"/>
    <col min="2822" max="2828" width="10.7109375" style="22" customWidth="1"/>
    <col min="2829" max="2829" width="12.140625" style="22" customWidth="1"/>
    <col min="2830" max="2830" width="11.140625" style="22" customWidth="1"/>
    <col min="2831" max="2831" width="10.7109375" style="22" customWidth="1"/>
    <col min="2832" max="2832" width="11.5703125" style="22" customWidth="1"/>
    <col min="2833" max="2833" width="11.42578125" style="22"/>
    <col min="2834" max="2834" width="11.28515625" style="22" customWidth="1"/>
    <col min="2835" max="2835" width="10.42578125" style="22" customWidth="1"/>
    <col min="2836" max="2836" width="11.28515625" style="22" customWidth="1"/>
    <col min="2837" max="2837" width="10.28515625" style="22" customWidth="1"/>
    <col min="2838" max="2839" width="10.5703125" style="22" customWidth="1"/>
    <col min="2840" max="2844" width="14.140625" style="22" customWidth="1"/>
    <col min="2845" max="2848" width="13.140625" style="22" customWidth="1"/>
    <col min="2849" max="2849" width="9" style="22" customWidth="1"/>
    <col min="2850" max="2855" width="13.140625" style="22" customWidth="1"/>
    <col min="2856" max="2864" width="10.85546875" style="22" customWidth="1"/>
    <col min="2865" max="2905" width="0" style="22" hidden="1" customWidth="1"/>
    <col min="2906" max="2907" width="10.85546875" style="22" customWidth="1"/>
    <col min="2908" max="3072" width="11.42578125" style="22"/>
    <col min="3073" max="3073" width="31.5703125" style="22" customWidth="1"/>
    <col min="3074" max="3074" width="25.7109375" style="22" customWidth="1"/>
    <col min="3075" max="3075" width="12.7109375" style="22" customWidth="1"/>
    <col min="3076" max="3076" width="10.7109375" style="22" customWidth="1"/>
    <col min="3077" max="3077" width="10.85546875" style="22" customWidth="1"/>
    <col min="3078" max="3084" width="10.7109375" style="22" customWidth="1"/>
    <col min="3085" max="3085" width="12.140625" style="22" customWidth="1"/>
    <col min="3086" max="3086" width="11.140625" style="22" customWidth="1"/>
    <col min="3087" max="3087" width="10.7109375" style="22" customWidth="1"/>
    <col min="3088" max="3088" width="11.5703125" style="22" customWidth="1"/>
    <col min="3089" max="3089" width="11.42578125" style="22"/>
    <col min="3090" max="3090" width="11.28515625" style="22" customWidth="1"/>
    <col min="3091" max="3091" width="10.42578125" style="22" customWidth="1"/>
    <col min="3092" max="3092" width="11.28515625" style="22" customWidth="1"/>
    <col min="3093" max="3093" width="10.28515625" style="22" customWidth="1"/>
    <col min="3094" max="3095" width="10.5703125" style="22" customWidth="1"/>
    <col min="3096" max="3100" width="14.140625" style="22" customWidth="1"/>
    <col min="3101" max="3104" width="13.140625" style="22" customWidth="1"/>
    <col min="3105" max="3105" width="9" style="22" customWidth="1"/>
    <col min="3106" max="3111" width="13.140625" style="22" customWidth="1"/>
    <col min="3112" max="3120" width="10.85546875" style="22" customWidth="1"/>
    <col min="3121" max="3161" width="0" style="22" hidden="1" customWidth="1"/>
    <col min="3162" max="3163" width="10.85546875" style="22" customWidth="1"/>
    <col min="3164" max="3328" width="11.42578125" style="22"/>
    <col min="3329" max="3329" width="31.5703125" style="22" customWidth="1"/>
    <col min="3330" max="3330" width="25.7109375" style="22" customWidth="1"/>
    <col min="3331" max="3331" width="12.7109375" style="22" customWidth="1"/>
    <col min="3332" max="3332" width="10.7109375" style="22" customWidth="1"/>
    <col min="3333" max="3333" width="10.85546875" style="22" customWidth="1"/>
    <col min="3334" max="3340" width="10.7109375" style="22" customWidth="1"/>
    <col min="3341" max="3341" width="12.140625" style="22" customWidth="1"/>
    <col min="3342" max="3342" width="11.140625" style="22" customWidth="1"/>
    <col min="3343" max="3343" width="10.7109375" style="22" customWidth="1"/>
    <col min="3344" max="3344" width="11.5703125" style="22" customWidth="1"/>
    <col min="3345" max="3345" width="11.42578125" style="22"/>
    <col min="3346" max="3346" width="11.28515625" style="22" customWidth="1"/>
    <col min="3347" max="3347" width="10.42578125" style="22" customWidth="1"/>
    <col min="3348" max="3348" width="11.28515625" style="22" customWidth="1"/>
    <col min="3349" max="3349" width="10.28515625" style="22" customWidth="1"/>
    <col min="3350" max="3351" width="10.5703125" style="22" customWidth="1"/>
    <col min="3352" max="3356" width="14.140625" style="22" customWidth="1"/>
    <col min="3357" max="3360" width="13.140625" style="22" customWidth="1"/>
    <col min="3361" max="3361" width="9" style="22" customWidth="1"/>
    <col min="3362" max="3367" width="13.140625" style="22" customWidth="1"/>
    <col min="3368" max="3376" width="10.85546875" style="22" customWidth="1"/>
    <col min="3377" max="3417" width="0" style="22" hidden="1" customWidth="1"/>
    <col min="3418" max="3419" width="10.85546875" style="22" customWidth="1"/>
    <col min="3420" max="3584" width="11.42578125" style="22"/>
    <col min="3585" max="3585" width="31.5703125" style="22" customWidth="1"/>
    <col min="3586" max="3586" width="25.7109375" style="22" customWidth="1"/>
    <col min="3587" max="3587" width="12.7109375" style="22" customWidth="1"/>
    <col min="3588" max="3588" width="10.7109375" style="22" customWidth="1"/>
    <col min="3589" max="3589" width="10.85546875" style="22" customWidth="1"/>
    <col min="3590" max="3596" width="10.7109375" style="22" customWidth="1"/>
    <col min="3597" max="3597" width="12.140625" style="22" customWidth="1"/>
    <col min="3598" max="3598" width="11.140625" style="22" customWidth="1"/>
    <col min="3599" max="3599" width="10.7109375" style="22" customWidth="1"/>
    <col min="3600" max="3600" width="11.5703125" style="22" customWidth="1"/>
    <col min="3601" max="3601" width="11.42578125" style="22"/>
    <col min="3602" max="3602" width="11.28515625" style="22" customWidth="1"/>
    <col min="3603" max="3603" width="10.42578125" style="22" customWidth="1"/>
    <col min="3604" max="3604" width="11.28515625" style="22" customWidth="1"/>
    <col min="3605" max="3605" width="10.28515625" style="22" customWidth="1"/>
    <col min="3606" max="3607" width="10.5703125" style="22" customWidth="1"/>
    <col min="3608" max="3612" width="14.140625" style="22" customWidth="1"/>
    <col min="3613" max="3616" width="13.140625" style="22" customWidth="1"/>
    <col min="3617" max="3617" width="9" style="22" customWidth="1"/>
    <col min="3618" max="3623" width="13.140625" style="22" customWidth="1"/>
    <col min="3624" max="3632" width="10.85546875" style="22" customWidth="1"/>
    <col min="3633" max="3673" width="0" style="22" hidden="1" customWidth="1"/>
    <col min="3674" max="3675" width="10.85546875" style="22" customWidth="1"/>
    <col min="3676" max="3840" width="11.42578125" style="22"/>
    <col min="3841" max="3841" width="31.5703125" style="22" customWidth="1"/>
    <col min="3842" max="3842" width="25.7109375" style="22" customWidth="1"/>
    <col min="3843" max="3843" width="12.7109375" style="22" customWidth="1"/>
    <col min="3844" max="3844" width="10.7109375" style="22" customWidth="1"/>
    <col min="3845" max="3845" width="10.85546875" style="22" customWidth="1"/>
    <col min="3846" max="3852" width="10.7109375" style="22" customWidth="1"/>
    <col min="3853" max="3853" width="12.140625" style="22" customWidth="1"/>
    <col min="3854" max="3854" width="11.140625" style="22" customWidth="1"/>
    <col min="3855" max="3855" width="10.7109375" style="22" customWidth="1"/>
    <col min="3856" max="3856" width="11.5703125" style="22" customWidth="1"/>
    <col min="3857" max="3857" width="11.42578125" style="22"/>
    <col min="3858" max="3858" width="11.28515625" style="22" customWidth="1"/>
    <col min="3859" max="3859" width="10.42578125" style="22" customWidth="1"/>
    <col min="3860" max="3860" width="11.28515625" style="22" customWidth="1"/>
    <col min="3861" max="3861" width="10.28515625" style="22" customWidth="1"/>
    <col min="3862" max="3863" width="10.5703125" style="22" customWidth="1"/>
    <col min="3864" max="3868" width="14.140625" style="22" customWidth="1"/>
    <col min="3869" max="3872" width="13.140625" style="22" customWidth="1"/>
    <col min="3873" max="3873" width="9" style="22" customWidth="1"/>
    <col min="3874" max="3879" width="13.140625" style="22" customWidth="1"/>
    <col min="3880" max="3888" width="10.85546875" style="22" customWidth="1"/>
    <col min="3889" max="3929" width="0" style="22" hidden="1" customWidth="1"/>
    <col min="3930" max="3931" width="10.85546875" style="22" customWidth="1"/>
    <col min="3932" max="4096" width="11.42578125" style="22"/>
    <col min="4097" max="4097" width="31.5703125" style="22" customWidth="1"/>
    <col min="4098" max="4098" width="25.7109375" style="22" customWidth="1"/>
    <col min="4099" max="4099" width="12.7109375" style="22" customWidth="1"/>
    <col min="4100" max="4100" width="10.7109375" style="22" customWidth="1"/>
    <col min="4101" max="4101" width="10.85546875" style="22" customWidth="1"/>
    <col min="4102" max="4108" width="10.7109375" style="22" customWidth="1"/>
    <col min="4109" max="4109" width="12.140625" style="22" customWidth="1"/>
    <col min="4110" max="4110" width="11.140625" style="22" customWidth="1"/>
    <col min="4111" max="4111" width="10.7109375" style="22" customWidth="1"/>
    <col min="4112" max="4112" width="11.5703125" style="22" customWidth="1"/>
    <col min="4113" max="4113" width="11.42578125" style="22"/>
    <col min="4114" max="4114" width="11.28515625" style="22" customWidth="1"/>
    <col min="4115" max="4115" width="10.42578125" style="22" customWidth="1"/>
    <col min="4116" max="4116" width="11.28515625" style="22" customWidth="1"/>
    <col min="4117" max="4117" width="10.28515625" style="22" customWidth="1"/>
    <col min="4118" max="4119" width="10.5703125" style="22" customWidth="1"/>
    <col min="4120" max="4124" width="14.140625" style="22" customWidth="1"/>
    <col min="4125" max="4128" width="13.140625" style="22" customWidth="1"/>
    <col min="4129" max="4129" width="9" style="22" customWidth="1"/>
    <col min="4130" max="4135" width="13.140625" style="22" customWidth="1"/>
    <col min="4136" max="4144" width="10.85546875" style="22" customWidth="1"/>
    <col min="4145" max="4185" width="0" style="22" hidden="1" customWidth="1"/>
    <col min="4186" max="4187" width="10.85546875" style="22" customWidth="1"/>
    <col min="4188" max="4352" width="11.42578125" style="22"/>
    <col min="4353" max="4353" width="31.5703125" style="22" customWidth="1"/>
    <col min="4354" max="4354" width="25.7109375" style="22" customWidth="1"/>
    <col min="4355" max="4355" width="12.7109375" style="22" customWidth="1"/>
    <col min="4356" max="4356" width="10.7109375" style="22" customWidth="1"/>
    <col min="4357" max="4357" width="10.85546875" style="22" customWidth="1"/>
    <col min="4358" max="4364" width="10.7109375" style="22" customWidth="1"/>
    <col min="4365" max="4365" width="12.140625" style="22" customWidth="1"/>
    <col min="4366" max="4366" width="11.140625" style="22" customWidth="1"/>
    <col min="4367" max="4367" width="10.7109375" style="22" customWidth="1"/>
    <col min="4368" max="4368" width="11.5703125" style="22" customWidth="1"/>
    <col min="4369" max="4369" width="11.42578125" style="22"/>
    <col min="4370" max="4370" width="11.28515625" style="22" customWidth="1"/>
    <col min="4371" max="4371" width="10.42578125" style="22" customWidth="1"/>
    <col min="4372" max="4372" width="11.28515625" style="22" customWidth="1"/>
    <col min="4373" max="4373" width="10.28515625" style="22" customWidth="1"/>
    <col min="4374" max="4375" width="10.5703125" style="22" customWidth="1"/>
    <col min="4376" max="4380" width="14.140625" style="22" customWidth="1"/>
    <col min="4381" max="4384" width="13.140625" style="22" customWidth="1"/>
    <col min="4385" max="4385" width="9" style="22" customWidth="1"/>
    <col min="4386" max="4391" width="13.140625" style="22" customWidth="1"/>
    <col min="4392" max="4400" width="10.85546875" style="22" customWidth="1"/>
    <col min="4401" max="4441" width="0" style="22" hidden="1" customWidth="1"/>
    <col min="4442" max="4443" width="10.85546875" style="22" customWidth="1"/>
    <col min="4444" max="4608" width="11.42578125" style="22"/>
    <col min="4609" max="4609" width="31.5703125" style="22" customWidth="1"/>
    <col min="4610" max="4610" width="25.7109375" style="22" customWidth="1"/>
    <col min="4611" max="4611" width="12.7109375" style="22" customWidth="1"/>
    <col min="4612" max="4612" width="10.7109375" style="22" customWidth="1"/>
    <col min="4613" max="4613" width="10.85546875" style="22" customWidth="1"/>
    <col min="4614" max="4620" width="10.7109375" style="22" customWidth="1"/>
    <col min="4621" max="4621" width="12.140625" style="22" customWidth="1"/>
    <col min="4622" max="4622" width="11.140625" style="22" customWidth="1"/>
    <col min="4623" max="4623" width="10.7109375" style="22" customWidth="1"/>
    <col min="4624" max="4624" width="11.5703125" style="22" customWidth="1"/>
    <col min="4625" max="4625" width="11.42578125" style="22"/>
    <col min="4626" max="4626" width="11.28515625" style="22" customWidth="1"/>
    <col min="4627" max="4627" width="10.42578125" style="22" customWidth="1"/>
    <col min="4628" max="4628" width="11.28515625" style="22" customWidth="1"/>
    <col min="4629" max="4629" width="10.28515625" style="22" customWidth="1"/>
    <col min="4630" max="4631" width="10.5703125" style="22" customWidth="1"/>
    <col min="4632" max="4636" width="14.140625" style="22" customWidth="1"/>
    <col min="4637" max="4640" width="13.140625" style="22" customWidth="1"/>
    <col min="4641" max="4641" width="9" style="22" customWidth="1"/>
    <col min="4642" max="4647" width="13.140625" style="22" customWidth="1"/>
    <col min="4648" max="4656" width="10.85546875" style="22" customWidth="1"/>
    <col min="4657" max="4697" width="0" style="22" hidden="1" customWidth="1"/>
    <col min="4698" max="4699" width="10.85546875" style="22" customWidth="1"/>
    <col min="4700" max="4864" width="11.42578125" style="22"/>
    <col min="4865" max="4865" width="31.5703125" style="22" customWidth="1"/>
    <col min="4866" max="4866" width="25.7109375" style="22" customWidth="1"/>
    <col min="4867" max="4867" width="12.7109375" style="22" customWidth="1"/>
    <col min="4868" max="4868" width="10.7109375" style="22" customWidth="1"/>
    <col min="4869" max="4869" width="10.85546875" style="22" customWidth="1"/>
    <col min="4870" max="4876" width="10.7109375" style="22" customWidth="1"/>
    <col min="4877" max="4877" width="12.140625" style="22" customWidth="1"/>
    <col min="4878" max="4878" width="11.140625" style="22" customWidth="1"/>
    <col min="4879" max="4879" width="10.7109375" style="22" customWidth="1"/>
    <col min="4880" max="4880" width="11.5703125" style="22" customWidth="1"/>
    <col min="4881" max="4881" width="11.42578125" style="22"/>
    <col min="4882" max="4882" width="11.28515625" style="22" customWidth="1"/>
    <col min="4883" max="4883" width="10.42578125" style="22" customWidth="1"/>
    <col min="4884" max="4884" width="11.28515625" style="22" customWidth="1"/>
    <col min="4885" max="4885" width="10.28515625" style="22" customWidth="1"/>
    <col min="4886" max="4887" width="10.5703125" style="22" customWidth="1"/>
    <col min="4888" max="4892" width="14.140625" style="22" customWidth="1"/>
    <col min="4893" max="4896" width="13.140625" style="22" customWidth="1"/>
    <col min="4897" max="4897" width="9" style="22" customWidth="1"/>
    <col min="4898" max="4903" width="13.140625" style="22" customWidth="1"/>
    <col min="4904" max="4912" width="10.85546875" style="22" customWidth="1"/>
    <col min="4913" max="4953" width="0" style="22" hidden="1" customWidth="1"/>
    <col min="4954" max="4955" width="10.85546875" style="22" customWidth="1"/>
    <col min="4956" max="5120" width="11.42578125" style="22"/>
    <col min="5121" max="5121" width="31.5703125" style="22" customWidth="1"/>
    <col min="5122" max="5122" width="25.7109375" style="22" customWidth="1"/>
    <col min="5123" max="5123" width="12.7109375" style="22" customWidth="1"/>
    <col min="5124" max="5124" width="10.7109375" style="22" customWidth="1"/>
    <col min="5125" max="5125" width="10.85546875" style="22" customWidth="1"/>
    <col min="5126" max="5132" width="10.7109375" style="22" customWidth="1"/>
    <col min="5133" max="5133" width="12.140625" style="22" customWidth="1"/>
    <col min="5134" max="5134" width="11.140625" style="22" customWidth="1"/>
    <col min="5135" max="5135" width="10.7109375" style="22" customWidth="1"/>
    <col min="5136" max="5136" width="11.5703125" style="22" customWidth="1"/>
    <col min="5137" max="5137" width="11.42578125" style="22"/>
    <col min="5138" max="5138" width="11.28515625" style="22" customWidth="1"/>
    <col min="5139" max="5139" width="10.42578125" style="22" customWidth="1"/>
    <col min="5140" max="5140" width="11.28515625" style="22" customWidth="1"/>
    <col min="5141" max="5141" width="10.28515625" style="22" customWidth="1"/>
    <col min="5142" max="5143" width="10.5703125" style="22" customWidth="1"/>
    <col min="5144" max="5148" width="14.140625" style="22" customWidth="1"/>
    <col min="5149" max="5152" width="13.140625" style="22" customWidth="1"/>
    <col min="5153" max="5153" width="9" style="22" customWidth="1"/>
    <col min="5154" max="5159" width="13.140625" style="22" customWidth="1"/>
    <col min="5160" max="5168" width="10.85546875" style="22" customWidth="1"/>
    <col min="5169" max="5209" width="0" style="22" hidden="1" customWidth="1"/>
    <col min="5210" max="5211" width="10.85546875" style="22" customWidth="1"/>
    <col min="5212" max="5376" width="11.42578125" style="22"/>
    <col min="5377" max="5377" width="31.5703125" style="22" customWidth="1"/>
    <col min="5378" max="5378" width="25.7109375" style="22" customWidth="1"/>
    <col min="5379" max="5379" width="12.7109375" style="22" customWidth="1"/>
    <col min="5380" max="5380" width="10.7109375" style="22" customWidth="1"/>
    <col min="5381" max="5381" width="10.85546875" style="22" customWidth="1"/>
    <col min="5382" max="5388" width="10.7109375" style="22" customWidth="1"/>
    <col min="5389" max="5389" width="12.140625" style="22" customWidth="1"/>
    <col min="5390" max="5390" width="11.140625" style="22" customWidth="1"/>
    <col min="5391" max="5391" width="10.7109375" style="22" customWidth="1"/>
    <col min="5392" max="5392" width="11.5703125" style="22" customWidth="1"/>
    <col min="5393" max="5393" width="11.42578125" style="22"/>
    <col min="5394" max="5394" width="11.28515625" style="22" customWidth="1"/>
    <col min="5395" max="5395" width="10.42578125" style="22" customWidth="1"/>
    <col min="5396" max="5396" width="11.28515625" style="22" customWidth="1"/>
    <col min="5397" max="5397" width="10.28515625" style="22" customWidth="1"/>
    <col min="5398" max="5399" width="10.5703125" style="22" customWidth="1"/>
    <col min="5400" max="5404" width="14.140625" style="22" customWidth="1"/>
    <col min="5405" max="5408" width="13.140625" style="22" customWidth="1"/>
    <col min="5409" max="5409" width="9" style="22" customWidth="1"/>
    <col min="5410" max="5415" width="13.140625" style="22" customWidth="1"/>
    <col min="5416" max="5424" width="10.85546875" style="22" customWidth="1"/>
    <col min="5425" max="5465" width="0" style="22" hidden="1" customWidth="1"/>
    <col min="5466" max="5467" width="10.85546875" style="22" customWidth="1"/>
    <col min="5468" max="5632" width="11.42578125" style="22"/>
    <col min="5633" max="5633" width="31.5703125" style="22" customWidth="1"/>
    <col min="5634" max="5634" width="25.7109375" style="22" customWidth="1"/>
    <col min="5635" max="5635" width="12.7109375" style="22" customWidth="1"/>
    <col min="5636" max="5636" width="10.7109375" style="22" customWidth="1"/>
    <col min="5637" max="5637" width="10.85546875" style="22" customWidth="1"/>
    <col min="5638" max="5644" width="10.7109375" style="22" customWidth="1"/>
    <col min="5645" max="5645" width="12.140625" style="22" customWidth="1"/>
    <col min="5646" max="5646" width="11.140625" style="22" customWidth="1"/>
    <col min="5647" max="5647" width="10.7109375" style="22" customWidth="1"/>
    <col min="5648" max="5648" width="11.5703125" style="22" customWidth="1"/>
    <col min="5649" max="5649" width="11.42578125" style="22"/>
    <col min="5650" max="5650" width="11.28515625" style="22" customWidth="1"/>
    <col min="5651" max="5651" width="10.42578125" style="22" customWidth="1"/>
    <col min="5652" max="5652" width="11.28515625" style="22" customWidth="1"/>
    <col min="5653" max="5653" width="10.28515625" style="22" customWidth="1"/>
    <col min="5654" max="5655" width="10.5703125" style="22" customWidth="1"/>
    <col min="5656" max="5660" width="14.140625" style="22" customWidth="1"/>
    <col min="5661" max="5664" width="13.140625" style="22" customWidth="1"/>
    <col min="5665" max="5665" width="9" style="22" customWidth="1"/>
    <col min="5666" max="5671" width="13.140625" style="22" customWidth="1"/>
    <col min="5672" max="5680" width="10.85546875" style="22" customWidth="1"/>
    <col min="5681" max="5721" width="0" style="22" hidden="1" customWidth="1"/>
    <col min="5722" max="5723" width="10.85546875" style="22" customWidth="1"/>
    <col min="5724" max="5888" width="11.42578125" style="22"/>
    <col min="5889" max="5889" width="31.5703125" style="22" customWidth="1"/>
    <col min="5890" max="5890" width="25.7109375" style="22" customWidth="1"/>
    <col min="5891" max="5891" width="12.7109375" style="22" customWidth="1"/>
    <col min="5892" max="5892" width="10.7109375" style="22" customWidth="1"/>
    <col min="5893" max="5893" width="10.85546875" style="22" customWidth="1"/>
    <col min="5894" max="5900" width="10.7109375" style="22" customWidth="1"/>
    <col min="5901" max="5901" width="12.140625" style="22" customWidth="1"/>
    <col min="5902" max="5902" width="11.140625" style="22" customWidth="1"/>
    <col min="5903" max="5903" width="10.7109375" style="22" customWidth="1"/>
    <col min="5904" max="5904" width="11.5703125" style="22" customWidth="1"/>
    <col min="5905" max="5905" width="11.42578125" style="22"/>
    <col min="5906" max="5906" width="11.28515625" style="22" customWidth="1"/>
    <col min="5907" max="5907" width="10.42578125" style="22" customWidth="1"/>
    <col min="5908" max="5908" width="11.28515625" style="22" customWidth="1"/>
    <col min="5909" max="5909" width="10.28515625" style="22" customWidth="1"/>
    <col min="5910" max="5911" width="10.5703125" style="22" customWidth="1"/>
    <col min="5912" max="5916" width="14.140625" style="22" customWidth="1"/>
    <col min="5917" max="5920" width="13.140625" style="22" customWidth="1"/>
    <col min="5921" max="5921" width="9" style="22" customWidth="1"/>
    <col min="5922" max="5927" width="13.140625" style="22" customWidth="1"/>
    <col min="5928" max="5936" width="10.85546875" style="22" customWidth="1"/>
    <col min="5937" max="5977" width="0" style="22" hidden="1" customWidth="1"/>
    <col min="5978" max="5979" width="10.85546875" style="22" customWidth="1"/>
    <col min="5980" max="6144" width="11.42578125" style="22"/>
    <col min="6145" max="6145" width="31.5703125" style="22" customWidth="1"/>
    <col min="6146" max="6146" width="25.7109375" style="22" customWidth="1"/>
    <col min="6147" max="6147" width="12.7109375" style="22" customWidth="1"/>
    <col min="6148" max="6148" width="10.7109375" style="22" customWidth="1"/>
    <col min="6149" max="6149" width="10.85546875" style="22" customWidth="1"/>
    <col min="6150" max="6156" width="10.7109375" style="22" customWidth="1"/>
    <col min="6157" max="6157" width="12.140625" style="22" customWidth="1"/>
    <col min="6158" max="6158" width="11.140625" style="22" customWidth="1"/>
    <col min="6159" max="6159" width="10.7109375" style="22" customWidth="1"/>
    <col min="6160" max="6160" width="11.5703125" style="22" customWidth="1"/>
    <col min="6161" max="6161" width="11.42578125" style="22"/>
    <col min="6162" max="6162" width="11.28515625" style="22" customWidth="1"/>
    <col min="6163" max="6163" width="10.42578125" style="22" customWidth="1"/>
    <col min="6164" max="6164" width="11.28515625" style="22" customWidth="1"/>
    <col min="6165" max="6165" width="10.28515625" style="22" customWidth="1"/>
    <col min="6166" max="6167" width="10.5703125" style="22" customWidth="1"/>
    <col min="6168" max="6172" width="14.140625" style="22" customWidth="1"/>
    <col min="6173" max="6176" width="13.140625" style="22" customWidth="1"/>
    <col min="6177" max="6177" width="9" style="22" customWidth="1"/>
    <col min="6178" max="6183" width="13.140625" style="22" customWidth="1"/>
    <col min="6184" max="6192" width="10.85546875" style="22" customWidth="1"/>
    <col min="6193" max="6233" width="0" style="22" hidden="1" customWidth="1"/>
    <col min="6234" max="6235" width="10.85546875" style="22" customWidth="1"/>
    <col min="6236" max="6400" width="11.42578125" style="22"/>
    <col min="6401" max="6401" width="31.5703125" style="22" customWidth="1"/>
    <col min="6402" max="6402" width="25.7109375" style="22" customWidth="1"/>
    <col min="6403" max="6403" width="12.7109375" style="22" customWidth="1"/>
    <col min="6404" max="6404" width="10.7109375" style="22" customWidth="1"/>
    <col min="6405" max="6405" width="10.85546875" style="22" customWidth="1"/>
    <col min="6406" max="6412" width="10.7109375" style="22" customWidth="1"/>
    <col min="6413" max="6413" width="12.140625" style="22" customWidth="1"/>
    <col min="6414" max="6414" width="11.140625" style="22" customWidth="1"/>
    <col min="6415" max="6415" width="10.7109375" style="22" customWidth="1"/>
    <col min="6416" max="6416" width="11.5703125" style="22" customWidth="1"/>
    <col min="6417" max="6417" width="11.42578125" style="22"/>
    <col min="6418" max="6418" width="11.28515625" style="22" customWidth="1"/>
    <col min="6419" max="6419" width="10.42578125" style="22" customWidth="1"/>
    <col min="6420" max="6420" width="11.28515625" style="22" customWidth="1"/>
    <col min="6421" max="6421" width="10.28515625" style="22" customWidth="1"/>
    <col min="6422" max="6423" width="10.5703125" style="22" customWidth="1"/>
    <col min="6424" max="6428" width="14.140625" style="22" customWidth="1"/>
    <col min="6429" max="6432" width="13.140625" style="22" customWidth="1"/>
    <col min="6433" max="6433" width="9" style="22" customWidth="1"/>
    <col min="6434" max="6439" width="13.140625" style="22" customWidth="1"/>
    <col min="6440" max="6448" width="10.85546875" style="22" customWidth="1"/>
    <col min="6449" max="6489" width="0" style="22" hidden="1" customWidth="1"/>
    <col min="6490" max="6491" width="10.85546875" style="22" customWidth="1"/>
    <col min="6492" max="6656" width="11.42578125" style="22"/>
    <col min="6657" max="6657" width="31.5703125" style="22" customWidth="1"/>
    <col min="6658" max="6658" width="25.7109375" style="22" customWidth="1"/>
    <col min="6659" max="6659" width="12.7109375" style="22" customWidth="1"/>
    <col min="6660" max="6660" width="10.7109375" style="22" customWidth="1"/>
    <col min="6661" max="6661" width="10.85546875" style="22" customWidth="1"/>
    <col min="6662" max="6668" width="10.7109375" style="22" customWidth="1"/>
    <col min="6669" max="6669" width="12.140625" style="22" customWidth="1"/>
    <col min="6670" max="6670" width="11.140625" style="22" customWidth="1"/>
    <col min="6671" max="6671" width="10.7109375" style="22" customWidth="1"/>
    <col min="6672" max="6672" width="11.5703125" style="22" customWidth="1"/>
    <col min="6673" max="6673" width="11.42578125" style="22"/>
    <col min="6674" max="6674" width="11.28515625" style="22" customWidth="1"/>
    <col min="6675" max="6675" width="10.42578125" style="22" customWidth="1"/>
    <col min="6676" max="6676" width="11.28515625" style="22" customWidth="1"/>
    <col min="6677" max="6677" width="10.28515625" style="22" customWidth="1"/>
    <col min="6678" max="6679" width="10.5703125" style="22" customWidth="1"/>
    <col min="6680" max="6684" width="14.140625" style="22" customWidth="1"/>
    <col min="6685" max="6688" width="13.140625" style="22" customWidth="1"/>
    <col min="6689" max="6689" width="9" style="22" customWidth="1"/>
    <col min="6690" max="6695" width="13.140625" style="22" customWidth="1"/>
    <col min="6696" max="6704" width="10.85546875" style="22" customWidth="1"/>
    <col min="6705" max="6745" width="0" style="22" hidden="1" customWidth="1"/>
    <col min="6746" max="6747" width="10.85546875" style="22" customWidth="1"/>
    <col min="6748" max="6912" width="11.42578125" style="22"/>
    <col min="6913" max="6913" width="31.5703125" style="22" customWidth="1"/>
    <col min="6914" max="6914" width="25.7109375" style="22" customWidth="1"/>
    <col min="6915" max="6915" width="12.7109375" style="22" customWidth="1"/>
    <col min="6916" max="6916" width="10.7109375" style="22" customWidth="1"/>
    <col min="6917" max="6917" width="10.85546875" style="22" customWidth="1"/>
    <col min="6918" max="6924" width="10.7109375" style="22" customWidth="1"/>
    <col min="6925" max="6925" width="12.140625" style="22" customWidth="1"/>
    <col min="6926" max="6926" width="11.140625" style="22" customWidth="1"/>
    <col min="6927" max="6927" width="10.7109375" style="22" customWidth="1"/>
    <col min="6928" max="6928" width="11.5703125" style="22" customWidth="1"/>
    <col min="6929" max="6929" width="11.42578125" style="22"/>
    <col min="6930" max="6930" width="11.28515625" style="22" customWidth="1"/>
    <col min="6931" max="6931" width="10.42578125" style="22" customWidth="1"/>
    <col min="6932" max="6932" width="11.28515625" style="22" customWidth="1"/>
    <col min="6933" max="6933" width="10.28515625" style="22" customWidth="1"/>
    <col min="6934" max="6935" width="10.5703125" style="22" customWidth="1"/>
    <col min="6936" max="6940" width="14.140625" style="22" customWidth="1"/>
    <col min="6941" max="6944" width="13.140625" style="22" customWidth="1"/>
    <col min="6945" max="6945" width="9" style="22" customWidth="1"/>
    <col min="6946" max="6951" width="13.140625" style="22" customWidth="1"/>
    <col min="6952" max="6960" width="10.85546875" style="22" customWidth="1"/>
    <col min="6961" max="7001" width="0" style="22" hidden="1" customWidth="1"/>
    <col min="7002" max="7003" width="10.85546875" style="22" customWidth="1"/>
    <col min="7004" max="7168" width="11.42578125" style="22"/>
    <col min="7169" max="7169" width="31.5703125" style="22" customWidth="1"/>
    <col min="7170" max="7170" width="25.7109375" style="22" customWidth="1"/>
    <col min="7171" max="7171" width="12.7109375" style="22" customWidth="1"/>
    <col min="7172" max="7172" width="10.7109375" style="22" customWidth="1"/>
    <col min="7173" max="7173" width="10.85546875" style="22" customWidth="1"/>
    <col min="7174" max="7180" width="10.7109375" style="22" customWidth="1"/>
    <col min="7181" max="7181" width="12.140625" style="22" customWidth="1"/>
    <col min="7182" max="7182" width="11.140625" style="22" customWidth="1"/>
    <col min="7183" max="7183" width="10.7109375" style="22" customWidth="1"/>
    <col min="7184" max="7184" width="11.5703125" style="22" customWidth="1"/>
    <col min="7185" max="7185" width="11.42578125" style="22"/>
    <col min="7186" max="7186" width="11.28515625" style="22" customWidth="1"/>
    <col min="7187" max="7187" width="10.42578125" style="22" customWidth="1"/>
    <col min="7188" max="7188" width="11.28515625" style="22" customWidth="1"/>
    <col min="7189" max="7189" width="10.28515625" style="22" customWidth="1"/>
    <col min="7190" max="7191" width="10.5703125" style="22" customWidth="1"/>
    <col min="7192" max="7196" width="14.140625" style="22" customWidth="1"/>
    <col min="7197" max="7200" width="13.140625" style="22" customWidth="1"/>
    <col min="7201" max="7201" width="9" style="22" customWidth="1"/>
    <col min="7202" max="7207" width="13.140625" style="22" customWidth="1"/>
    <col min="7208" max="7216" width="10.85546875" style="22" customWidth="1"/>
    <col min="7217" max="7257" width="0" style="22" hidden="1" customWidth="1"/>
    <col min="7258" max="7259" width="10.85546875" style="22" customWidth="1"/>
    <col min="7260" max="7424" width="11.42578125" style="22"/>
    <col min="7425" max="7425" width="31.5703125" style="22" customWidth="1"/>
    <col min="7426" max="7426" width="25.7109375" style="22" customWidth="1"/>
    <col min="7427" max="7427" width="12.7109375" style="22" customWidth="1"/>
    <col min="7428" max="7428" width="10.7109375" style="22" customWidth="1"/>
    <col min="7429" max="7429" width="10.85546875" style="22" customWidth="1"/>
    <col min="7430" max="7436" width="10.7109375" style="22" customWidth="1"/>
    <col min="7437" max="7437" width="12.140625" style="22" customWidth="1"/>
    <col min="7438" max="7438" width="11.140625" style="22" customWidth="1"/>
    <col min="7439" max="7439" width="10.7109375" style="22" customWidth="1"/>
    <col min="7440" max="7440" width="11.5703125" style="22" customWidth="1"/>
    <col min="7441" max="7441" width="11.42578125" style="22"/>
    <col min="7442" max="7442" width="11.28515625" style="22" customWidth="1"/>
    <col min="7443" max="7443" width="10.42578125" style="22" customWidth="1"/>
    <col min="7444" max="7444" width="11.28515625" style="22" customWidth="1"/>
    <col min="7445" max="7445" width="10.28515625" style="22" customWidth="1"/>
    <col min="7446" max="7447" width="10.5703125" style="22" customWidth="1"/>
    <col min="7448" max="7452" width="14.140625" style="22" customWidth="1"/>
    <col min="7453" max="7456" width="13.140625" style="22" customWidth="1"/>
    <col min="7457" max="7457" width="9" style="22" customWidth="1"/>
    <col min="7458" max="7463" width="13.140625" style="22" customWidth="1"/>
    <col min="7464" max="7472" width="10.85546875" style="22" customWidth="1"/>
    <col min="7473" max="7513" width="0" style="22" hidden="1" customWidth="1"/>
    <col min="7514" max="7515" width="10.85546875" style="22" customWidth="1"/>
    <col min="7516" max="7680" width="11.42578125" style="22"/>
    <col min="7681" max="7681" width="31.5703125" style="22" customWidth="1"/>
    <col min="7682" max="7682" width="25.7109375" style="22" customWidth="1"/>
    <col min="7683" max="7683" width="12.7109375" style="22" customWidth="1"/>
    <col min="7684" max="7684" width="10.7109375" style="22" customWidth="1"/>
    <col min="7685" max="7685" width="10.85546875" style="22" customWidth="1"/>
    <col min="7686" max="7692" width="10.7109375" style="22" customWidth="1"/>
    <col min="7693" max="7693" width="12.140625" style="22" customWidth="1"/>
    <col min="7694" max="7694" width="11.140625" style="22" customWidth="1"/>
    <col min="7695" max="7695" width="10.7109375" style="22" customWidth="1"/>
    <col min="7696" max="7696" width="11.5703125" style="22" customWidth="1"/>
    <col min="7697" max="7697" width="11.42578125" style="22"/>
    <col min="7698" max="7698" width="11.28515625" style="22" customWidth="1"/>
    <col min="7699" max="7699" width="10.42578125" style="22" customWidth="1"/>
    <col min="7700" max="7700" width="11.28515625" style="22" customWidth="1"/>
    <col min="7701" max="7701" width="10.28515625" style="22" customWidth="1"/>
    <col min="7702" max="7703" width="10.5703125" style="22" customWidth="1"/>
    <col min="7704" max="7708" width="14.140625" style="22" customWidth="1"/>
    <col min="7709" max="7712" width="13.140625" style="22" customWidth="1"/>
    <col min="7713" max="7713" width="9" style="22" customWidth="1"/>
    <col min="7714" max="7719" width="13.140625" style="22" customWidth="1"/>
    <col min="7720" max="7728" width="10.85546875" style="22" customWidth="1"/>
    <col min="7729" max="7769" width="0" style="22" hidden="1" customWidth="1"/>
    <col min="7770" max="7771" width="10.85546875" style="22" customWidth="1"/>
    <col min="7772" max="7936" width="11.42578125" style="22"/>
    <col min="7937" max="7937" width="31.5703125" style="22" customWidth="1"/>
    <col min="7938" max="7938" width="25.7109375" style="22" customWidth="1"/>
    <col min="7939" max="7939" width="12.7109375" style="22" customWidth="1"/>
    <col min="7940" max="7940" width="10.7109375" style="22" customWidth="1"/>
    <col min="7941" max="7941" width="10.85546875" style="22" customWidth="1"/>
    <col min="7942" max="7948" width="10.7109375" style="22" customWidth="1"/>
    <col min="7949" max="7949" width="12.140625" style="22" customWidth="1"/>
    <col min="7950" max="7950" width="11.140625" style="22" customWidth="1"/>
    <col min="7951" max="7951" width="10.7109375" style="22" customWidth="1"/>
    <col min="7952" max="7952" width="11.5703125" style="22" customWidth="1"/>
    <col min="7953" max="7953" width="11.42578125" style="22"/>
    <col min="7954" max="7954" width="11.28515625" style="22" customWidth="1"/>
    <col min="7955" max="7955" width="10.42578125" style="22" customWidth="1"/>
    <col min="7956" max="7956" width="11.28515625" style="22" customWidth="1"/>
    <col min="7957" max="7957" width="10.28515625" style="22" customWidth="1"/>
    <col min="7958" max="7959" width="10.5703125" style="22" customWidth="1"/>
    <col min="7960" max="7964" width="14.140625" style="22" customWidth="1"/>
    <col min="7965" max="7968" width="13.140625" style="22" customWidth="1"/>
    <col min="7969" max="7969" width="9" style="22" customWidth="1"/>
    <col min="7970" max="7975" width="13.140625" style="22" customWidth="1"/>
    <col min="7976" max="7984" width="10.85546875" style="22" customWidth="1"/>
    <col min="7985" max="8025" width="0" style="22" hidden="1" customWidth="1"/>
    <col min="8026" max="8027" width="10.85546875" style="22" customWidth="1"/>
    <col min="8028" max="8192" width="11.42578125" style="22"/>
    <col min="8193" max="8193" width="31.5703125" style="22" customWidth="1"/>
    <col min="8194" max="8194" width="25.7109375" style="22" customWidth="1"/>
    <col min="8195" max="8195" width="12.7109375" style="22" customWidth="1"/>
    <col min="8196" max="8196" width="10.7109375" style="22" customWidth="1"/>
    <col min="8197" max="8197" width="10.85546875" style="22" customWidth="1"/>
    <col min="8198" max="8204" width="10.7109375" style="22" customWidth="1"/>
    <col min="8205" max="8205" width="12.140625" style="22" customWidth="1"/>
    <col min="8206" max="8206" width="11.140625" style="22" customWidth="1"/>
    <col min="8207" max="8207" width="10.7109375" style="22" customWidth="1"/>
    <col min="8208" max="8208" width="11.5703125" style="22" customWidth="1"/>
    <col min="8209" max="8209" width="11.42578125" style="22"/>
    <col min="8210" max="8210" width="11.28515625" style="22" customWidth="1"/>
    <col min="8211" max="8211" width="10.42578125" style="22" customWidth="1"/>
    <col min="8212" max="8212" width="11.28515625" style="22" customWidth="1"/>
    <col min="8213" max="8213" width="10.28515625" style="22" customWidth="1"/>
    <col min="8214" max="8215" width="10.5703125" style="22" customWidth="1"/>
    <col min="8216" max="8220" width="14.140625" style="22" customWidth="1"/>
    <col min="8221" max="8224" width="13.140625" style="22" customWidth="1"/>
    <col min="8225" max="8225" width="9" style="22" customWidth="1"/>
    <col min="8226" max="8231" width="13.140625" style="22" customWidth="1"/>
    <col min="8232" max="8240" width="10.85546875" style="22" customWidth="1"/>
    <col min="8241" max="8281" width="0" style="22" hidden="1" customWidth="1"/>
    <col min="8282" max="8283" width="10.85546875" style="22" customWidth="1"/>
    <col min="8284" max="8448" width="11.42578125" style="22"/>
    <col min="8449" max="8449" width="31.5703125" style="22" customWidth="1"/>
    <col min="8450" max="8450" width="25.7109375" style="22" customWidth="1"/>
    <col min="8451" max="8451" width="12.7109375" style="22" customWidth="1"/>
    <col min="8452" max="8452" width="10.7109375" style="22" customWidth="1"/>
    <col min="8453" max="8453" width="10.85546875" style="22" customWidth="1"/>
    <col min="8454" max="8460" width="10.7109375" style="22" customWidth="1"/>
    <col min="8461" max="8461" width="12.140625" style="22" customWidth="1"/>
    <col min="8462" max="8462" width="11.140625" style="22" customWidth="1"/>
    <col min="8463" max="8463" width="10.7109375" style="22" customWidth="1"/>
    <col min="8464" max="8464" width="11.5703125" style="22" customWidth="1"/>
    <col min="8465" max="8465" width="11.42578125" style="22"/>
    <col min="8466" max="8466" width="11.28515625" style="22" customWidth="1"/>
    <col min="8467" max="8467" width="10.42578125" style="22" customWidth="1"/>
    <col min="8468" max="8468" width="11.28515625" style="22" customWidth="1"/>
    <col min="8469" max="8469" width="10.28515625" style="22" customWidth="1"/>
    <col min="8470" max="8471" width="10.5703125" style="22" customWidth="1"/>
    <col min="8472" max="8476" width="14.140625" style="22" customWidth="1"/>
    <col min="8477" max="8480" width="13.140625" style="22" customWidth="1"/>
    <col min="8481" max="8481" width="9" style="22" customWidth="1"/>
    <col min="8482" max="8487" width="13.140625" style="22" customWidth="1"/>
    <col min="8488" max="8496" width="10.85546875" style="22" customWidth="1"/>
    <col min="8497" max="8537" width="0" style="22" hidden="1" customWidth="1"/>
    <col min="8538" max="8539" width="10.85546875" style="22" customWidth="1"/>
    <col min="8540" max="8704" width="11.42578125" style="22"/>
    <col min="8705" max="8705" width="31.5703125" style="22" customWidth="1"/>
    <col min="8706" max="8706" width="25.7109375" style="22" customWidth="1"/>
    <col min="8707" max="8707" width="12.7109375" style="22" customWidth="1"/>
    <col min="8708" max="8708" width="10.7109375" style="22" customWidth="1"/>
    <col min="8709" max="8709" width="10.85546875" style="22" customWidth="1"/>
    <col min="8710" max="8716" width="10.7109375" style="22" customWidth="1"/>
    <col min="8717" max="8717" width="12.140625" style="22" customWidth="1"/>
    <col min="8718" max="8718" width="11.140625" style="22" customWidth="1"/>
    <col min="8719" max="8719" width="10.7109375" style="22" customWidth="1"/>
    <col min="8720" max="8720" width="11.5703125" style="22" customWidth="1"/>
    <col min="8721" max="8721" width="11.42578125" style="22"/>
    <col min="8722" max="8722" width="11.28515625" style="22" customWidth="1"/>
    <col min="8723" max="8723" width="10.42578125" style="22" customWidth="1"/>
    <col min="8724" max="8724" width="11.28515625" style="22" customWidth="1"/>
    <col min="8725" max="8725" width="10.28515625" style="22" customWidth="1"/>
    <col min="8726" max="8727" width="10.5703125" style="22" customWidth="1"/>
    <col min="8728" max="8732" width="14.140625" style="22" customWidth="1"/>
    <col min="8733" max="8736" width="13.140625" style="22" customWidth="1"/>
    <col min="8737" max="8737" width="9" style="22" customWidth="1"/>
    <col min="8738" max="8743" width="13.140625" style="22" customWidth="1"/>
    <col min="8744" max="8752" width="10.85546875" style="22" customWidth="1"/>
    <col min="8753" max="8793" width="0" style="22" hidden="1" customWidth="1"/>
    <col min="8794" max="8795" width="10.85546875" style="22" customWidth="1"/>
    <col min="8796" max="8960" width="11.42578125" style="22"/>
    <col min="8961" max="8961" width="31.5703125" style="22" customWidth="1"/>
    <col min="8962" max="8962" width="25.7109375" style="22" customWidth="1"/>
    <col min="8963" max="8963" width="12.7109375" style="22" customWidth="1"/>
    <col min="8964" max="8964" width="10.7109375" style="22" customWidth="1"/>
    <col min="8965" max="8965" width="10.85546875" style="22" customWidth="1"/>
    <col min="8966" max="8972" width="10.7109375" style="22" customWidth="1"/>
    <col min="8973" max="8973" width="12.140625" style="22" customWidth="1"/>
    <col min="8974" max="8974" width="11.140625" style="22" customWidth="1"/>
    <col min="8975" max="8975" width="10.7109375" style="22" customWidth="1"/>
    <col min="8976" max="8976" width="11.5703125" style="22" customWidth="1"/>
    <col min="8977" max="8977" width="11.42578125" style="22"/>
    <col min="8978" max="8978" width="11.28515625" style="22" customWidth="1"/>
    <col min="8979" max="8979" width="10.42578125" style="22" customWidth="1"/>
    <col min="8980" max="8980" width="11.28515625" style="22" customWidth="1"/>
    <col min="8981" max="8981" width="10.28515625" style="22" customWidth="1"/>
    <col min="8982" max="8983" width="10.5703125" style="22" customWidth="1"/>
    <col min="8984" max="8988" width="14.140625" style="22" customWidth="1"/>
    <col min="8989" max="8992" width="13.140625" style="22" customWidth="1"/>
    <col min="8993" max="8993" width="9" style="22" customWidth="1"/>
    <col min="8994" max="8999" width="13.140625" style="22" customWidth="1"/>
    <col min="9000" max="9008" width="10.85546875" style="22" customWidth="1"/>
    <col min="9009" max="9049" width="0" style="22" hidden="1" customWidth="1"/>
    <col min="9050" max="9051" width="10.85546875" style="22" customWidth="1"/>
    <col min="9052" max="9216" width="11.42578125" style="22"/>
    <col min="9217" max="9217" width="31.5703125" style="22" customWidth="1"/>
    <col min="9218" max="9218" width="25.7109375" style="22" customWidth="1"/>
    <col min="9219" max="9219" width="12.7109375" style="22" customWidth="1"/>
    <col min="9220" max="9220" width="10.7109375" style="22" customWidth="1"/>
    <col min="9221" max="9221" width="10.85546875" style="22" customWidth="1"/>
    <col min="9222" max="9228" width="10.7109375" style="22" customWidth="1"/>
    <col min="9229" max="9229" width="12.140625" style="22" customWidth="1"/>
    <col min="9230" max="9230" width="11.140625" style="22" customWidth="1"/>
    <col min="9231" max="9231" width="10.7109375" style="22" customWidth="1"/>
    <col min="9232" max="9232" width="11.5703125" style="22" customWidth="1"/>
    <col min="9233" max="9233" width="11.42578125" style="22"/>
    <col min="9234" max="9234" width="11.28515625" style="22" customWidth="1"/>
    <col min="9235" max="9235" width="10.42578125" style="22" customWidth="1"/>
    <col min="9236" max="9236" width="11.28515625" style="22" customWidth="1"/>
    <col min="9237" max="9237" width="10.28515625" style="22" customWidth="1"/>
    <col min="9238" max="9239" width="10.5703125" style="22" customWidth="1"/>
    <col min="9240" max="9244" width="14.140625" style="22" customWidth="1"/>
    <col min="9245" max="9248" width="13.140625" style="22" customWidth="1"/>
    <col min="9249" max="9249" width="9" style="22" customWidth="1"/>
    <col min="9250" max="9255" width="13.140625" style="22" customWidth="1"/>
    <col min="9256" max="9264" width="10.85546875" style="22" customWidth="1"/>
    <col min="9265" max="9305" width="0" style="22" hidden="1" customWidth="1"/>
    <col min="9306" max="9307" width="10.85546875" style="22" customWidth="1"/>
    <col min="9308" max="9472" width="11.42578125" style="22"/>
    <col min="9473" max="9473" width="31.5703125" style="22" customWidth="1"/>
    <col min="9474" max="9474" width="25.7109375" style="22" customWidth="1"/>
    <col min="9475" max="9475" width="12.7109375" style="22" customWidth="1"/>
    <col min="9476" max="9476" width="10.7109375" style="22" customWidth="1"/>
    <col min="9477" max="9477" width="10.85546875" style="22" customWidth="1"/>
    <col min="9478" max="9484" width="10.7109375" style="22" customWidth="1"/>
    <col min="9485" max="9485" width="12.140625" style="22" customWidth="1"/>
    <col min="9486" max="9486" width="11.140625" style="22" customWidth="1"/>
    <col min="9487" max="9487" width="10.7109375" style="22" customWidth="1"/>
    <col min="9488" max="9488" width="11.5703125" style="22" customWidth="1"/>
    <col min="9489" max="9489" width="11.42578125" style="22"/>
    <col min="9490" max="9490" width="11.28515625" style="22" customWidth="1"/>
    <col min="9491" max="9491" width="10.42578125" style="22" customWidth="1"/>
    <col min="9492" max="9492" width="11.28515625" style="22" customWidth="1"/>
    <col min="9493" max="9493" width="10.28515625" style="22" customWidth="1"/>
    <col min="9494" max="9495" width="10.5703125" style="22" customWidth="1"/>
    <col min="9496" max="9500" width="14.140625" style="22" customWidth="1"/>
    <col min="9501" max="9504" width="13.140625" style="22" customWidth="1"/>
    <col min="9505" max="9505" width="9" style="22" customWidth="1"/>
    <col min="9506" max="9511" width="13.140625" style="22" customWidth="1"/>
    <col min="9512" max="9520" width="10.85546875" style="22" customWidth="1"/>
    <col min="9521" max="9561" width="0" style="22" hidden="1" customWidth="1"/>
    <col min="9562" max="9563" width="10.85546875" style="22" customWidth="1"/>
    <col min="9564" max="9728" width="11.42578125" style="22"/>
    <col min="9729" max="9729" width="31.5703125" style="22" customWidth="1"/>
    <col min="9730" max="9730" width="25.7109375" style="22" customWidth="1"/>
    <col min="9731" max="9731" width="12.7109375" style="22" customWidth="1"/>
    <col min="9732" max="9732" width="10.7109375" style="22" customWidth="1"/>
    <col min="9733" max="9733" width="10.85546875" style="22" customWidth="1"/>
    <col min="9734" max="9740" width="10.7109375" style="22" customWidth="1"/>
    <col min="9741" max="9741" width="12.140625" style="22" customWidth="1"/>
    <col min="9742" max="9742" width="11.140625" style="22" customWidth="1"/>
    <col min="9743" max="9743" width="10.7109375" style="22" customWidth="1"/>
    <col min="9744" max="9744" width="11.5703125" style="22" customWidth="1"/>
    <col min="9745" max="9745" width="11.42578125" style="22"/>
    <col min="9746" max="9746" width="11.28515625" style="22" customWidth="1"/>
    <col min="9747" max="9747" width="10.42578125" style="22" customWidth="1"/>
    <col min="9748" max="9748" width="11.28515625" style="22" customWidth="1"/>
    <col min="9749" max="9749" width="10.28515625" style="22" customWidth="1"/>
    <col min="9750" max="9751" width="10.5703125" style="22" customWidth="1"/>
    <col min="9752" max="9756" width="14.140625" style="22" customWidth="1"/>
    <col min="9757" max="9760" width="13.140625" style="22" customWidth="1"/>
    <col min="9761" max="9761" width="9" style="22" customWidth="1"/>
    <col min="9762" max="9767" width="13.140625" style="22" customWidth="1"/>
    <col min="9768" max="9776" width="10.85546875" style="22" customWidth="1"/>
    <col min="9777" max="9817" width="0" style="22" hidden="1" customWidth="1"/>
    <col min="9818" max="9819" width="10.85546875" style="22" customWidth="1"/>
    <col min="9820" max="9984" width="11.42578125" style="22"/>
    <col min="9985" max="9985" width="31.5703125" style="22" customWidth="1"/>
    <col min="9986" max="9986" width="25.7109375" style="22" customWidth="1"/>
    <col min="9987" max="9987" width="12.7109375" style="22" customWidth="1"/>
    <col min="9988" max="9988" width="10.7109375" style="22" customWidth="1"/>
    <col min="9989" max="9989" width="10.85546875" style="22" customWidth="1"/>
    <col min="9990" max="9996" width="10.7109375" style="22" customWidth="1"/>
    <col min="9997" max="9997" width="12.140625" style="22" customWidth="1"/>
    <col min="9998" max="9998" width="11.140625" style="22" customWidth="1"/>
    <col min="9999" max="9999" width="10.7109375" style="22" customWidth="1"/>
    <col min="10000" max="10000" width="11.5703125" style="22" customWidth="1"/>
    <col min="10001" max="10001" width="11.42578125" style="22"/>
    <col min="10002" max="10002" width="11.28515625" style="22" customWidth="1"/>
    <col min="10003" max="10003" width="10.42578125" style="22" customWidth="1"/>
    <col min="10004" max="10004" width="11.28515625" style="22" customWidth="1"/>
    <col min="10005" max="10005" width="10.28515625" style="22" customWidth="1"/>
    <col min="10006" max="10007" width="10.5703125" style="22" customWidth="1"/>
    <col min="10008" max="10012" width="14.140625" style="22" customWidth="1"/>
    <col min="10013" max="10016" width="13.140625" style="22" customWidth="1"/>
    <col min="10017" max="10017" width="9" style="22" customWidth="1"/>
    <col min="10018" max="10023" width="13.140625" style="22" customWidth="1"/>
    <col min="10024" max="10032" width="10.85546875" style="22" customWidth="1"/>
    <col min="10033" max="10073" width="0" style="22" hidden="1" customWidth="1"/>
    <col min="10074" max="10075" width="10.85546875" style="22" customWidth="1"/>
    <col min="10076" max="10240" width="11.42578125" style="22"/>
    <col min="10241" max="10241" width="31.5703125" style="22" customWidth="1"/>
    <col min="10242" max="10242" width="25.7109375" style="22" customWidth="1"/>
    <col min="10243" max="10243" width="12.7109375" style="22" customWidth="1"/>
    <col min="10244" max="10244" width="10.7109375" style="22" customWidth="1"/>
    <col min="10245" max="10245" width="10.85546875" style="22" customWidth="1"/>
    <col min="10246" max="10252" width="10.7109375" style="22" customWidth="1"/>
    <col min="10253" max="10253" width="12.140625" style="22" customWidth="1"/>
    <col min="10254" max="10254" width="11.140625" style="22" customWidth="1"/>
    <col min="10255" max="10255" width="10.7109375" style="22" customWidth="1"/>
    <col min="10256" max="10256" width="11.5703125" style="22" customWidth="1"/>
    <col min="10257" max="10257" width="11.42578125" style="22"/>
    <col min="10258" max="10258" width="11.28515625" style="22" customWidth="1"/>
    <col min="10259" max="10259" width="10.42578125" style="22" customWidth="1"/>
    <col min="10260" max="10260" width="11.28515625" style="22" customWidth="1"/>
    <col min="10261" max="10261" width="10.28515625" style="22" customWidth="1"/>
    <col min="10262" max="10263" width="10.5703125" style="22" customWidth="1"/>
    <col min="10264" max="10268" width="14.140625" style="22" customWidth="1"/>
    <col min="10269" max="10272" width="13.140625" style="22" customWidth="1"/>
    <col min="10273" max="10273" width="9" style="22" customWidth="1"/>
    <col min="10274" max="10279" width="13.140625" style="22" customWidth="1"/>
    <col min="10280" max="10288" width="10.85546875" style="22" customWidth="1"/>
    <col min="10289" max="10329" width="0" style="22" hidden="1" customWidth="1"/>
    <col min="10330" max="10331" width="10.85546875" style="22" customWidth="1"/>
    <col min="10332" max="10496" width="11.42578125" style="22"/>
    <col min="10497" max="10497" width="31.5703125" style="22" customWidth="1"/>
    <col min="10498" max="10498" width="25.7109375" style="22" customWidth="1"/>
    <col min="10499" max="10499" width="12.7109375" style="22" customWidth="1"/>
    <col min="10500" max="10500" width="10.7109375" style="22" customWidth="1"/>
    <col min="10501" max="10501" width="10.85546875" style="22" customWidth="1"/>
    <col min="10502" max="10508" width="10.7109375" style="22" customWidth="1"/>
    <col min="10509" max="10509" width="12.140625" style="22" customWidth="1"/>
    <col min="10510" max="10510" width="11.140625" style="22" customWidth="1"/>
    <col min="10511" max="10511" width="10.7109375" style="22" customWidth="1"/>
    <col min="10512" max="10512" width="11.5703125" style="22" customWidth="1"/>
    <col min="10513" max="10513" width="11.42578125" style="22"/>
    <col min="10514" max="10514" width="11.28515625" style="22" customWidth="1"/>
    <col min="10515" max="10515" width="10.42578125" style="22" customWidth="1"/>
    <col min="10516" max="10516" width="11.28515625" style="22" customWidth="1"/>
    <col min="10517" max="10517" width="10.28515625" style="22" customWidth="1"/>
    <col min="10518" max="10519" width="10.5703125" style="22" customWidth="1"/>
    <col min="10520" max="10524" width="14.140625" style="22" customWidth="1"/>
    <col min="10525" max="10528" width="13.140625" style="22" customWidth="1"/>
    <col min="10529" max="10529" width="9" style="22" customWidth="1"/>
    <col min="10530" max="10535" width="13.140625" style="22" customWidth="1"/>
    <col min="10536" max="10544" width="10.85546875" style="22" customWidth="1"/>
    <col min="10545" max="10585" width="0" style="22" hidden="1" customWidth="1"/>
    <col min="10586" max="10587" width="10.85546875" style="22" customWidth="1"/>
    <col min="10588" max="10752" width="11.42578125" style="22"/>
    <col min="10753" max="10753" width="31.5703125" style="22" customWidth="1"/>
    <col min="10754" max="10754" width="25.7109375" style="22" customWidth="1"/>
    <col min="10755" max="10755" width="12.7109375" style="22" customWidth="1"/>
    <col min="10756" max="10756" width="10.7109375" style="22" customWidth="1"/>
    <col min="10757" max="10757" width="10.85546875" style="22" customWidth="1"/>
    <col min="10758" max="10764" width="10.7109375" style="22" customWidth="1"/>
    <col min="10765" max="10765" width="12.140625" style="22" customWidth="1"/>
    <col min="10766" max="10766" width="11.140625" style="22" customWidth="1"/>
    <col min="10767" max="10767" width="10.7109375" style="22" customWidth="1"/>
    <col min="10768" max="10768" width="11.5703125" style="22" customWidth="1"/>
    <col min="10769" max="10769" width="11.42578125" style="22"/>
    <col min="10770" max="10770" width="11.28515625" style="22" customWidth="1"/>
    <col min="10771" max="10771" width="10.42578125" style="22" customWidth="1"/>
    <col min="10772" max="10772" width="11.28515625" style="22" customWidth="1"/>
    <col min="10773" max="10773" width="10.28515625" style="22" customWidth="1"/>
    <col min="10774" max="10775" width="10.5703125" style="22" customWidth="1"/>
    <col min="10776" max="10780" width="14.140625" style="22" customWidth="1"/>
    <col min="10781" max="10784" width="13.140625" style="22" customWidth="1"/>
    <col min="10785" max="10785" width="9" style="22" customWidth="1"/>
    <col min="10786" max="10791" width="13.140625" style="22" customWidth="1"/>
    <col min="10792" max="10800" width="10.85546875" style="22" customWidth="1"/>
    <col min="10801" max="10841" width="0" style="22" hidden="1" customWidth="1"/>
    <col min="10842" max="10843" width="10.85546875" style="22" customWidth="1"/>
    <col min="10844" max="11008" width="11.42578125" style="22"/>
    <col min="11009" max="11009" width="31.5703125" style="22" customWidth="1"/>
    <col min="11010" max="11010" width="25.7109375" style="22" customWidth="1"/>
    <col min="11011" max="11011" width="12.7109375" style="22" customWidth="1"/>
    <col min="11012" max="11012" width="10.7109375" style="22" customWidth="1"/>
    <col min="11013" max="11013" width="10.85546875" style="22" customWidth="1"/>
    <col min="11014" max="11020" width="10.7109375" style="22" customWidth="1"/>
    <col min="11021" max="11021" width="12.140625" style="22" customWidth="1"/>
    <col min="11022" max="11022" width="11.140625" style="22" customWidth="1"/>
    <col min="11023" max="11023" width="10.7109375" style="22" customWidth="1"/>
    <col min="11024" max="11024" width="11.5703125" style="22" customWidth="1"/>
    <col min="11025" max="11025" width="11.42578125" style="22"/>
    <col min="11026" max="11026" width="11.28515625" style="22" customWidth="1"/>
    <col min="11027" max="11027" width="10.42578125" style="22" customWidth="1"/>
    <col min="11028" max="11028" width="11.28515625" style="22" customWidth="1"/>
    <col min="11029" max="11029" width="10.28515625" style="22" customWidth="1"/>
    <col min="11030" max="11031" width="10.5703125" style="22" customWidth="1"/>
    <col min="11032" max="11036" width="14.140625" style="22" customWidth="1"/>
    <col min="11037" max="11040" width="13.140625" style="22" customWidth="1"/>
    <col min="11041" max="11041" width="9" style="22" customWidth="1"/>
    <col min="11042" max="11047" width="13.140625" style="22" customWidth="1"/>
    <col min="11048" max="11056" width="10.85546875" style="22" customWidth="1"/>
    <col min="11057" max="11097" width="0" style="22" hidden="1" customWidth="1"/>
    <col min="11098" max="11099" width="10.85546875" style="22" customWidth="1"/>
    <col min="11100" max="11264" width="11.42578125" style="22"/>
    <col min="11265" max="11265" width="31.5703125" style="22" customWidth="1"/>
    <col min="11266" max="11266" width="25.7109375" style="22" customWidth="1"/>
    <col min="11267" max="11267" width="12.7109375" style="22" customWidth="1"/>
    <col min="11268" max="11268" width="10.7109375" style="22" customWidth="1"/>
    <col min="11269" max="11269" width="10.85546875" style="22" customWidth="1"/>
    <col min="11270" max="11276" width="10.7109375" style="22" customWidth="1"/>
    <col min="11277" max="11277" width="12.140625" style="22" customWidth="1"/>
    <col min="11278" max="11278" width="11.140625" style="22" customWidth="1"/>
    <col min="11279" max="11279" width="10.7109375" style="22" customWidth="1"/>
    <col min="11280" max="11280" width="11.5703125" style="22" customWidth="1"/>
    <col min="11281" max="11281" width="11.42578125" style="22"/>
    <col min="11282" max="11282" width="11.28515625" style="22" customWidth="1"/>
    <col min="11283" max="11283" width="10.42578125" style="22" customWidth="1"/>
    <col min="11284" max="11284" width="11.28515625" style="22" customWidth="1"/>
    <col min="11285" max="11285" width="10.28515625" style="22" customWidth="1"/>
    <col min="11286" max="11287" width="10.5703125" style="22" customWidth="1"/>
    <col min="11288" max="11292" width="14.140625" style="22" customWidth="1"/>
    <col min="11293" max="11296" width="13.140625" style="22" customWidth="1"/>
    <col min="11297" max="11297" width="9" style="22" customWidth="1"/>
    <col min="11298" max="11303" width="13.140625" style="22" customWidth="1"/>
    <col min="11304" max="11312" width="10.85546875" style="22" customWidth="1"/>
    <col min="11313" max="11353" width="0" style="22" hidden="1" customWidth="1"/>
    <col min="11354" max="11355" width="10.85546875" style="22" customWidth="1"/>
    <col min="11356" max="11520" width="11.42578125" style="22"/>
    <col min="11521" max="11521" width="31.5703125" style="22" customWidth="1"/>
    <col min="11522" max="11522" width="25.7109375" style="22" customWidth="1"/>
    <col min="11523" max="11523" width="12.7109375" style="22" customWidth="1"/>
    <col min="11524" max="11524" width="10.7109375" style="22" customWidth="1"/>
    <col min="11525" max="11525" width="10.85546875" style="22" customWidth="1"/>
    <col min="11526" max="11532" width="10.7109375" style="22" customWidth="1"/>
    <col min="11533" max="11533" width="12.140625" style="22" customWidth="1"/>
    <col min="11534" max="11534" width="11.140625" style="22" customWidth="1"/>
    <col min="11535" max="11535" width="10.7109375" style="22" customWidth="1"/>
    <col min="11536" max="11536" width="11.5703125" style="22" customWidth="1"/>
    <col min="11537" max="11537" width="11.42578125" style="22"/>
    <col min="11538" max="11538" width="11.28515625" style="22" customWidth="1"/>
    <col min="11539" max="11539" width="10.42578125" style="22" customWidth="1"/>
    <col min="11540" max="11540" width="11.28515625" style="22" customWidth="1"/>
    <col min="11541" max="11541" width="10.28515625" style="22" customWidth="1"/>
    <col min="11542" max="11543" width="10.5703125" style="22" customWidth="1"/>
    <col min="11544" max="11548" width="14.140625" style="22" customWidth="1"/>
    <col min="11549" max="11552" width="13.140625" style="22" customWidth="1"/>
    <col min="11553" max="11553" width="9" style="22" customWidth="1"/>
    <col min="11554" max="11559" width="13.140625" style="22" customWidth="1"/>
    <col min="11560" max="11568" width="10.85546875" style="22" customWidth="1"/>
    <col min="11569" max="11609" width="0" style="22" hidden="1" customWidth="1"/>
    <col min="11610" max="11611" width="10.85546875" style="22" customWidth="1"/>
    <col min="11612" max="11776" width="11.42578125" style="22"/>
    <col min="11777" max="11777" width="31.5703125" style="22" customWidth="1"/>
    <col min="11778" max="11778" width="25.7109375" style="22" customWidth="1"/>
    <col min="11779" max="11779" width="12.7109375" style="22" customWidth="1"/>
    <col min="11780" max="11780" width="10.7109375" style="22" customWidth="1"/>
    <col min="11781" max="11781" width="10.85546875" style="22" customWidth="1"/>
    <col min="11782" max="11788" width="10.7109375" style="22" customWidth="1"/>
    <col min="11789" max="11789" width="12.140625" style="22" customWidth="1"/>
    <col min="11790" max="11790" width="11.140625" style="22" customWidth="1"/>
    <col min="11791" max="11791" width="10.7109375" style="22" customWidth="1"/>
    <col min="11792" max="11792" width="11.5703125" style="22" customWidth="1"/>
    <col min="11793" max="11793" width="11.42578125" style="22"/>
    <col min="11794" max="11794" width="11.28515625" style="22" customWidth="1"/>
    <col min="11795" max="11795" width="10.42578125" style="22" customWidth="1"/>
    <col min="11796" max="11796" width="11.28515625" style="22" customWidth="1"/>
    <col min="11797" max="11797" width="10.28515625" style="22" customWidth="1"/>
    <col min="11798" max="11799" width="10.5703125" style="22" customWidth="1"/>
    <col min="11800" max="11804" width="14.140625" style="22" customWidth="1"/>
    <col min="11805" max="11808" width="13.140625" style="22" customWidth="1"/>
    <col min="11809" max="11809" width="9" style="22" customWidth="1"/>
    <col min="11810" max="11815" width="13.140625" style="22" customWidth="1"/>
    <col min="11816" max="11824" width="10.85546875" style="22" customWidth="1"/>
    <col min="11825" max="11865" width="0" style="22" hidden="1" customWidth="1"/>
    <col min="11866" max="11867" width="10.85546875" style="22" customWidth="1"/>
    <col min="11868" max="12032" width="11.42578125" style="22"/>
    <col min="12033" max="12033" width="31.5703125" style="22" customWidth="1"/>
    <col min="12034" max="12034" width="25.7109375" style="22" customWidth="1"/>
    <col min="12035" max="12035" width="12.7109375" style="22" customWidth="1"/>
    <col min="12036" max="12036" width="10.7109375" style="22" customWidth="1"/>
    <col min="12037" max="12037" width="10.85546875" style="22" customWidth="1"/>
    <col min="12038" max="12044" width="10.7109375" style="22" customWidth="1"/>
    <col min="12045" max="12045" width="12.140625" style="22" customWidth="1"/>
    <col min="12046" max="12046" width="11.140625" style="22" customWidth="1"/>
    <col min="12047" max="12047" width="10.7109375" style="22" customWidth="1"/>
    <col min="12048" max="12048" width="11.5703125" style="22" customWidth="1"/>
    <col min="12049" max="12049" width="11.42578125" style="22"/>
    <col min="12050" max="12050" width="11.28515625" style="22" customWidth="1"/>
    <col min="12051" max="12051" width="10.42578125" style="22" customWidth="1"/>
    <col min="12052" max="12052" width="11.28515625" style="22" customWidth="1"/>
    <col min="12053" max="12053" width="10.28515625" style="22" customWidth="1"/>
    <col min="12054" max="12055" width="10.5703125" style="22" customWidth="1"/>
    <col min="12056" max="12060" width="14.140625" style="22" customWidth="1"/>
    <col min="12061" max="12064" width="13.140625" style="22" customWidth="1"/>
    <col min="12065" max="12065" width="9" style="22" customWidth="1"/>
    <col min="12066" max="12071" width="13.140625" style="22" customWidth="1"/>
    <col min="12072" max="12080" width="10.85546875" style="22" customWidth="1"/>
    <col min="12081" max="12121" width="0" style="22" hidden="1" customWidth="1"/>
    <col min="12122" max="12123" width="10.85546875" style="22" customWidth="1"/>
    <col min="12124" max="12288" width="11.42578125" style="22"/>
    <col min="12289" max="12289" width="31.5703125" style="22" customWidth="1"/>
    <col min="12290" max="12290" width="25.7109375" style="22" customWidth="1"/>
    <col min="12291" max="12291" width="12.7109375" style="22" customWidth="1"/>
    <col min="12292" max="12292" width="10.7109375" style="22" customWidth="1"/>
    <col min="12293" max="12293" width="10.85546875" style="22" customWidth="1"/>
    <col min="12294" max="12300" width="10.7109375" style="22" customWidth="1"/>
    <col min="12301" max="12301" width="12.140625" style="22" customWidth="1"/>
    <col min="12302" max="12302" width="11.140625" style="22" customWidth="1"/>
    <col min="12303" max="12303" width="10.7109375" style="22" customWidth="1"/>
    <col min="12304" max="12304" width="11.5703125" style="22" customWidth="1"/>
    <col min="12305" max="12305" width="11.42578125" style="22"/>
    <col min="12306" max="12306" width="11.28515625" style="22" customWidth="1"/>
    <col min="12307" max="12307" width="10.42578125" style="22" customWidth="1"/>
    <col min="12308" max="12308" width="11.28515625" style="22" customWidth="1"/>
    <col min="12309" max="12309" width="10.28515625" style="22" customWidth="1"/>
    <col min="12310" max="12311" width="10.5703125" style="22" customWidth="1"/>
    <col min="12312" max="12316" width="14.140625" style="22" customWidth="1"/>
    <col min="12317" max="12320" width="13.140625" style="22" customWidth="1"/>
    <col min="12321" max="12321" width="9" style="22" customWidth="1"/>
    <col min="12322" max="12327" width="13.140625" style="22" customWidth="1"/>
    <col min="12328" max="12336" width="10.85546875" style="22" customWidth="1"/>
    <col min="12337" max="12377" width="0" style="22" hidden="1" customWidth="1"/>
    <col min="12378" max="12379" width="10.85546875" style="22" customWidth="1"/>
    <col min="12380" max="12544" width="11.42578125" style="22"/>
    <col min="12545" max="12545" width="31.5703125" style="22" customWidth="1"/>
    <col min="12546" max="12546" width="25.7109375" style="22" customWidth="1"/>
    <col min="12547" max="12547" width="12.7109375" style="22" customWidth="1"/>
    <col min="12548" max="12548" width="10.7109375" style="22" customWidth="1"/>
    <col min="12549" max="12549" width="10.85546875" style="22" customWidth="1"/>
    <col min="12550" max="12556" width="10.7109375" style="22" customWidth="1"/>
    <col min="12557" max="12557" width="12.140625" style="22" customWidth="1"/>
    <col min="12558" max="12558" width="11.140625" style="22" customWidth="1"/>
    <col min="12559" max="12559" width="10.7109375" style="22" customWidth="1"/>
    <col min="12560" max="12560" width="11.5703125" style="22" customWidth="1"/>
    <col min="12561" max="12561" width="11.42578125" style="22"/>
    <col min="12562" max="12562" width="11.28515625" style="22" customWidth="1"/>
    <col min="12563" max="12563" width="10.42578125" style="22" customWidth="1"/>
    <col min="12564" max="12564" width="11.28515625" style="22" customWidth="1"/>
    <col min="12565" max="12565" width="10.28515625" style="22" customWidth="1"/>
    <col min="12566" max="12567" width="10.5703125" style="22" customWidth="1"/>
    <col min="12568" max="12572" width="14.140625" style="22" customWidth="1"/>
    <col min="12573" max="12576" width="13.140625" style="22" customWidth="1"/>
    <col min="12577" max="12577" width="9" style="22" customWidth="1"/>
    <col min="12578" max="12583" width="13.140625" style="22" customWidth="1"/>
    <col min="12584" max="12592" width="10.85546875" style="22" customWidth="1"/>
    <col min="12593" max="12633" width="0" style="22" hidden="1" customWidth="1"/>
    <col min="12634" max="12635" width="10.85546875" style="22" customWidth="1"/>
    <col min="12636" max="12800" width="11.42578125" style="22"/>
    <col min="12801" max="12801" width="31.5703125" style="22" customWidth="1"/>
    <col min="12802" max="12802" width="25.7109375" style="22" customWidth="1"/>
    <col min="12803" max="12803" width="12.7109375" style="22" customWidth="1"/>
    <col min="12804" max="12804" width="10.7109375" style="22" customWidth="1"/>
    <col min="12805" max="12805" width="10.85546875" style="22" customWidth="1"/>
    <col min="12806" max="12812" width="10.7109375" style="22" customWidth="1"/>
    <col min="12813" max="12813" width="12.140625" style="22" customWidth="1"/>
    <col min="12814" max="12814" width="11.140625" style="22" customWidth="1"/>
    <col min="12815" max="12815" width="10.7109375" style="22" customWidth="1"/>
    <col min="12816" max="12816" width="11.5703125" style="22" customWidth="1"/>
    <col min="12817" max="12817" width="11.42578125" style="22"/>
    <col min="12818" max="12818" width="11.28515625" style="22" customWidth="1"/>
    <col min="12819" max="12819" width="10.42578125" style="22" customWidth="1"/>
    <col min="12820" max="12820" width="11.28515625" style="22" customWidth="1"/>
    <col min="12821" max="12821" width="10.28515625" style="22" customWidth="1"/>
    <col min="12822" max="12823" width="10.5703125" style="22" customWidth="1"/>
    <col min="12824" max="12828" width="14.140625" style="22" customWidth="1"/>
    <col min="12829" max="12832" width="13.140625" style="22" customWidth="1"/>
    <col min="12833" max="12833" width="9" style="22" customWidth="1"/>
    <col min="12834" max="12839" width="13.140625" style="22" customWidth="1"/>
    <col min="12840" max="12848" width="10.85546875" style="22" customWidth="1"/>
    <col min="12849" max="12889" width="0" style="22" hidden="1" customWidth="1"/>
    <col min="12890" max="12891" width="10.85546875" style="22" customWidth="1"/>
    <col min="12892" max="13056" width="11.42578125" style="22"/>
    <col min="13057" max="13057" width="31.5703125" style="22" customWidth="1"/>
    <col min="13058" max="13058" width="25.7109375" style="22" customWidth="1"/>
    <col min="13059" max="13059" width="12.7109375" style="22" customWidth="1"/>
    <col min="13060" max="13060" width="10.7109375" style="22" customWidth="1"/>
    <col min="13061" max="13061" width="10.85546875" style="22" customWidth="1"/>
    <col min="13062" max="13068" width="10.7109375" style="22" customWidth="1"/>
    <col min="13069" max="13069" width="12.140625" style="22" customWidth="1"/>
    <col min="13070" max="13070" width="11.140625" style="22" customWidth="1"/>
    <col min="13071" max="13071" width="10.7109375" style="22" customWidth="1"/>
    <col min="13072" max="13072" width="11.5703125" style="22" customWidth="1"/>
    <col min="13073" max="13073" width="11.42578125" style="22"/>
    <col min="13074" max="13074" width="11.28515625" style="22" customWidth="1"/>
    <col min="13075" max="13075" width="10.42578125" style="22" customWidth="1"/>
    <col min="13076" max="13076" width="11.28515625" style="22" customWidth="1"/>
    <col min="13077" max="13077" width="10.28515625" style="22" customWidth="1"/>
    <col min="13078" max="13079" width="10.5703125" style="22" customWidth="1"/>
    <col min="13080" max="13084" width="14.140625" style="22" customWidth="1"/>
    <col min="13085" max="13088" width="13.140625" style="22" customWidth="1"/>
    <col min="13089" max="13089" width="9" style="22" customWidth="1"/>
    <col min="13090" max="13095" width="13.140625" style="22" customWidth="1"/>
    <col min="13096" max="13104" width="10.85546875" style="22" customWidth="1"/>
    <col min="13105" max="13145" width="0" style="22" hidden="1" customWidth="1"/>
    <col min="13146" max="13147" width="10.85546875" style="22" customWidth="1"/>
    <col min="13148" max="13312" width="11.42578125" style="22"/>
    <col min="13313" max="13313" width="31.5703125" style="22" customWidth="1"/>
    <col min="13314" max="13314" width="25.7109375" style="22" customWidth="1"/>
    <col min="13315" max="13315" width="12.7109375" style="22" customWidth="1"/>
    <col min="13316" max="13316" width="10.7109375" style="22" customWidth="1"/>
    <col min="13317" max="13317" width="10.85546875" style="22" customWidth="1"/>
    <col min="13318" max="13324" width="10.7109375" style="22" customWidth="1"/>
    <col min="13325" max="13325" width="12.140625" style="22" customWidth="1"/>
    <col min="13326" max="13326" width="11.140625" style="22" customWidth="1"/>
    <col min="13327" max="13327" width="10.7109375" style="22" customWidth="1"/>
    <col min="13328" max="13328" width="11.5703125" style="22" customWidth="1"/>
    <col min="13329" max="13329" width="11.42578125" style="22"/>
    <col min="13330" max="13330" width="11.28515625" style="22" customWidth="1"/>
    <col min="13331" max="13331" width="10.42578125" style="22" customWidth="1"/>
    <col min="13332" max="13332" width="11.28515625" style="22" customWidth="1"/>
    <col min="13333" max="13333" width="10.28515625" style="22" customWidth="1"/>
    <col min="13334" max="13335" width="10.5703125" style="22" customWidth="1"/>
    <col min="13336" max="13340" width="14.140625" style="22" customWidth="1"/>
    <col min="13341" max="13344" width="13.140625" style="22" customWidth="1"/>
    <col min="13345" max="13345" width="9" style="22" customWidth="1"/>
    <col min="13346" max="13351" width="13.140625" style="22" customWidth="1"/>
    <col min="13352" max="13360" width="10.85546875" style="22" customWidth="1"/>
    <col min="13361" max="13401" width="0" style="22" hidden="1" customWidth="1"/>
    <col min="13402" max="13403" width="10.85546875" style="22" customWidth="1"/>
    <col min="13404" max="13568" width="11.42578125" style="22"/>
    <col min="13569" max="13569" width="31.5703125" style="22" customWidth="1"/>
    <col min="13570" max="13570" width="25.7109375" style="22" customWidth="1"/>
    <col min="13571" max="13571" width="12.7109375" style="22" customWidth="1"/>
    <col min="13572" max="13572" width="10.7109375" style="22" customWidth="1"/>
    <col min="13573" max="13573" width="10.85546875" style="22" customWidth="1"/>
    <col min="13574" max="13580" width="10.7109375" style="22" customWidth="1"/>
    <col min="13581" max="13581" width="12.140625" style="22" customWidth="1"/>
    <col min="13582" max="13582" width="11.140625" style="22" customWidth="1"/>
    <col min="13583" max="13583" width="10.7109375" style="22" customWidth="1"/>
    <col min="13584" max="13584" width="11.5703125" style="22" customWidth="1"/>
    <col min="13585" max="13585" width="11.42578125" style="22"/>
    <col min="13586" max="13586" width="11.28515625" style="22" customWidth="1"/>
    <col min="13587" max="13587" width="10.42578125" style="22" customWidth="1"/>
    <col min="13588" max="13588" width="11.28515625" style="22" customWidth="1"/>
    <col min="13589" max="13589" width="10.28515625" style="22" customWidth="1"/>
    <col min="13590" max="13591" width="10.5703125" style="22" customWidth="1"/>
    <col min="13592" max="13596" width="14.140625" style="22" customWidth="1"/>
    <col min="13597" max="13600" width="13.140625" style="22" customWidth="1"/>
    <col min="13601" max="13601" width="9" style="22" customWidth="1"/>
    <col min="13602" max="13607" width="13.140625" style="22" customWidth="1"/>
    <col min="13608" max="13616" width="10.85546875" style="22" customWidth="1"/>
    <col min="13617" max="13657" width="0" style="22" hidden="1" customWidth="1"/>
    <col min="13658" max="13659" width="10.85546875" style="22" customWidth="1"/>
    <col min="13660" max="13824" width="11.42578125" style="22"/>
    <col min="13825" max="13825" width="31.5703125" style="22" customWidth="1"/>
    <col min="13826" max="13826" width="25.7109375" style="22" customWidth="1"/>
    <col min="13827" max="13827" width="12.7109375" style="22" customWidth="1"/>
    <col min="13828" max="13828" width="10.7109375" style="22" customWidth="1"/>
    <col min="13829" max="13829" width="10.85546875" style="22" customWidth="1"/>
    <col min="13830" max="13836" width="10.7109375" style="22" customWidth="1"/>
    <col min="13837" max="13837" width="12.140625" style="22" customWidth="1"/>
    <col min="13838" max="13838" width="11.140625" style="22" customWidth="1"/>
    <col min="13839" max="13839" width="10.7109375" style="22" customWidth="1"/>
    <col min="13840" max="13840" width="11.5703125" style="22" customWidth="1"/>
    <col min="13841" max="13841" width="11.42578125" style="22"/>
    <col min="13842" max="13842" width="11.28515625" style="22" customWidth="1"/>
    <col min="13843" max="13843" width="10.42578125" style="22" customWidth="1"/>
    <col min="13844" max="13844" width="11.28515625" style="22" customWidth="1"/>
    <col min="13845" max="13845" width="10.28515625" style="22" customWidth="1"/>
    <col min="13846" max="13847" width="10.5703125" style="22" customWidth="1"/>
    <col min="13848" max="13852" width="14.140625" style="22" customWidth="1"/>
    <col min="13853" max="13856" width="13.140625" style="22" customWidth="1"/>
    <col min="13857" max="13857" width="9" style="22" customWidth="1"/>
    <col min="13858" max="13863" width="13.140625" style="22" customWidth="1"/>
    <col min="13864" max="13872" width="10.85546875" style="22" customWidth="1"/>
    <col min="13873" max="13913" width="0" style="22" hidden="1" customWidth="1"/>
    <col min="13914" max="13915" width="10.85546875" style="22" customWidth="1"/>
    <col min="13916" max="14080" width="11.42578125" style="22"/>
    <col min="14081" max="14081" width="31.5703125" style="22" customWidth="1"/>
    <col min="14082" max="14082" width="25.7109375" style="22" customWidth="1"/>
    <col min="14083" max="14083" width="12.7109375" style="22" customWidth="1"/>
    <col min="14084" max="14084" width="10.7109375" style="22" customWidth="1"/>
    <col min="14085" max="14085" width="10.85546875" style="22" customWidth="1"/>
    <col min="14086" max="14092" width="10.7109375" style="22" customWidth="1"/>
    <col min="14093" max="14093" width="12.140625" style="22" customWidth="1"/>
    <col min="14094" max="14094" width="11.140625" style="22" customWidth="1"/>
    <col min="14095" max="14095" width="10.7109375" style="22" customWidth="1"/>
    <col min="14096" max="14096" width="11.5703125" style="22" customWidth="1"/>
    <col min="14097" max="14097" width="11.42578125" style="22"/>
    <col min="14098" max="14098" width="11.28515625" style="22" customWidth="1"/>
    <col min="14099" max="14099" width="10.42578125" style="22" customWidth="1"/>
    <col min="14100" max="14100" width="11.28515625" style="22" customWidth="1"/>
    <col min="14101" max="14101" width="10.28515625" style="22" customWidth="1"/>
    <col min="14102" max="14103" width="10.5703125" style="22" customWidth="1"/>
    <col min="14104" max="14108" width="14.140625" style="22" customWidth="1"/>
    <col min="14109" max="14112" width="13.140625" style="22" customWidth="1"/>
    <col min="14113" max="14113" width="9" style="22" customWidth="1"/>
    <col min="14114" max="14119" width="13.140625" style="22" customWidth="1"/>
    <col min="14120" max="14128" width="10.85546875" style="22" customWidth="1"/>
    <col min="14129" max="14169" width="0" style="22" hidden="1" customWidth="1"/>
    <col min="14170" max="14171" width="10.85546875" style="22" customWidth="1"/>
    <col min="14172" max="14336" width="11.42578125" style="22"/>
    <col min="14337" max="14337" width="31.5703125" style="22" customWidth="1"/>
    <col min="14338" max="14338" width="25.7109375" style="22" customWidth="1"/>
    <col min="14339" max="14339" width="12.7109375" style="22" customWidth="1"/>
    <col min="14340" max="14340" width="10.7109375" style="22" customWidth="1"/>
    <col min="14341" max="14341" width="10.85546875" style="22" customWidth="1"/>
    <col min="14342" max="14348" width="10.7109375" style="22" customWidth="1"/>
    <col min="14349" max="14349" width="12.140625" style="22" customWidth="1"/>
    <col min="14350" max="14350" width="11.140625" style="22" customWidth="1"/>
    <col min="14351" max="14351" width="10.7109375" style="22" customWidth="1"/>
    <col min="14352" max="14352" width="11.5703125" style="22" customWidth="1"/>
    <col min="14353" max="14353" width="11.42578125" style="22"/>
    <col min="14354" max="14354" width="11.28515625" style="22" customWidth="1"/>
    <col min="14355" max="14355" width="10.42578125" style="22" customWidth="1"/>
    <col min="14356" max="14356" width="11.28515625" style="22" customWidth="1"/>
    <col min="14357" max="14357" width="10.28515625" style="22" customWidth="1"/>
    <col min="14358" max="14359" width="10.5703125" style="22" customWidth="1"/>
    <col min="14360" max="14364" width="14.140625" style="22" customWidth="1"/>
    <col min="14365" max="14368" width="13.140625" style="22" customWidth="1"/>
    <col min="14369" max="14369" width="9" style="22" customWidth="1"/>
    <col min="14370" max="14375" width="13.140625" style="22" customWidth="1"/>
    <col min="14376" max="14384" width="10.85546875" style="22" customWidth="1"/>
    <col min="14385" max="14425" width="0" style="22" hidden="1" customWidth="1"/>
    <col min="14426" max="14427" width="10.85546875" style="22" customWidth="1"/>
    <col min="14428" max="14592" width="11.42578125" style="22"/>
    <col min="14593" max="14593" width="31.5703125" style="22" customWidth="1"/>
    <col min="14594" max="14594" width="25.7109375" style="22" customWidth="1"/>
    <col min="14595" max="14595" width="12.7109375" style="22" customWidth="1"/>
    <col min="14596" max="14596" width="10.7109375" style="22" customWidth="1"/>
    <col min="14597" max="14597" width="10.85546875" style="22" customWidth="1"/>
    <col min="14598" max="14604" width="10.7109375" style="22" customWidth="1"/>
    <col min="14605" max="14605" width="12.140625" style="22" customWidth="1"/>
    <col min="14606" max="14606" width="11.140625" style="22" customWidth="1"/>
    <col min="14607" max="14607" width="10.7109375" style="22" customWidth="1"/>
    <col min="14608" max="14608" width="11.5703125" style="22" customWidth="1"/>
    <col min="14609" max="14609" width="11.42578125" style="22"/>
    <col min="14610" max="14610" width="11.28515625" style="22" customWidth="1"/>
    <col min="14611" max="14611" width="10.42578125" style="22" customWidth="1"/>
    <col min="14612" max="14612" width="11.28515625" style="22" customWidth="1"/>
    <col min="14613" max="14613" width="10.28515625" style="22" customWidth="1"/>
    <col min="14614" max="14615" width="10.5703125" style="22" customWidth="1"/>
    <col min="14616" max="14620" width="14.140625" style="22" customWidth="1"/>
    <col min="14621" max="14624" width="13.140625" style="22" customWidth="1"/>
    <col min="14625" max="14625" width="9" style="22" customWidth="1"/>
    <col min="14626" max="14631" width="13.140625" style="22" customWidth="1"/>
    <col min="14632" max="14640" width="10.85546875" style="22" customWidth="1"/>
    <col min="14641" max="14681" width="0" style="22" hidden="1" customWidth="1"/>
    <col min="14682" max="14683" width="10.85546875" style="22" customWidth="1"/>
    <col min="14684" max="14848" width="11.42578125" style="22"/>
    <col min="14849" max="14849" width="31.5703125" style="22" customWidth="1"/>
    <col min="14850" max="14850" width="25.7109375" style="22" customWidth="1"/>
    <col min="14851" max="14851" width="12.7109375" style="22" customWidth="1"/>
    <col min="14852" max="14852" width="10.7109375" style="22" customWidth="1"/>
    <col min="14853" max="14853" width="10.85546875" style="22" customWidth="1"/>
    <col min="14854" max="14860" width="10.7109375" style="22" customWidth="1"/>
    <col min="14861" max="14861" width="12.140625" style="22" customWidth="1"/>
    <col min="14862" max="14862" width="11.140625" style="22" customWidth="1"/>
    <col min="14863" max="14863" width="10.7109375" style="22" customWidth="1"/>
    <col min="14864" max="14864" width="11.5703125" style="22" customWidth="1"/>
    <col min="14865" max="14865" width="11.42578125" style="22"/>
    <col min="14866" max="14866" width="11.28515625" style="22" customWidth="1"/>
    <col min="14867" max="14867" width="10.42578125" style="22" customWidth="1"/>
    <col min="14868" max="14868" width="11.28515625" style="22" customWidth="1"/>
    <col min="14869" max="14869" width="10.28515625" style="22" customWidth="1"/>
    <col min="14870" max="14871" width="10.5703125" style="22" customWidth="1"/>
    <col min="14872" max="14876" width="14.140625" style="22" customWidth="1"/>
    <col min="14877" max="14880" width="13.140625" style="22" customWidth="1"/>
    <col min="14881" max="14881" width="9" style="22" customWidth="1"/>
    <col min="14882" max="14887" width="13.140625" style="22" customWidth="1"/>
    <col min="14888" max="14896" width="10.85546875" style="22" customWidth="1"/>
    <col min="14897" max="14937" width="0" style="22" hidden="1" customWidth="1"/>
    <col min="14938" max="14939" width="10.85546875" style="22" customWidth="1"/>
    <col min="14940" max="15104" width="11.42578125" style="22"/>
    <col min="15105" max="15105" width="31.5703125" style="22" customWidth="1"/>
    <col min="15106" max="15106" width="25.7109375" style="22" customWidth="1"/>
    <col min="15107" max="15107" width="12.7109375" style="22" customWidth="1"/>
    <col min="15108" max="15108" width="10.7109375" style="22" customWidth="1"/>
    <col min="15109" max="15109" width="10.85546875" style="22" customWidth="1"/>
    <col min="15110" max="15116" width="10.7109375" style="22" customWidth="1"/>
    <col min="15117" max="15117" width="12.140625" style="22" customWidth="1"/>
    <col min="15118" max="15118" width="11.140625" style="22" customWidth="1"/>
    <col min="15119" max="15119" width="10.7109375" style="22" customWidth="1"/>
    <col min="15120" max="15120" width="11.5703125" style="22" customWidth="1"/>
    <col min="15121" max="15121" width="11.42578125" style="22"/>
    <col min="15122" max="15122" width="11.28515625" style="22" customWidth="1"/>
    <col min="15123" max="15123" width="10.42578125" style="22" customWidth="1"/>
    <col min="15124" max="15124" width="11.28515625" style="22" customWidth="1"/>
    <col min="15125" max="15125" width="10.28515625" style="22" customWidth="1"/>
    <col min="15126" max="15127" width="10.5703125" style="22" customWidth="1"/>
    <col min="15128" max="15132" width="14.140625" style="22" customWidth="1"/>
    <col min="15133" max="15136" width="13.140625" style="22" customWidth="1"/>
    <col min="15137" max="15137" width="9" style="22" customWidth="1"/>
    <col min="15138" max="15143" width="13.140625" style="22" customWidth="1"/>
    <col min="15144" max="15152" width="10.85546875" style="22" customWidth="1"/>
    <col min="15153" max="15193" width="0" style="22" hidden="1" customWidth="1"/>
    <col min="15194" max="15195" width="10.85546875" style="22" customWidth="1"/>
    <col min="15196" max="15360" width="11.42578125" style="22"/>
    <col min="15361" max="15361" width="31.5703125" style="22" customWidth="1"/>
    <col min="15362" max="15362" width="25.7109375" style="22" customWidth="1"/>
    <col min="15363" max="15363" width="12.7109375" style="22" customWidth="1"/>
    <col min="15364" max="15364" width="10.7109375" style="22" customWidth="1"/>
    <col min="15365" max="15365" width="10.85546875" style="22" customWidth="1"/>
    <col min="15366" max="15372" width="10.7109375" style="22" customWidth="1"/>
    <col min="15373" max="15373" width="12.140625" style="22" customWidth="1"/>
    <col min="15374" max="15374" width="11.140625" style="22" customWidth="1"/>
    <col min="15375" max="15375" width="10.7109375" style="22" customWidth="1"/>
    <col min="15376" max="15376" width="11.5703125" style="22" customWidth="1"/>
    <col min="15377" max="15377" width="11.42578125" style="22"/>
    <col min="15378" max="15378" width="11.28515625" style="22" customWidth="1"/>
    <col min="15379" max="15379" width="10.42578125" style="22" customWidth="1"/>
    <col min="15380" max="15380" width="11.28515625" style="22" customWidth="1"/>
    <col min="15381" max="15381" width="10.28515625" style="22" customWidth="1"/>
    <col min="15382" max="15383" width="10.5703125" style="22" customWidth="1"/>
    <col min="15384" max="15388" width="14.140625" style="22" customWidth="1"/>
    <col min="15389" max="15392" width="13.140625" style="22" customWidth="1"/>
    <col min="15393" max="15393" width="9" style="22" customWidth="1"/>
    <col min="15394" max="15399" width="13.140625" style="22" customWidth="1"/>
    <col min="15400" max="15408" width="10.85546875" style="22" customWidth="1"/>
    <col min="15409" max="15449" width="0" style="22" hidden="1" customWidth="1"/>
    <col min="15450" max="15451" width="10.85546875" style="22" customWidth="1"/>
    <col min="15452" max="15616" width="11.42578125" style="22"/>
    <col min="15617" max="15617" width="31.5703125" style="22" customWidth="1"/>
    <col min="15618" max="15618" width="25.7109375" style="22" customWidth="1"/>
    <col min="15619" max="15619" width="12.7109375" style="22" customWidth="1"/>
    <col min="15620" max="15620" width="10.7109375" style="22" customWidth="1"/>
    <col min="15621" max="15621" width="10.85546875" style="22" customWidth="1"/>
    <col min="15622" max="15628" width="10.7109375" style="22" customWidth="1"/>
    <col min="15629" max="15629" width="12.140625" style="22" customWidth="1"/>
    <col min="15630" max="15630" width="11.140625" style="22" customWidth="1"/>
    <col min="15631" max="15631" width="10.7109375" style="22" customWidth="1"/>
    <col min="15632" max="15632" width="11.5703125" style="22" customWidth="1"/>
    <col min="15633" max="15633" width="11.42578125" style="22"/>
    <col min="15634" max="15634" width="11.28515625" style="22" customWidth="1"/>
    <col min="15635" max="15635" width="10.42578125" style="22" customWidth="1"/>
    <col min="15636" max="15636" width="11.28515625" style="22" customWidth="1"/>
    <col min="15637" max="15637" width="10.28515625" style="22" customWidth="1"/>
    <col min="15638" max="15639" width="10.5703125" style="22" customWidth="1"/>
    <col min="15640" max="15644" width="14.140625" style="22" customWidth="1"/>
    <col min="15645" max="15648" width="13.140625" style="22" customWidth="1"/>
    <col min="15649" max="15649" width="9" style="22" customWidth="1"/>
    <col min="15650" max="15655" width="13.140625" style="22" customWidth="1"/>
    <col min="15656" max="15664" width="10.85546875" style="22" customWidth="1"/>
    <col min="15665" max="15705" width="0" style="22" hidden="1" customWidth="1"/>
    <col min="15706" max="15707" width="10.85546875" style="22" customWidth="1"/>
    <col min="15708" max="15872" width="11.42578125" style="22"/>
    <col min="15873" max="15873" width="31.5703125" style="22" customWidth="1"/>
    <col min="15874" max="15874" width="25.7109375" style="22" customWidth="1"/>
    <col min="15875" max="15875" width="12.7109375" style="22" customWidth="1"/>
    <col min="15876" max="15876" width="10.7109375" style="22" customWidth="1"/>
    <col min="15877" max="15877" width="10.85546875" style="22" customWidth="1"/>
    <col min="15878" max="15884" width="10.7109375" style="22" customWidth="1"/>
    <col min="15885" max="15885" width="12.140625" style="22" customWidth="1"/>
    <col min="15886" max="15886" width="11.140625" style="22" customWidth="1"/>
    <col min="15887" max="15887" width="10.7109375" style="22" customWidth="1"/>
    <col min="15888" max="15888" width="11.5703125" style="22" customWidth="1"/>
    <col min="15889" max="15889" width="11.42578125" style="22"/>
    <col min="15890" max="15890" width="11.28515625" style="22" customWidth="1"/>
    <col min="15891" max="15891" width="10.42578125" style="22" customWidth="1"/>
    <col min="15892" max="15892" width="11.28515625" style="22" customWidth="1"/>
    <col min="15893" max="15893" width="10.28515625" style="22" customWidth="1"/>
    <col min="15894" max="15895" width="10.5703125" style="22" customWidth="1"/>
    <col min="15896" max="15900" width="14.140625" style="22" customWidth="1"/>
    <col min="15901" max="15904" width="13.140625" style="22" customWidth="1"/>
    <col min="15905" max="15905" width="9" style="22" customWidth="1"/>
    <col min="15906" max="15911" width="13.140625" style="22" customWidth="1"/>
    <col min="15912" max="15920" width="10.85546875" style="22" customWidth="1"/>
    <col min="15921" max="15961" width="0" style="22" hidden="1" customWidth="1"/>
    <col min="15962" max="15963" width="10.85546875" style="22" customWidth="1"/>
    <col min="15964" max="16128" width="11.42578125" style="22"/>
    <col min="16129" max="16129" width="31.5703125" style="22" customWidth="1"/>
    <col min="16130" max="16130" width="25.7109375" style="22" customWidth="1"/>
    <col min="16131" max="16131" width="12.7109375" style="22" customWidth="1"/>
    <col min="16132" max="16132" width="10.7109375" style="22" customWidth="1"/>
    <col min="16133" max="16133" width="10.85546875" style="22" customWidth="1"/>
    <col min="16134" max="16140" width="10.7109375" style="22" customWidth="1"/>
    <col min="16141" max="16141" width="12.140625" style="22" customWidth="1"/>
    <col min="16142" max="16142" width="11.140625" style="22" customWidth="1"/>
    <col min="16143" max="16143" width="10.7109375" style="22" customWidth="1"/>
    <col min="16144" max="16144" width="11.5703125" style="22" customWidth="1"/>
    <col min="16145" max="16145" width="11.42578125" style="22"/>
    <col min="16146" max="16146" width="11.28515625" style="22" customWidth="1"/>
    <col min="16147" max="16147" width="10.42578125" style="22" customWidth="1"/>
    <col min="16148" max="16148" width="11.28515625" style="22" customWidth="1"/>
    <col min="16149" max="16149" width="10.28515625" style="22" customWidth="1"/>
    <col min="16150" max="16151" width="10.5703125" style="22" customWidth="1"/>
    <col min="16152" max="16156" width="14.140625" style="22" customWidth="1"/>
    <col min="16157" max="16160" width="13.140625" style="22" customWidth="1"/>
    <col min="16161" max="16161" width="9" style="22" customWidth="1"/>
    <col min="16162" max="16167" width="13.140625" style="22" customWidth="1"/>
    <col min="16168" max="16176" width="10.85546875" style="22" customWidth="1"/>
    <col min="16177" max="16217" width="0" style="22" hidden="1" customWidth="1"/>
    <col min="16218" max="16219" width="10.85546875" style="22" customWidth="1"/>
    <col min="16220" max="16384" width="11.42578125" style="22"/>
  </cols>
  <sheetData>
    <row r="1" spans="1:89" s="8" customFormat="1" ht="12.75" customHeight="1" x14ac:dyDescent="0.2">
      <c r="A1" s="166" t="s">
        <v>0</v>
      </c>
      <c r="B1" s="7"/>
      <c r="C1" s="7"/>
      <c r="D1" s="7"/>
      <c r="E1" s="7"/>
      <c r="F1" s="7"/>
      <c r="G1" s="7"/>
      <c r="H1" s="7"/>
      <c r="I1" s="7"/>
      <c r="J1" s="7"/>
      <c r="K1" s="7"/>
      <c r="L1" s="10"/>
      <c r="V1" s="24"/>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row>
    <row r="2" spans="1:89" s="8" customFormat="1" ht="12.75" customHeight="1" x14ac:dyDescent="0.2">
      <c r="A2" s="166" t="str">
        <f>CONCATENATE("COMUNA: ",[1]NOMBRE!B2," - ","( ",[1]NOMBRE!C2,[1]NOMBRE!D2,[1]NOMBRE!E2,[1]NOMBRE!F2,[1]NOMBRE!G2," )")</f>
        <v>COMUNA:  - (  )</v>
      </c>
      <c r="B2" s="7"/>
      <c r="C2" s="7"/>
      <c r="D2" s="7"/>
      <c r="E2" s="7"/>
      <c r="F2" s="7"/>
      <c r="G2" s="7"/>
      <c r="H2" s="7"/>
      <c r="I2" s="7"/>
      <c r="J2" s="7"/>
      <c r="K2" s="7"/>
      <c r="L2" s="10"/>
      <c r="V2" s="24"/>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c r="CB2" s="7"/>
      <c r="CC2" s="7"/>
      <c r="CD2" s="7"/>
      <c r="CE2" s="7"/>
      <c r="CF2" s="7"/>
      <c r="CG2" s="7"/>
      <c r="CH2" s="7"/>
      <c r="CI2" s="7"/>
      <c r="CJ2" s="7"/>
      <c r="CK2" s="7"/>
    </row>
    <row r="3" spans="1:89" s="8" customFormat="1" ht="12.75" customHeight="1" x14ac:dyDescent="0.2">
      <c r="A3" s="166" t="str">
        <f>CONCATENATE("ESTABLECIMIENTO/ESTRATEGIA: ",[1]NOMBRE!B3," - ","( ",[1]NOMBRE!C3,[1]NOMBRE!D3,[1]NOMBRE!E3,[1]NOMBRE!F3,[1]NOMBRE!G3,[1]NOMBRE!H3," )")</f>
        <v>ESTABLECIMIENTO/ESTRATEGIA:  - (  )</v>
      </c>
      <c r="B3" s="7"/>
      <c r="C3" s="7"/>
      <c r="D3" s="9"/>
      <c r="E3" s="7"/>
      <c r="F3" s="7"/>
      <c r="G3" s="7"/>
      <c r="H3" s="7"/>
      <c r="I3" s="7"/>
      <c r="J3" s="7"/>
      <c r="K3" s="7"/>
      <c r="L3" s="10"/>
      <c r="V3" s="24"/>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c r="CB3" s="7"/>
      <c r="CC3" s="7"/>
      <c r="CD3" s="7"/>
      <c r="CE3" s="7"/>
      <c r="CF3" s="7"/>
      <c r="CG3" s="7"/>
      <c r="CH3" s="7"/>
      <c r="CI3" s="7"/>
      <c r="CJ3" s="7"/>
      <c r="CK3" s="7"/>
    </row>
    <row r="4" spans="1:89" s="8" customFormat="1" ht="12.75" customHeight="1" x14ac:dyDescent="0.2">
      <c r="A4" s="166" t="str">
        <f>CONCATENATE("MES: ",[1]NOMBRE!B6," - ","( ",[1]NOMBRE!C6,[1]NOMBRE!D6," )")</f>
        <v>MES:  - (  )</v>
      </c>
      <c r="B4" s="7"/>
      <c r="C4" s="7"/>
      <c r="D4" s="7"/>
      <c r="E4" s="7"/>
      <c r="F4" s="7"/>
      <c r="G4" s="7"/>
      <c r="H4" s="7"/>
      <c r="I4" s="7"/>
      <c r="J4" s="7"/>
      <c r="K4" s="7"/>
      <c r="L4" s="10"/>
      <c r="V4" s="24"/>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row>
    <row r="5" spans="1:89" s="8" customFormat="1" ht="12.75" customHeight="1" x14ac:dyDescent="0.2">
      <c r="A5" s="6" t="str">
        <f>CONCATENATE("AÑO: ",[1]NOMBRE!B7)</f>
        <v>AÑO: 2014</v>
      </c>
      <c r="B5" s="7"/>
      <c r="C5" s="7"/>
      <c r="D5" s="7"/>
      <c r="E5" s="7"/>
      <c r="F5" s="7"/>
      <c r="G5" s="7"/>
      <c r="H5" s="7"/>
      <c r="I5" s="7"/>
      <c r="J5" s="7"/>
      <c r="K5" s="7"/>
      <c r="L5" s="10"/>
      <c r="V5" s="24"/>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row>
    <row r="6" spans="1:89" s="4" customFormat="1" ht="39.75" customHeight="1" x14ac:dyDescent="0.15">
      <c r="A6" s="271" t="s">
        <v>1</v>
      </c>
      <c r="B6" s="271"/>
      <c r="C6" s="271"/>
      <c r="D6" s="271"/>
      <c r="E6" s="271"/>
      <c r="F6" s="271"/>
      <c r="G6" s="271"/>
      <c r="H6" s="271"/>
      <c r="I6" s="271"/>
      <c r="J6" s="271"/>
      <c r="K6" s="271"/>
      <c r="L6" s="271"/>
      <c r="M6" s="271"/>
      <c r="N6" s="271"/>
      <c r="O6" s="271"/>
      <c r="P6" s="271"/>
      <c r="Q6" s="271"/>
      <c r="R6" s="271"/>
      <c r="S6" s="271"/>
      <c r="T6" s="271"/>
      <c r="U6" s="271"/>
      <c r="V6" s="271"/>
      <c r="W6" s="271"/>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c r="BX6" s="14"/>
      <c r="BY6" s="14"/>
      <c r="BZ6" s="14"/>
      <c r="CA6" s="14"/>
      <c r="CB6" s="14"/>
      <c r="CC6" s="14"/>
      <c r="CD6" s="14"/>
      <c r="CE6" s="14"/>
      <c r="CF6" s="14"/>
      <c r="CG6" s="14"/>
      <c r="CH6" s="14"/>
      <c r="CI6" s="14"/>
      <c r="CJ6" s="14"/>
      <c r="CK6" s="14"/>
    </row>
    <row r="7" spans="1:89" s="4" customFormat="1" ht="45" customHeight="1" x14ac:dyDescent="0.2">
      <c r="A7" s="35" t="s">
        <v>2</v>
      </c>
      <c r="B7" s="13"/>
      <c r="C7" s="12"/>
      <c r="D7" s="12"/>
      <c r="E7" s="12"/>
      <c r="F7" s="12"/>
      <c r="G7" s="12"/>
      <c r="H7" s="12"/>
      <c r="I7" s="36"/>
      <c r="J7" s="13"/>
      <c r="K7" s="37"/>
      <c r="L7" s="12"/>
      <c r="V7" s="2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14"/>
      <c r="BX7" s="14"/>
      <c r="BY7" s="14"/>
      <c r="BZ7" s="14"/>
      <c r="CA7" s="14"/>
      <c r="CB7" s="14"/>
      <c r="CC7" s="14"/>
      <c r="CD7" s="14"/>
      <c r="CE7" s="14"/>
      <c r="CF7" s="14"/>
      <c r="CG7" s="14"/>
      <c r="CH7" s="14"/>
      <c r="CI7" s="14"/>
      <c r="CJ7" s="14"/>
      <c r="CK7" s="14"/>
    </row>
    <row r="8" spans="1:89" s="4" customFormat="1" ht="30" customHeight="1" x14ac:dyDescent="0.2">
      <c r="A8" s="38" t="s">
        <v>3</v>
      </c>
      <c r="B8" s="20"/>
      <c r="C8" s="20"/>
      <c r="D8" s="20"/>
      <c r="E8" s="20"/>
      <c r="F8" s="20"/>
      <c r="G8" s="20"/>
      <c r="H8" s="20"/>
      <c r="I8" s="20"/>
      <c r="J8" s="20"/>
      <c r="K8" s="39"/>
      <c r="L8" s="20"/>
      <c r="M8" s="26"/>
      <c r="N8" s="26"/>
      <c r="V8" s="2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c r="CC8" s="14"/>
      <c r="CD8" s="14"/>
      <c r="CE8" s="14"/>
      <c r="CF8" s="14"/>
      <c r="CG8" s="14"/>
      <c r="CH8" s="14"/>
      <c r="CI8" s="14"/>
      <c r="CJ8" s="14"/>
      <c r="CK8" s="14"/>
    </row>
    <row r="9" spans="1:89" s="5" customFormat="1" ht="19.5" customHeight="1" x14ac:dyDescent="0.15">
      <c r="A9" s="285" t="s">
        <v>4</v>
      </c>
      <c r="B9" s="285" t="s">
        <v>5</v>
      </c>
      <c r="C9" s="287" t="s">
        <v>6</v>
      </c>
      <c r="D9" s="272" t="s">
        <v>89</v>
      </c>
      <c r="E9" s="273"/>
      <c r="F9" s="273"/>
      <c r="G9" s="273"/>
      <c r="H9" s="273"/>
      <c r="I9" s="273"/>
      <c r="J9" s="273"/>
      <c r="K9" s="273"/>
      <c r="L9" s="273"/>
      <c r="M9" s="273"/>
      <c r="N9" s="273"/>
      <c r="O9" s="273"/>
      <c r="P9" s="273"/>
      <c r="Q9" s="273"/>
      <c r="R9" s="273"/>
      <c r="S9" s="273"/>
      <c r="T9" s="274"/>
      <c r="U9" s="272" t="s">
        <v>8</v>
      </c>
      <c r="V9" s="274"/>
      <c r="W9" s="287" t="s">
        <v>9</v>
      </c>
      <c r="Y9" s="4"/>
      <c r="Z9" s="4"/>
      <c r="AA9" s="4"/>
      <c r="AB9" s="4"/>
      <c r="AC9" s="4"/>
      <c r="AD9" s="4"/>
      <c r="AE9" s="4"/>
      <c r="AF9" s="4"/>
      <c r="AG9" s="4"/>
      <c r="AH9" s="4"/>
      <c r="AI9" s="4"/>
      <c r="AJ9" s="4"/>
      <c r="AK9" s="4"/>
      <c r="AL9" s="4"/>
      <c r="AM9" s="4"/>
      <c r="AN9" s="4"/>
      <c r="AO9" s="4"/>
      <c r="AP9" s="4"/>
      <c r="AQ9" s="4"/>
      <c r="AR9" s="4"/>
      <c r="AS9" s="4"/>
      <c r="AT9" s="4"/>
      <c r="AW9" s="187"/>
      <c r="AX9" s="187"/>
      <c r="AY9" s="187"/>
      <c r="AZ9" s="187"/>
      <c r="BA9" s="187"/>
      <c r="BB9" s="187"/>
      <c r="BC9" s="187"/>
      <c r="BD9" s="187"/>
      <c r="BE9" s="187"/>
      <c r="BF9" s="187"/>
      <c r="BG9" s="187"/>
      <c r="BH9" s="187"/>
      <c r="BI9" s="187"/>
      <c r="BJ9" s="187"/>
      <c r="BK9" s="187"/>
      <c r="BL9" s="187"/>
      <c r="BM9" s="187"/>
      <c r="BN9" s="187"/>
      <c r="BO9" s="187"/>
      <c r="BP9" s="187"/>
      <c r="BQ9" s="187"/>
      <c r="BR9" s="187"/>
      <c r="BS9" s="187"/>
      <c r="BT9" s="187"/>
      <c r="BU9" s="187"/>
      <c r="BV9" s="187"/>
      <c r="BW9" s="187"/>
      <c r="BX9" s="187"/>
      <c r="BY9" s="187"/>
      <c r="BZ9" s="187"/>
      <c r="CA9" s="187"/>
      <c r="CB9" s="187"/>
      <c r="CC9" s="187"/>
      <c r="CD9" s="187"/>
      <c r="CE9" s="187"/>
      <c r="CF9" s="187"/>
      <c r="CG9" s="187"/>
      <c r="CH9" s="187"/>
      <c r="CI9" s="187"/>
      <c r="CJ9" s="187"/>
      <c r="CK9" s="187"/>
    </row>
    <row r="10" spans="1:89" s="5" customFormat="1" ht="33" customHeight="1" x14ac:dyDescent="0.15">
      <c r="A10" s="286"/>
      <c r="B10" s="286"/>
      <c r="C10" s="288"/>
      <c r="D10" s="15" t="s">
        <v>90</v>
      </c>
      <c r="E10" s="188" t="s">
        <v>91</v>
      </c>
      <c r="F10" s="15" t="s">
        <v>10</v>
      </c>
      <c r="G10" s="15" t="s">
        <v>11</v>
      </c>
      <c r="H10" s="15" t="s">
        <v>12</v>
      </c>
      <c r="I10" s="189" t="s">
        <v>92</v>
      </c>
      <c r="J10" s="189" t="s">
        <v>93</v>
      </c>
      <c r="K10" s="189" t="s">
        <v>94</v>
      </c>
      <c r="L10" s="189" t="s">
        <v>95</v>
      </c>
      <c r="M10" s="189" t="s">
        <v>96</v>
      </c>
      <c r="N10" s="189" t="s">
        <v>97</v>
      </c>
      <c r="O10" s="189" t="s">
        <v>98</v>
      </c>
      <c r="P10" s="189" t="s">
        <v>99</v>
      </c>
      <c r="Q10" s="189" t="s">
        <v>100</v>
      </c>
      <c r="R10" s="189" t="s">
        <v>101</v>
      </c>
      <c r="S10" s="189" t="s">
        <v>102</v>
      </c>
      <c r="T10" s="190" t="s">
        <v>103</v>
      </c>
      <c r="U10" s="30" t="s">
        <v>13</v>
      </c>
      <c r="V10" s="178" t="s">
        <v>14</v>
      </c>
      <c r="W10" s="288"/>
      <c r="X10" s="4"/>
      <c r="Y10" s="4"/>
      <c r="Z10" s="4"/>
      <c r="AA10" s="4"/>
      <c r="AB10" s="4"/>
      <c r="AC10" s="4"/>
      <c r="AD10" s="4"/>
      <c r="AE10" s="4"/>
      <c r="AF10" s="4"/>
      <c r="AG10" s="4"/>
      <c r="AH10" s="4"/>
      <c r="AI10" s="4"/>
      <c r="AJ10" s="4"/>
      <c r="AK10" s="4"/>
      <c r="AL10" s="4"/>
      <c r="AM10" s="4"/>
      <c r="AN10" s="4"/>
      <c r="AO10" s="4"/>
      <c r="AP10" s="4"/>
      <c r="AQ10" s="4"/>
      <c r="AR10" s="4"/>
      <c r="AS10" s="4"/>
      <c r="AW10" s="187"/>
      <c r="AX10" s="187"/>
      <c r="AY10" s="187"/>
      <c r="AZ10" s="187"/>
      <c r="BA10" s="187"/>
      <c r="BB10" s="187"/>
      <c r="BC10" s="187"/>
      <c r="BD10" s="187"/>
      <c r="BE10" s="187"/>
      <c r="BF10" s="187"/>
      <c r="BG10" s="187"/>
      <c r="BH10" s="187"/>
      <c r="BI10" s="187"/>
      <c r="BJ10" s="187"/>
      <c r="BK10" s="187"/>
      <c r="BL10" s="187"/>
      <c r="BM10" s="187"/>
      <c r="BN10" s="187"/>
      <c r="BO10" s="187"/>
      <c r="BP10" s="187"/>
      <c r="BQ10" s="187"/>
      <c r="BR10" s="187"/>
      <c r="BS10" s="187"/>
      <c r="BT10" s="187"/>
      <c r="BU10" s="187"/>
      <c r="BV10" s="187"/>
      <c r="BW10" s="187"/>
      <c r="BX10" s="187"/>
      <c r="BY10" s="187"/>
      <c r="BZ10" s="187"/>
      <c r="CA10" s="187"/>
      <c r="CB10" s="187"/>
      <c r="CC10" s="187"/>
      <c r="CD10" s="187"/>
      <c r="CE10" s="187"/>
      <c r="CF10" s="187"/>
      <c r="CG10" s="187"/>
      <c r="CH10" s="187"/>
      <c r="CI10" s="187"/>
      <c r="CJ10" s="187"/>
      <c r="CK10" s="187"/>
    </row>
    <row r="11" spans="1:89" s="5" customFormat="1" ht="15.75" customHeight="1" x14ac:dyDescent="0.15">
      <c r="A11" s="275" t="s">
        <v>15</v>
      </c>
      <c r="B11" s="40" t="s">
        <v>16</v>
      </c>
      <c r="C11" s="119">
        <f>SUM(D11:T11)</f>
        <v>0</v>
      </c>
      <c r="D11" s="135"/>
      <c r="E11" s="135"/>
      <c r="F11" s="124"/>
      <c r="G11" s="124"/>
      <c r="H11" s="124"/>
      <c r="I11" s="124"/>
      <c r="J11" s="124"/>
      <c r="K11" s="124"/>
      <c r="L11" s="124"/>
      <c r="M11" s="124"/>
      <c r="N11" s="124"/>
      <c r="O11" s="124"/>
      <c r="P11" s="124"/>
      <c r="Q11" s="124"/>
      <c r="R11" s="124"/>
      <c r="S11" s="124"/>
      <c r="T11" s="133"/>
      <c r="U11" s="135"/>
      <c r="V11" s="133"/>
      <c r="W11" s="139"/>
      <c r="X11" s="191" t="str">
        <f>+BA11&amp;BB11&amp;BC11</f>
        <v/>
      </c>
      <c r="AD11" s="4"/>
      <c r="AE11" s="4"/>
      <c r="AF11" s="4"/>
      <c r="AG11" s="4"/>
      <c r="AH11" s="4"/>
      <c r="AI11" s="4"/>
      <c r="AJ11" s="4"/>
      <c r="AK11" s="4"/>
      <c r="AL11" s="4"/>
      <c r="AM11" s="4"/>
      <c r="AN11" s="4"/>
      <c r="AO11" s="4"/>
      <c r="AP11" s="4"/>
      <c r="AQ11" s="4"/>
      <c r="AR11" s="4"/>
      <c r="AS11" s="4"/>
      <c r="AW11" s="187"/>
      <c r="AX11" s="187"/>
      <c r="AY11" s="187"/>
      <c r="AZ11" s="187"/>
      <c r="BA11" s="192" t="str">
        <f>IF($C11&lt;&gt;($U11+$V11)," El número de consultas según sexo NO puede ser diferente al Total.","")</f>
        <v/>
      </c>
      <c r="BB11" s="192" t="str">
        <f>IF($C11=0,"",IF($W11="",IF($C11="",""," No olvide escribir la columna Beneficiarios."),""))</f>
        <v/>
      </c>
      <c r="BC11" s="192" t="str">
        <f>IF($C11&lt;$W11," El número de Beneficiarios NO puede ser mayor que el Total.","")</f>
        <v/>
      </c>
      <c r="BD11" s="193">
        <f>IF($C11&lt;&gt;($U11+$V11),1,0)</f>
        <v>0</v>
      </c>
      <c r="BE11" s="193">
        <f>IF($C11&lt;$W11,1,0)</f>
        <v>0</v>
      </c>
      <c r="BF11" s="193" t="str">
        <f>IF($C11=0,"",IF($W11="",IF($C11="","",1),0))</f>
        <v/>
      </c>
      <c r="BG11" s="187"/>
      <c r="BH11" s="187"/>
      <c r="BI11" s="187"/>
      <c r="BJ11" s="187"/>
      <c r="BK11" s="187"/>
      <c r="BL11" s="187"/>
      <c r="BM11" s="187"/>
      <c r="BN11" s="187"/>
      <c r="BO11" s="187"/>
      <c r="BP11" s="187"/>
      <c r="BQ11" s="187"/>
      <c r="BR11" s="187"/>
      <c r="BS11" s="187"/>
      <c r="BT11" s="187"/>
      <c r="BU11" s="187"/>
      <c r="BV11" s="187"/>
      <c r="BW11" s="187"/>
      <c r="BX11" s="187"/>
      <c r="BY11" s="187"/>
      <c r="BZ11" s="187"/>
      <c r="CA11" s="187"/>
      <c r="CB11" s="187"/>
      <c r="CC11" s="187"/>
      <c r="CD11" s="187"/>
      <c r="CE11" s="187"/>
      <c r="CF11" s="187"/>
      <c r="CG11" s="187"/>
      <c r="CH11" s="187"/>
      <c r="CI11" s="187"/>
      <c r="CJ11" s="187"/>
      <c r="CK11" s="187"/>
    </row>
    <row r="12" spans="1:89" s="5" customFormat="1" ht="15.75" customHeight="1" x14ac:dyDescent="0.15">
      <c r="A12" s="292"/>
      <c r="B12" s="41" t="s">
        <v>17</v>
      </c>
      <c r="C12" s="120">
        <f t="shared" ref="C12:C18" si="0">SUM(D12:T12)</f>
        <v>0</v>
      </c>
      <c r="D12" s="136"/>
      <c r="E12" s="136"/>
      <c r="F12" s="114"/>
      <c r="G12" s="114"/>
      <c r="H12" s="114"/>
      <c r="I12" s="114"/>
      <c r="J12" s="114"/>
      <c r="K12" s="114"/>
      <c r="L12" s="114"/>
      <c r="M12" s="114"/>
      <c r="N12" s="114"/>
      <c r="O12" s="114"/>
      <c r="P12" s="114"/>
      <c r="Q12" s="114"/>
      <c r="R12" s="114"/>
      <c r="S12" s="114"/>
      <c r="T12" s="111"/>
      <c r="U12" s="136"/>
      <c r="V12" s="111"/>
      <c r="W12" s="106"/>
      <c r="X12" s="191" t="str">
        <f t="shared" ref="X12:X20" si="1">+BA12&amp;BB12&amp;BC12</f>
        <v/>
      </c>
      <c r="AD12" s="4"/>
      <c r="AE12" s="4"/>
      <c r="AF12" s="4"/>
      <c r="AG12" s="4"/>
      <c r="AH12" s="4"/>
      <c r="AI12" s="4"/>
      <c r="AJ12" s="4"/>
      <c r="AK12" s="4"/>
      <c r="AL12" s="4"/>
      <c r="AM12" s="4"/>
      <c r="AN12" s="4"/>
      <c r="AO12" s="4"/>
      <c r="AP12" s="4"/>
      <c r="AQ12" s="4"/>
      <c r="AR12" s="4"/>
      <c r="AS12" s="4"/>
      <c r="AW12" s="187"/>
      <c r="AX12" s="187"/>
      <c r="AY12" s="187"/>
      <c r="AZ12" s="187"/>
      <c r="BA12" s="192" t="str">
        <f t="shared" ref="BA12:BA21" si="2">IF($C12&lt;&gt;($U12+$V12)," El número de consultas según sexo NO puede ser diferente al Total.","")</f>
        <v/>
      </c>
      <c r="BB12" s="192" t="str">
        <f t="shared" ref="BB12:BB21" si="3">IF($C12=0,"",IF($W12="",IF($C12="",""," No olvide escribir la columna Beneficiarios."),""))</f>
        <v/>
      </c>
      <c r="BC12" s="192" t="str">
        <f t="shared" ref="BC12:BC21" si="4">IF($C12&lt;$W12," El número de Beneficiarios NO puede ser mayor que el Total.","")</f>
        <v/>
      </c>
      <c r="BD12" s="193">
        <f t="shared" ref="BD12:BD21" si="5">IF($C12&lt;&gt;($U12+$V12),1,0)</f>
        <v>0</v>
      </c>
      <c r="BE12" s="193">
        <f t="shared" ref="BE12:BE21" si="6">IF($C12&lt;$W12,1,0)</f>
        <v>0</v>
      </c>
      <c r="BF12" s="193" t="str">
        <f t="shared" ref="BF12:BF21" si="7">IF($C12=0,"",IF($W12="",IF($C12="","",1),0))</f>
        <v/>
      </c>
      <c r="BG12" s="187"/>
      <c r="BH12" s="187"/>
      <c r="BI12" s="187"/>
      <c r="BJ12" s="187"/>
      <c r="BK12" s="187"/>
      <c r="BL12" s="187"/>
      <c r="BM12" s="187"/>
      <c r="BN12" s="187"/>
      <c r="BO12" s="187"/>
      <c r="BP12" s="187"/>
      <c r="BQ12" s="187"/>
      <c r="BR12" s="187"/>
      <c r="BS12" s="187"/>
      <c r="BT12" s="187"/>
      <c r="BU12" s="187"/>
      <c r="BV12" s="187"/>
      <c r="BW12" s="187"/>
      <c r="BX12" s="187"/>
      <c r="BY12" s="187"/>
      <c r="BZ12" s="187"/>
      <c r="CA12" s="187"/>
      <c r="CB12" s="187"/>
      <c r="CC12" s="187"/>
      <c r="CD12" s="187"/>
      <c r="CE12" s="187"/>
      <c r="CF12" s="187"/>
      <c r="CG12" s="187"/>
      <c r="CH12" s="187"/>
      <c r="CI12" s="187"/>
      <c r="CJ12" s="187"/>
      <c r="CK12" s="187"/>
    </row>
    <row r="13" spans="1:89" s="5" customFormat="1" ht="15.75" customHeight="1" x14ac:dyDescent="0.15">
      <c r="A13" s="292"/>
      <c r="B13" s="41" t="s">
        <v>18</v>
      </c>
      <c r="C13" s="120">
        <f t="shared" si="0"/>
        <v>0</v>
      </c>
      <c r="D13" s="136"/>
      <c r="E13" s="136"/>
      <c r="F13" s="114"/>
      <c r="G13" s="114"/>
      <c r="H13" s="114"/>
      <c r="I13" s="114"/>
      <c r="J13" s="114"/>
      <c r="K13" s="114"/>
      <c r="L13" s="114"/>
      <c r="M13" s="114"/>
      <c r="N13" s="114"/>
      <c r="O13" s="114"/>
      <c r="P13" s="114"/>
      <c r="Q13" s="114"/>
      <c r="R13" s="114"/>
      <c r="S13" s="114"/>
      <c r="T13" s="111"/>
      <c r="U13" s="136"/>
      <c r="V13" s="111"/>
      <c r="W13" s="106"/>
      <c r="X13" s="191" t="str">
        <f t="shared" si="1"/>
        <v/>
      </c>
      <c r="AD13" s="4"/>
      <c r="AE13" s="4"/>
      <c r="AF13" s="4"/>
      <c r="AG13" s="4"/>
      <c r="AH13" s="4"/>
      <c r="AI13" s="4"/>
      <c r="AJ13" s="4"/>
      <c r="AK13" s="4"/>
      <c r="AL13" s="4"/>
      <c r="AM13" s="4"/>
      <c r="AN13" s="4"/>
      <c r="AO13" s="4"/>
      <c r="AP13" s="4"/>
      <c r="AQ13" s="4"/>
      <c r="AR13" s="4"/>
      <c r="AS13" s="4"/>
      <c r="AW13" s="187"/>
      <c r="AX13" s="187"/>
      <c r="AY13" s="187"/>
      <c r="AZ13" s="187"/>
      <c r="BA13" s="192" t="str">
        <f t="shared" si="2"/>
        <v/>
      </c>
      <c r="BB13" s="192" t="str">
        <f t="shared" si="3"/>
        <v/>
      </c>
      <c r="BC13" s="192" t="str">
        <f t="shared" si="4"/>
        <v/>
      </c>
      <c r="BD13" s="193">
        <f t="shared" si="5"/>
        <v>0</v>
      </c>
      <c r="BE13" s="193">
        <f t="shared" si="6"/>
        <v>0</v>
      </c>
      <c r="BF13" s="193" t="str">
        <f t="shared" si="7"/>
        <v/>
      </c>
      <c r="BG13" s="187"/>
      <c r="BH13" s="187"/>
      <c r="BI13" s="187"/>
      <c r="BJ13" s="187"/>
      <c r="BK13" s="187"/>
      <c r="BL13" s="187"/>
      <c r="BM13" s="187"/>
      <c r="BN13" s="187"/>
      <c r="BO13" s="187"/>
      <c r="BP13" s="187"/>
      <c r="BQ13" s="187"/>
      <c r="BR13" s="187"/>
      <c r="BS13" s="187"/>
      <c r="BT13" s="187"/>
      <c r="BU13" s="187"/>
      <c r="BV13" s="187"/>
      <c r="BW13" s="187"/>
      <c r="BX13" s="187"/>
      <c r="BY13" s="187"/>
      <c r="BZ13" s="187"/>
      <c r="CA13" s="187"/>
      <c r="CB13" s="187"/>
      <c r="CC13" s="187"/>
      <c r="CD13" s="187"/>
      <c r="CE13" s="187"/>
      <c r="CF13" s="187"/>
      <c r="CG13" s="187"/>
      <c r="CH13" s="187"/>
      <c r="CI13" s="187"/>
      <c r="CJ13" s="187"/>
      <c r="CK13" s="187"/>
    </row>
    <row r="14" spans="1:89" s="5" customFormat="1" ht="15.75" customHeight="1" x14ac:dyDescent="0.15">
      <c r="A14" s="292"/>
      <c r="B14" s="41" t="s">
        <v>19</v>
      </c>
      <c r="C14" s="120">
        <f t="shared" si="0"/>
        <v>0</v>
      </c>
      <c r="D14" s="136"/>
      <c r="E14" s="136"/>
      <c r="F14" s="114"/>
      <c r="G14" s="114"/>
      <c r="H14" s="114"/>
      <c r="I14" s="114"/>
      <c r="J14" s="114"/>
      <c r="K14" s="114"/>
      <c r="L14" s="114"/>
      <c r="M14" s="114"/>
      <c r="N14" s="114"/>
      <c r="O14" s="114"/>
      <c r="P14" s="114"/>
      <c r="Q14" s="114"/>
      <c r="R14" s="114"/>
      <c r="S14" s="114"/>
      <c r="T14" s="111"/>
      <c r="U14" s="136"/>
      <c r="V14" s="111"/>
      <c r="W14" s="106"/>
      <c r="X14" s="191" t="str">
        <f>+BA14&amp;BB14&amp;BC14</f>
        <v/>
      </c>
      <c r="AD14" s="4"/>
      <c r="AE14" s="4"/>
      <c r="AF14" s="4"/>
      <c r="AG14" s="4"/>
      <c r="AH14" s="4"/>
      <c r="AI14" s="4"/>
      <c r="AJ14" s="4"/>
      <c r="AK14" s="4"/>
      <c r="AL14" s="4"/>
      <c r="AM14" s="4"/>
      <c r="AN14" s="4"/>
      <c r="AO14" s="4"/>
      <c r="AP14" s="4"/>
      <c r="AQ14" s="4"/>
      <c r="AR14" s="4"/>
      <c r="AS14" s="4"/>
      <c r="AW14" s="187"/>
      <c r="AX14" s="187"/>
      <c r="AY14" s="187"/>
      <c r="AZ14" s="187"/>
      <c r="BA14" s="192" t="str">
        <f t="shared" si="2"/>
        <v/>
      </c>
      <c r="BB14" s="192" t="str">
        <f t="shared" si="3"/>
        <v/>
      </c>
      <c r="BC14" s="192" t="str">
        <f t="shared" si="4"/>
        <v/>
      </c>
      <c r="BD14" s="193">
        <f t="shared" si="5"/>
        <v>0</v>
      </c>
      <c r="BE14" s="193">
        <f t="shared" si="6"/>
        <v>0</v>
      </c>
      <c r="BF14" s="193" t="str">
        <f t="shared" si="7"/>
        <v/>
      </c>
      <c r="BG14" s="187"/>
      <c r="BH14" s="187"/>
      <c r="BI14" s="187"/>
      <c r="BJ14" s="187"/>
      <c r="BK14" s="187"/>
      <c r="BL14" s="187"/>
      <c r="BM14" s="187"/>
      <c r="BN14" s="187"/>
      <c r="BO14" s="187"/>
      <c r="BP14" s="187"/>
      <c r="BQ14" s="187"/>
      <c r="BR14" s="187"/>
      <c r="BS14" s="187"/>
      <c r="BT14" s="187"/>
      <c r="BU14" s="187"/>
      <c r="BV14" s="187"/>
      <c r="BW14" s="187"/>
      <c r="BX14" s="187"/>
      <c r="BY14" s="187"/>
      <c r="BZ14" s="187"/>
      <c r="CA14" s="187"/>
      <c r="CB14" s="187"/>
      <c r="CC14" s="187"/>
      <c r="CD14" s="187"/>
      <c r="CE14" s="187"/>
      <c r="CF14" s="187"/>
      <c r="CG14" s="187"/>
      <c r="CH14" s="187"/>
      <c r="CI14" s="187"/>
      <c r="CJ14" s="187"/>
      <c r="CK14" s="187"/>
    </row>
    <row r="15" spans="1:89" s="5" customFormat="1" ht="15.75" customHeight="1" x14ac:dyDescent="0.15">
      <c r="A15" s="292"/>
      <c r="B15" s="41" t="s">
        <v>20</v>
      </c>
      <c r="C15" s="120">
        <f t="shared" si="0"/>
        <v>0</v>
      </c>
      <c r="D15" s="136"/>
      <c r="E15" s="136"/>
      <c r="F15" s="114"/>
      <c r="G15" s="114"/>
      <c r="H15" s="114"/>
      <c r="I15" s="114"/>
      <c r="J15" s="114"/>
      <c r="K15" s="114"/>
      <c r="L15" s="114"/>
      <c r="M15" s="114"/>
      <c r="N15" s="114"/>
      <c r="O15" s="114"/>
      <c r="P15" s="114"/>
      <c r="Q15" s="114"/>
      <c r="R15" s="114"/>
      <c r="S15" s="114"/>
      <c r="T15" s="111"/>
      <c r="U15" s="136"/>
      <c r="V15" s="111"/>
      <c r="W15" s="106"/>
      <c r="X15" s="191" t="str">
        <f t="shared" si="1"/>
        <v/>
      </c>
      <c r="AD15" s="4"/>
      <c r="AE15" s="4"/>
      <c r="AF15" s="4"/>
      <c r="AG15" s="4"/>
      <c r="AH15" s="4"/>
      <c r="AI15" s="4"/>
      <c r="AJ15" s="4"/>
      <c r="AK15" s="4"/>
      <c r="AL15" s="4"/>
      <c r="AM15" s="4"/>
      <c r="AN15" s="4"/>
      <c r="AO15" s="4"/>
      <c r="AP15" s="4"/>
      <c r="AQ15" s="4"/>
      <c r="AR15" s="4"/>
      <c r="AS15" s="4"/>
      <c r="AW15" s="187"/>
      <c r="AX15" s="187"/>
      <c r="AY15" s="187"/>
      <c r="AZ15" s="187"/>
      <c r="BA15" s="192" t="str">
        <f t="shared" si="2"/>
        <v/>
      </c>
      <c r="BB15" s="192" t="str">
        <f t="shared" si="3"/>
        <v/>
      </c>
      <c r="BC15" s="192" t="str">
        <f t="shared" si="4"/>
        <v/>
      </c>
      <c r="BD15" s="193">
        <f t="shared" si="5"/>
        <v>0</v>
      </c>
      <c r="BE15" s="193">
        <f t="shared" si="6"/>
        <v>0</v>
      </c>
      <c r="BF15" s="193" t="str">
        <f t="shared" si="7"/>
        <v/>
      </c>
      <c r="BG15" s="187"/>
      <c r="BH15" s="187"/>
      <c r="BI15" s="187"/>
      <c r="BJ15" s="187"/>
      <c r="BK15" s="187"/>
      <c r="BL15" s="187"/>
      <c r="BM15" s="187"/>
      <c r="BN15" s="187"/>
      <c r="BO15" s="187"/>
      <c r="BP15" s="187"/>
      <c r="BQ15" s="187"/>
      <c r="BR15" s="187"/>
      <c r="BS15" s="187"/>
      <c r="BT15" s="187"/>
      <c r="BU15" s="187"/>
      <c r="BV15" s="187"/>
      <c r="BW15" s="187"/>
      <c r="BX15" s="187"/>
      <c r="BY15" s="187"/>
      <c r="BZ15" s="187"/>
      <c r="CA15" s="187"/>
      <c r="CB15" s="187"/>
      <c r="CC15" s="187"/>
      <c r="CD15" s="187"/>
      <c r="CE15" s="187"/>
      <c r="CF15" s="187"/>
      <c r="CG15" s="187"/>
      <c r="CH15" s="187"/>
      <c r="CI15" s="187"/>
      <c r="CJ15" s="187"/>
      <c r="CK15" s="187"/>
    </row>
    <row r="16" spans="1:89" s="5" customFormat="1" ht="15.75" customHeight="1" x14ac:dyDescent="0.15">
      <c r="A16" s="292"/>
      <c r="B16" s="41" t="s">
        <v>21</v>
      </c>
      <c r="C16" s="120">
        <f t="shared" si="0"/>
        <v>0</v>
      </c>
      <c r="D16" s="136"/>
      <c r="E16" s="136"/>
      <c r="F16" s="114"/>
      <c r="G16" s="114"/>
      <c r="H16" s="114"/>
      <c r="I16" s="114"/>
      <c r="J16" s="114"/>
      <c r="K16" s="114"/>
      <c r="L16" s="114"/>
      <c r="M16" s="114"/>
      <c r="N16" s="114"/>
      <c r="O16" s="114"/>
      <c r="P16" s="114"/>
      <c r="Q16" s="114"/>
      <c r="R16" s="114"/>
      <c r="S16" s="114"/>
      <c r="T16" s="111"/>
      <c r="U16" s="136"/>
      <c r="V16" s="111"/>
      <c r="W16" s="106"/>
      <c r="X16" s="191" t="str">
        <f t="shared" si="1"/>
        <v/>
      </c>
      <c r="AD16" s="4"/>
      <c r="AE16" s="4"/>
      <c r="AF16" s="4"/>
      <c r="AG16" s="4"/>
      <c r="AH16" s="4"/>
      <c r="AI16" s="4"/>
      <c r="AJ16" s="4"/>
      <c r="AK16" s="4"/>
      <c r="AL16" s="4"/>
      <c r="AM16" s="4"/>
      <c r="AN16" s="4"/>
      <c r="AO16" s="4"/>
      <c r="AP16" s="4"/>
      <c r="AQ16" s="4"/>
      <c r="AR16" s="4"/>
      <c r="AS16" s="4"/>
      <c r="AW16" s="187"/>
      <c r="AX16" s="187"/>
      <c r="AY16" s="187"/>
      <c r="AZ16" s="187"/>
      <c r="BA16" s="192" t="str">
        <f t="shared" si="2"/>
        <v/>
      </c>
      <c r="BB16" s="192" t="str">
        <f t="shared" si="3"/>
        <v/>
      </c>
      <c r="BC16" s="192" t="str">
        <f t="shared" si="4"/>
        <v/>
      </c>
      <c r="BD16" s="193">
        <f t="shared" si="5"/>
        <v>0</v>
      </c>
      <c r="BE16" s="193">
        <f t="shared" si="6"/>
        <v>0</v>
      </c>
      <c r="BF16" s="193" t="str">
        <f t="shared" si="7"/>
        <v/>
      </c>
      <c r="BG16" s="187"/>
      <c r="BH16" s="187"/>
      <c r="BI16" s="187"/>
      <c r="BJ16" s="187"/>
      <c r="BK16" s="187"/>
      <c r="BL16" s="187"/>
      <c r="BM16" s="187"/>
      <c r="BN16" s="187"/>
      <c r="BO16" s="187"/>
      <c r="BP16" s="187"/>
      <c r="BQ16" s="187"/>
      <c r="BR16" s="187"/>
      <c r="BS16" s="187"/>
      <c r="BT16" s="187"/>
      <c r="BU16" s="187"/>
      <c r="BV16" s="187"/>
      <c r="BW16" s="187"/>
      <c r="BX16" s="187"/>
      <c r="BY16" s="187"/>
      <c r="BZ16" s="187"/>
      <c r="CA16" s="187"/>
      <c r="CB16" s="187"/>
      <c r="CC16" s="187"/>
      <c r="CD16" s="187"/>
      <c r="CE16" s="187"/>
      <c r="CF16" s="187"/>
      <c r="CG16" s="187"/>
      <c r="CH16" s="187"/>
      <c r="CI16" s="187"/>
      <c r="CJ16" s="187"/>
      <c r="CK16" s="187"/>
    </row>
    <row r="17" spans="1:89" s="5" customFormat="1" ht="15.75" customHeight="1" x14ac:dyDescent="0.15">
      <c r="A17" s="292"/>
      <c r="B17" s="41" t="s">
        <v>39</v>
      </c>
      <c r="C17" s="194">
        <f t="shared" si="0"/>
        <v>0</v>
      </c>
      <c r="D17" s="147"/>
      <c r="E17" s="147"/>
      <c r="F17" s="127"/>
      <c r="G17" s="127"/>
      <c r="H17" s="127"/>
      <c r="I17" s="127"/>
      <c r="J17" s="127"/>
      <c r="K17" s="127"/>
      <c r="L17" s="127"/>
      <c r="M17" s="127"/>
      <c r="N17" s="127"/>
      <c r="O17" s="127"/>
      <c r="P17" s="127"/>
      <c r="Q17" s="127"/>
      <c r="R17" s="127"/>
      <c r="S17" s="127"/>
      <c r="T17" s="112"/>
      <c r="U17" s="147"/>
      <c r="V17" s="112"/>
      <c r="W17" s="106"/>
      <c r="X17" s="191" t="str">
        <f t="shared" si="1"/>
        <v/>
      </c>
      <c r="AD17" s="4"/>
      <c r="AE17" s="4"/>
      <c r="AF17" s="4"/>
      <c r="AG17" s="4"/>
      <c r="AH17" s="4"/>
      <c r="AI17" s="4"/>
      <c r="AJ17" s="4"/>
      <c r="AK17" s="4"/>
      <c r="AL17" s="4"/>
      <c r="AM17" s="4"/>
      <c r="AN17" s="4"/>
      <c r="AO17" s="4"/>
      <c r="AP17" s="4"/>
      <c r="AQ17" s="4"/>
      <c r="AR17" s="4"/>
      <c r="AS17" s="4"/>
      <c r="AW17" s="187"/>
      <c r="AX17" s="187"/>
      <c r="AY17" s="187"/>
      <c r="AZ17" s="187"/>
      <c r="BA17" s="192" t="str">
        <f t="shared" si="2"/>
        <v/>
      </c>
      <c r="BB17" s="192" t="str">
        <f t="shared" si="3"/>
        <v/>
      </c>
      <c r="BC17" s="192" t="str">
        <f t="shared" si="4"/>
        <v/>
      </c>
      <c r="BD17" s="193">
        <f t="shared" si="5"/>
        <v>0</v>
      </c>
      <c r="BE17" s="193">
        <f t="shared" si="6"/>
        <v>0</v>
      </c>
      <c r="BF17" s="193" t="str">
        <f t="shared" si="7"/>
        <v/>
      </c>
      <c r="BG17" s="187"/>
      <c r="BH17" s="187"/>
      <c r="BI17" s="187"/>
      <c r="BJ17" s="187"/>
      <c r="BK17" s="187"/>
      <c r="BL17" s="187"/>
      <c r="BM17" s="187"/>
      <c r="BN17" s="187"/>
      <c r="BO17" s="187"/>
      <c r="BP17" s="187"/>
      <c r="BQ17" s="187"/>
      <c r="BR17" s="187"/>
      <c r="BS17" s="187"/>
      <c r="BT17" s="187"/>
      <c r="BU17" s="187"/>
      <c r="BV17" s="187"/>
      <c r="BW17" s="187"/>
      <c r="BX17" s="187"/>
      <c r="BY17" s="187"/>
      <c r="BZ17" s="187"/>
      <c r="CA17" s="187"/>
      <c r="CB17" s="187"/>
      <c r="CC17" s="187"/>
      <c r="CD17" s="187"/>
      <c r="CE17" s="187"/>
      <c r="CF17" s="187"/>
      <c r="CG17" s="187"/>
      <c r="CH17" s="187"/>
      <c r="CI17" s="187"/>
      <c r="CJ17" s="187"/>
      <c r="CK17" s="187"/>
    </row>
    <row r="18" spans="1:89" s="5" customFormat="1" ht="21" x14ac:dyDescent="0.15">
      <c r="A18" s="292"/>
      <c r="B18" s="41" t="s">
        <v>22</v>
      </c>
      <c r="C18" s="194">
        <f t="shared" si="0"/>
        <v>0</v>
      </c>
      <c r="D18" s="147"/>
      <c r="E18" s="147"/>
      <c r="F18" s="127"/>
      <c r="G18" s="127"/>
      <c r="H18" s="127"/>
      <c r="I18" s="127"/>
      <c r="J18" s="127"/>
      <c r="K18" s="127"/>
      <c r="L18" s="127"/>
      <c r="M18" s="127"/>
      <c r="N18" s="127"/>
      <c r="O18" s="127"/>
      <c r="P18" s="127"/>
      <c r="Q18" s="127"/>
      <c r="R18" s="127"/>
      <c r="S18" s="127"/>
      <c r="T18" s="112"/>
      <c r="U18" s="147"/>
      <c r="V18" s="112"/>
      <c r="W18" s="153"/>
      <c r="X18" s="191" t="str">
        <f t="shared" si="1"/>
        <v/>
      </c>
      <c r="AD18" s="4"/>
      <c r="AE18" s="4"/>
      <c r="AF18" s="4"/>
      <c r="AG18" s="4"/>
      <c r="AH18" s="4"/>
      <c r="AI18" s="4"/>
      <c r="AJ18" s="4"/>
      <c r="AK18" s="4"/>
      <c r="AL18" s="4"/>
      <c r="AM18" s="4"/>
      <c r="AN18" s="4"/>
      <c r="AO18" s="4"/>
      <c r="AP18" s="4"/>
      <c r="AQ18" s="4"/>
      <c r="AR18" s="4"/>
      <c r="AS18" s="4"/>
      <c r="AW18" s="187"/>
      <c r="AX18" s="187"/>
      <c r="AY18" s="187"/>
      <c r="AZ18" s="187"/>
      <c r="BA18" s="192" t="str">
        <f t="shared" si="2"/>
        <v/>
      </c>
      <c r="BB18" s="192" t="str">
        <f t="shared" si="3"/>
        <v/>
      </c>
      <c r="BC18" s="192" t="str">
        <f t="shared" si="4"/>
        <v/>
      </c>
      <c r="BD18" s="193">
        <f t="shared" si="5"/>
        <v>0</v>
      </c>
      <c r="BE18" s="193">
        <f t="shared" si="6"/>
        <v>0</v>
      </c>
      <c r="BF18" s="193" t="str">
        <f t="shared" si="7"/>
        <v/>
      </c>
      <c r="BG18" s="187"/>
      <c r="BH18" s="187"/>
      <c r="BI18" s="187"/>
      <c r="BJ18" s="187"/>
      <c r="BK18" s="187"/>
      <c r="BL18" s="187"/>
      <c r="BM18" s="187"/>
      <c r="BN18" s="187"/>
      <c r="BO18" s="187"/>
      <c r="BP18" s="187"/>
      <c r="BQ18" s="187"/>
      <c r="BR18" s="187"/>
      <c r="BS18" s="187"/>
      <c r="BT18" s="187"/>
      <c r="BU18" s="187"/>
      <c r="BV18" s="187"/>
      <c r="BW18" s="187"/>
      <c r="BX18" s="187"/>
      <c r="BY18" s="187"/>
      <c r="BZ18" s="187"/>
      <c r="CA18" s="187"/>
      <c r="CB18" s="187"/>
      <c r="CC18" s="187"/>
      <c r="CD18" s="187"/>
      <c r="CE18" s="187"/>
      <c r="CF18" s="187"/>
      <c r="CG18" s="187"/>
      <c r="CH18" s="187"/>
      <c r="CI18" s="187"/>
      <c r="CJ18" s="187"/>
      <c r="CK18" s="187"/>
    </row>
    <row r="19" spans="1:89" s="5" customFormat="1" ht="15.75" customHeight="1" x14ac:dyDescent="0.15">
      <c r="A19" s="276"/>
      <c r="B19" s="42" t="s">
        <v>23</v>
      </c>
      <c r="C19" s="129">
        <f>SUM(D19:T19)</f>
        <v>0</v>
      </c>
      <c r="D19" s="195">
        <f>SUM(D11:D18)</f>
        <v>0</v>
      </c>
      <c r="E19" s="195">
        <f>SUM(E11:E18)</f>
        <v>0</v>
      </c>
      <c r="F19" s="131">
        <f>SUM(F11:F18)</f>
        <v>0</v>
      </c>
      <c r="G19" s="131">
        <f>SUM(G11:G18)</f>
        <v>0</v>
      </c>
      <c r="H19" s="131">
        <f>SUM(H11:H18)</f>
        <v>0</v>
      </c>
      <c r="I19" s="131">
        <f t="shared" ref="I19:R19" si="8">SUM(I11:I18)</f>
        <v>0</v>
      </c>
      <c r="J19" s="131">
        <f t="shared" si="8"/>
        <v>0</v>
      </c>
      <c r="K19" s="131">
        <f t="shared" si="8"/>
        <v>0</v>
      </c>
      <c r="L19" s="131">
        <f t="shared" si="8"/>
        <v>0</v>
      </c>
      <c r="M19" s="131">
        <f>SUM(M11:M18)</f>
        <v>0</v>
      </c>
      <c r="N19" s="131">
        <f>SUM(N11:N18)</f>
        <v>0</v>
      </c>
      <c r="O19" s="131">
        <f>SUM(O11:O18)</f>
        <v>0</v>
      </c>
      <c r="P19" s="131">
        <f>SUM(P11:P18)</f>
        <v>0</v>
      </c>
      <c r="Q19" s="131">
        <f t="shared" si="8"/>
        <v>0</v>
      </c>
      <c r="R19" s="131">
        <f t="shared" si="8"/>
        <v>0</v>
      </c>
      <c r="S19" s="131">
        <f>SUM(S11:S18)</f>
        <v>0</v>
      </c>
      <c r="T19" s="132">
        <f>SUM(T11:T18)</f>
        <v>0</v>
      </c>
      <c r="U19" s="130">
        <f>SUM(U11:U18)</f>
        <v>0</v>
      </c>
      <c r="V19" s="132">
        <f>SUM(V11:V18)</f>
        <v>0</v>
      </c>
      <c r="W19" s="129">
        <f>SUM(W11:W18)</f>
        <v>0</v>
      </c>
      <c r="X19" s="191" t="str">
        <f>+BA19&amp;BB19&amp;BC19</f>
        <v/>
      </c>
      <c r="AD19" s="4"/>
      <c r="AE19" s="4"/>
      <c r="AF19" s="4"/>
      <c r="AG19" s="4"/>
      <c r="AH19" s="4"/>
      <c r="AI19" s="4"/>
      <c r="AJ19" s="4"/>
      <c r="AK19" s="4"/>
      <c r="AL19" s="4"/>
      <c r="AM19" s="4"/>
      <c r="AN19" s="4"/>
      <c r="AO19" s="4"/>
      <c r="AP19" s="4"/>
      <c r="AQ19" s="4"/>
      <c r="AR19" s="4"/>
      <c r="AS19" s="4"/>
      <c r="AW19" s="187"/>
      <c r="AX19" s="187"/>
      <c r="AY19" s="187"/>
      <c r="AZ19" s="187"/>
      <c r="BA19" s="192" t="str">
        <f t="shared" si="2"/>
        <v/>
      </c>
      <c r="BB19" s="192" t="str">
        <f t="shared" si="3"/>
        <v/>
      </c>
      <c r="BC19" s="192" t="str">
        <f t="shared" si="4"/>
        <v/>
      </c>
      <c r="BD19" s="193">
        <f t="shared" si="5"/>
        <v>0</v>
      </c>
      <c r="BE19" s="193">
        <f t="shared" si="6"/>
        <v>0</v>
      </c>
      <c r="BF19" s="193" t="str">
        <f t="shared" si="7"/>
        <v/>
      </c>
      <c r="BG19" s="187"/>
      <c r="BH19" s="187"/>
      <c r="BI19" s="187"/>
      <c r="BJ19" s="187"/>
      <c r="BK19" s="187"/>
      <c r="BL19" s="187"/>
      <c r="BM19" s="187"/>
      <c r="BN19" s="187"/>
      <c r="BO19" s="187"/>
      <c r="BP19" s="187"/>
      <c r="BQ19" s="187"/>
      <c r="BR19" s="187"/>
      <c r="BS19" s="187"/>
      <c r="BT19" s="187"/>
      <c r="BU19" s="187"/>
      <c r="BV19" s="187"/>
      <c r="BW19" s="187"/>
      <c r="BX19" s="187"/>
      <c r="BY19" s="187"/>
      <c r="BZ19" s="187"/>
      <c r="CA19" s="187"/>
      <c r="CB19" s="187"/>
      <c r="CC19" s="187"/>
      <c r="CD19" s="187"/>
      <c r="CE19" s="187"/>
      <c r="CF19" s="187"/>
      <c r="CG19" s="187"/>
      <c r="CH19" s="187"/>
      <c r="CI19" s="187"/>
      <c r="CJ19" s="187"/>
      <c r="CK19" s="187"/>
    </row>
    <row r="20" spans="1:89" s="5" customFormat="1" ht="15.75" customHeight="1" x14ac:dyDescent="0.15">
      <c r="A20" s="18" t="s">
        <v>24</v>
      </c>
      <c r="B20" s="43" t="s">
        <v>17</v>
      </c>
      <c r="C20" s="119">
        <f>SUM(D20:T20)</f>
        <v>0</v>
      </c>
      <c r="D20" s="135"/>
      <c r="E20" s="135"/>
      <c r="F20" s="124"/>
      <c r="G20" s="124"/>
      <c r="H20" s="124"/>
      <c r="I20" s="124"/>
      <c r="J20" s="124"/>
      <c r="K20" s="124"/>
      <c r="L20" s="124"/>
      <c r="M20" s="124"/>
      <c r="N20" s="124"/>
      <c r="O20" s="124"/>
      <c r="P20" s="124"/>
      <c r="Q20" s="124"/>
      <c r="R20" s="124"/>
      <c r="S20" s="124"/>
      <c r="T20" s="133"/>
      <c r="U20" s="135"/>
      <c r="V20" s="133"/>
      <c r="W20" s="139"/>
      <c r="X20" s="191" t="str">
        <f t="shared" si="1"/>
        <v/>
      </c>
      <c r="AD20" s="4"/>
      <c r="AE20" s="4"/>
      <c r="AF20" s="4"/>
      <c r="AG20" s="4"/>
      <c r="AH20" s="4"/>
      <c r="AI20" s="4"/>
      <c r="AJ20" s="4"/>
      <c r="AK20" s="4"/>
      <c r="AL20" s="4"/>
      <c r="AM20" s="4"/>
      <c r="AN20" s="4"/>
      <c r="AO20" s="4"/>
      <c r="AP20" s="4"/>
      <c r="AQ20" s="4"/>
      <c r="AR20" s="4"/>
      <c r="AS20" s="4"/>
      <c r="AW20" s="187"/>
      <c r="AX20" s="187"/>
      <c r="AY20" s="187"/>
      <c r="AZ20" s="187"/>
      <c r="BA20" s="192" t="str">
        <f t="shared" si="2"/>
        <v/>
      </c>
      <c r="BB20" s="192" t="str">
        <f t="shared" si="3"/>
        <v/>
      </c>
      <c r="BC20" s="192" t="str">
        <f t="shared" si="4"/>
        <v/>
      </c>
      <c r="BD20" s="193">
        <f t="shared" si="5"/>
        <v>0</v>
      </c>
      <c r="BE20" s="193">
        <f t="shared" si="6"/>
        <v>0</v>
      </c>
      <c r="BF20" s="193" t="str">
        <f t="shared" si="7"/>
        <v/>
      </c>
      <c r="BG20" s="187"/>
      <c r="BH20" s="187"/>
      <c r="BI20" s="187"/>
      <c r="BJ20" s="187"/>
      <c r="BK20" s="187"/>
      <c r="BL20" s="187"/>
      <c r="BM20" s="187"/>
      <c r="BN20" s="187"/>
      <c r="BO20" s="187"/>
      <c r="BP20" s="187"/>
      <c r="BQ20" s="187"/>
      <c r="BR20" s="187"/>
      <c r="BS20" s="187"/>
      <c r="BT20" s="187"/>
      <c r="BU20" s="187"/>
      <c r="BV20" s="187"/>
      <c r="BW20" s="187"/>
      <c r="BX20" s="187"/>
      <c r="BY20" s="187"/>
      <c r="BZ20" s="187"/>
      <c r="CA20" s="187"/>
      <c r="CB20" s="187"/>
      <c r="CC20" s="187"/>
      <c r="CD20" s="187"/>
      <c r="CE20" s="187"/>
      <c r="CF20" s="187"/>
      <c r="CG20" s="187"/>
      <c r="CH20" s="187"/>
      <c r="CI20" s="187"/>
      <c r="CJ20" s="187"/>
      <c r="CK20" s="187"/>
    </row>
    <row r="21" spans="1:89" s="5" customFormat="1" ht="15.75" customHeight="1" x14ac:dyDescent="0.15">
      <c r="A21" s="18" t="s">
        <v>25</v>
      </c>
      <c r="B21" s="105" t="s">
        <v>17</v>
      </c>
      <c r="C21" s="121">
        <f>SUM(D21:T21)</f>
        <v>0</v>
      </c>
      <c r="D21" s="137"/>
      <c r="E21" s="137"/>
      <c r="F21" s="116"/>
      <c r="G21" s="116"/>
      <c r="H21" s="116"/>
      <c r="I21" s="116"/>
      <c r="J21" s="116"/>
      <c r="K21" s="116"/>
      <c r="L21" s="116"/>
      <c r="M21" s="116"/>
      <c r="N21" s="116"/>
      <c r="O21" s="116"/>
      <c r="P21" s="116"/>
      <c r="Q21" s="116"/>
      <c r="R21" s="116"/>
      <c r="S21" s="116"/>
      <c r="T21" s="117"/>
      <c r="U21" s="137"/>
      <c r="V21" s="117"/>
      <c r="W21" s="107"/>
      <c r="X21" s="191" t="str">
        <f>+BA21&amp;BB21&amp;BC21</f>
        <v/>
      </c>
      <c r="AD21" s="4"/>
      <c r="AE21" s="4"/>
      <c r="AF21" s="4"/>
      <c r="AG21" s="4"/>
      <c r="AH21" s="4"/>
      <c r="AI21" s="4"/>
      <c r="AJ21" s="4"/>
      <c r="AK21" s="4"/>
      <c r="AL21" s="4"/>
      <c r="AM21" s="4"/>
      <c r="AN21" s="4"/>
      <c r="AO21" s="4"/>
      <c r="AP21" s="4"/>
      <c r="AQ21" s="4"/>
      <c r="AR21" s="4"/>
      <c r="AS21" s="4"/>
      <c r="AW21" s="187"/>
      <c r="AX21" s="187"/>
      <c r="AY21" s="187"/>
      <c r="AZ21" s="187"/>
      <c r="BA21" s="192" t="str">
        <f t="shared" si="2"/>
        <v/>
      </c>
      <c r="BB21" s="192" t="str">
        <f t="shared" si="3"/>
        <v/>
      </c>
      <c r="BC21" s="192" t="str">
        <f t="shared" si="4"/>
        <v/>
      </c>
      <c r="BD21" s="193">
        <f t="shared" si="5"/>
        <v>0</v>
      </c>
      <c r="BE21" s="193">
        <f t="shared" si="6"/>
        <v>0</v>
      </c>
      <c r="BF21" s="193" t="str">
        <f t="shared" si="7"/>
        <v/>
      </c>
      <c r="BG21" s="187"/>
      <c r="BH21" s="187"/>
      <c r="BI21" s="187"/>
      <c r="BJ21" s="187"/>
      <c r="BK21" s="187"/>
      <c r="BL21" s="187"/>
      <c r="BM21" s="187"/>
      <c r="BN21" s="187"/>
      <c r="BO21" s="187"/>
      <c r="BP21" s="187"/>
      <c r="BQ21" s="187"/>
      <c r="BR21" s="187"/>
      <c r="BS21" s="187"/>
      <c r="BT21" s="187"/>
      <c r="BU21" s="187"/>
      <c r="BV21" s="187"/>
      <c r="BW21" s="187"/>
      <c r="BX21" s="187"/>
      <c r="BY21" s="187"/>
      <c r="BZ21" s="187"/>
      <c r="CA21" s="187"/>
      <c r="CB21" s="187"/>
      <c r="CC21" s="187"/>
      <c r="CD21" s="187"/>
      <c r="CE21" s="187"/>
      <c r="CF21" s="187"/>
      <c r="CG21" s="187"/>
      <c r="CH21" s="187"/>
      <c r="CI21" s="187"/>
      <c r="CJ21" s="187"/>
      <c r="CK21" s="187"/>
    </row>
    <row r="22" spans="1:89" s="4" customFormat="1" ht="30" customHeight="1" x14ac:dyDescent="0.2">
      <c r="A22" s="38" t="s">
        <v>26</v>
      </c>
      <c r="B22" s="44"/>
      <c r="C22" s="45"/>
      <c r="D22" s="44"/>
      <c r="E22" s="20"/>
      <c r="F22" s="20"/>
      <c r="G22" s="20"/>
      <c r="H22" s="20"/>
      <c r="I22" s="20"/>
      <c r="J22" s="20"/>
      <c r="K22" s="20"/>
      <c r="L22" s="20"/>
      <c r="M22" s="26"/>
      <c r="N22" s="26"/>
      <c r="V22" s="24"/>
      <c r="AW22" s="14"/>
      <c r="AX22" s="14"/>
      <c r="AY22" s="14"/>
      <c r="AZ22" s="14"/>
      <c r="BA22" s="14"/>
      <c r="BB22" s="14"/>
      <c r="BC22" s="14"/>
      <c r="BD22" s="14"/>
      <c r="BE22" s="14"/>
      <c r="BF22" s="14"/>
      <c r="BG22" s="14"/>
      <c r="BH22" s="14"/>
      <c r="BI22" s="14"/>
      <c r="BJ22" s="14"/>
      <c r="BK22" s="14"/>
      <c r="BL22" s="14"/>
      <c r="BM22" s="14"/>
      <c r="BN22" s="14"/>
      <c r="BO22" s="14"/>
      <c r="BP22" s="14"/>
      <c r="BQ22" s="14"/>
      <c r="BR22" s="14"/>
      <c r="BS22" s="14"/>
      <c r="BT22" s="14"/>
      <c r="BU22" s="14"/>
      <c r="BV22" s="14"/>
      <c r="BW22" s="14"/>
      <c r="BX22" s="14"/>
      <c r="BY22" s="14"/>
      <c r="BZ22" s="14"/>
      <c r="CA22" s="14"/>
      <c r="CB22" s="14"/>
      <c r="CC22" s="14"/>
      <c r="CD22" s="14"/>
      <c r="CE22" s="14"/>
      <c r="CF22" s="14"/>
      <c r="CG22" s="14"/>
      <c r="CH22" s="14"/>
      <c r="CI22" s="14"/>
      <c r="CJ22" s="14"/>
      <c r="CK22" s="14"/>
    </row>
    <row r="23" spans="1:89" s="5" customFormat="1" ht="21" x14ac:dyDescent="0.2">
      <c r="A23" s="177" t="s">
        <v>4</v>
      </c>
      <c r="B23" s="18" t="s">
        <v>27</v>
      </c>
      <c r="C23" s="18" t="s">
        <v>28</v>
      </c>
      <c r="D23" s="4"/>
      <c r="E23" s="4"/>
      <c r="F23" s="4"/>
      <c r="G23" s="4"/>
      <c r="H23" s="4"/>
      <c r="I23" s="4"/>
      <c r="J23" s="4"/>
      <c r="K23" s="46"/>
      <c r="L23" s="46"/>
      <c r="M23" s="26"/>
      <c r="N23" s="4"/>
      <c r="O23" s="4"/>
      <c r="P23" s="4"/>
      <c r="Q23" s="4"/>
      <c r="R23" s="4"/>
      <c r="S23" s="4"/>
      <c r="T23" s="4"/>
      <c r="U23" s="4"/>
      <c r="V23" s="24"/>
      <c r="W23" s="4"/>
      <c r="X23" s="4"/>
      <c r="AD23" s="4"/>
      <c r="AE23" s="4"/>
      <c r="AF23" s="4"/>
      <c r="AG23" s="4"/>
      <c r="AH23" s="4"/>
      <c r="AI23" s="4"/>
      <c r="AJ23" s="4"/>
      <c r="AK23" s="4"/>
      <c r="AL23" s="4"/>
      <c r="AM23" s="4"/>
      <c r="AN23" s="4"/>
      <c r="AW23" s="187"/>
      <c r="AX23" s="187"/>
      <c r="AY23" s="187"/>
      <c r="AZ23" s="187"/>
      <c r="BA23" s="14"/>
      <c r="BB23" s="14"/>
      <c r="BC23" s="14"/>
      <c r="BD23" s="14"/>
      <c r="BE23" s="14"/>
      <c r="BF23" s="187"/>
      <c r="BG23" s="187"/>
      <c r="BH23" s="187"/>
      <c r="BI23" s="187"/>
      <c r="BJ23" s="187"/>
      <c r="BK23" s="187"/>
      <c r="BL23" s="187"/>
      <c r="BM23" s="187"/>
      <c r="BN23" s="187"/>
      <c r="BO23" s="187"/>
      <c r="BP23" s="187"/>
      <c r="BQ23" s="187"/>
      <c r="BR23" s="187"/>
      <c r="BS23" s="187"/>
      <c r="BT23" s="187"/>
      <c r="BU23" s="187"/>
      <c r="BV23" s="187"/>
      <c r="BW23" s="187"/>
      <c r="BX23" s="187"/>
      <c r="BY23" s="187"/>
      <c r="BZ23" s="187"/>
      <c r="CA23" s="187"/>
      <c r="CB23" s="187"/>
      <c r="CC23" s="187"/>
      <c r="CD23" s="187"/>
      <c r="CE23" s="187"/>
      <c r="CF23" s="187"/>
      <c r="CG23" s="187"/>
      <c r="CH23" s="187"/>
      <c r="CI23" s="187"/>
      <c r="CJ23" s="187"/>
      <c r="CK23" s="187"/>
    </row>
    <row r="24" spans="1:89" s="5" customFormat="1" ht="24" customHeight="1" x14ac:dyDescent="0.2">
      <c r="A24" s="47" t="s">
        <v>29</v>
      </c>
      <c r="B24" s="145"/>
      <c r="C24" s="145"/>
      <c r="D24" s="4"/>
      <c r="E24" s="4"/>
      <c r="F24" s="4"/>
      <c r="G24" s="4"/>
      <c r="H24" s="4"/>
      <c r="I24" s="4"/>
      <c r="J24" s="4"/>
      <c r="K24" s="46"/>
      <c r="L24" s="46"/>
      <c r="M24" s="26"/>
      <c r="N24" s="4"/>
      <c r="O24" s="4"/>
      <c r="P24" s="4"/>
      <c r="Q24" s="4"/>
      <c r="R24" s="4"/>
      <c r="S24" s="4"/>
      <c r="T24" s="4"/>
      <c r="U24" s="4"/>
      <c r="V24" s="24"/>
      <c r="W24" s="4"/>
      <c r="X24" s="4"/>
      <c r="AD24" s="4"/>
      <c r="AE24" s="4"/>
      <c r="AF24" s="4"/>
      <c r="AG24" s="4"/>
      <c r="AH24" s="4"/>
      <c r="AI24" s="4"/>
      <c r="AJ24" s="4"/>
      <c r="AK24" s="4"/>
      <c r="AL24" s="4"/>
      <c r="AM24" s="4"/>
      <c r="AN24" s="4"/>
      <c r="AW24" s="187"/>
      <c r="AX24" s="187"/>
      <c r="AY24" s="187"/>
      <c r="AZ24" s="187"/>
      <c r="BA24" s="14"/>
      <c r="BB24" s="14"/>
      <c r="BC24" s="14"/>
      <c r="BD24" s="14"/>
      <c r="BE24" s="14"/>
      <c r="BF24" s="187"/>
      <c r="BG24" s="187"/>
      <c r="BH24" s="187"/>
      <c r="BI24" s="187"/>
      <c r="BJ24" s="187"/>
      <c r="BK24" s="187"/>
      <c r="BL24" s="187"/>
      <c r="BM24" s="187"/>
      <c r="BN24" s="187"/>
      <c r="BO24" s="187"/>
      <c r="BP24" s="187"/>
      <c r="BQ24" s="187"/>
      <c r="BR24" s="187"/>
      <c r="BS24" s="187"/>
      <c r="BT24" s="187"/>
      <c r="BU24" s="187"/>
      <c r="BV24" s="187"/>
      <c r="BW24" s="187"/>
      <c r="BX24" s="187"/>
      <c r="BY24" s="187"/>
      <c r="BZ24" s="187"/>
      <c r="CA24" s="187"/>
      <c r="CB24" s="187"/>
      <c r="CC24" s="187"/>
      <c r="CD24" s="187"/>
      <c r="CE24" s="187"/>
      <c r="CF24" s="187"/>
      <c r="CG24" s="187"/>
      <c r="CH24" s="187"/>
      <c r="CI24" s="187"/>
      <c r="CJ24" s="187"/>
      <c r="CK24" s="187"/>
    </row>
    <row r="25" spans="1:89" s="5" customFormat="1" ht="30" customHeight="1" x14ac:dyDescent="0.2">
      <c r="A25" s="48" t="s">
        <v>30</v>
      </c>
      <c r="B25" s="48"/>
      <c r="C25" s="48"/>
      <c r="D25" s="38"/>
      <c r="E25" s="38"/>
      <c r="F25" s="38"/>
      <c r="G25" s="38"/>
      <c r="H25" s="38"/>
      <c r="I25" s="38"/>
      <c r="J25" s="38"/>
      <c r="K25" s="38"/>
      <c r="L25" s="38"/>
      <c r="M25" s="26"/>
      <c r="N25" s="8"/>
      <c r="O25" s="4"/>
      <c r="P25" s="4"/>
      <c r="Q25" s="4"/>
      <c r="R25" s="4"/>
      <c r="S25" s="4"/>
      <c r="T25" s="4"/>
      <c r="U25" s="4"/>
      <c r="V25" s="24"/>
      <c r="W25" s="4"/>
      <c r="X25" s="4"/>
      <c r="AD25" s="4"/>
      <c r="AE25" s="4"/>
      <c r="AF25" s="4"/>
      <c r="AG25" s="4"/>
      <c r="AH25" s="4"/>
      <c r="AI25" s="4"/>
      <c r="AJ25" s="4"/>
      <c r="AK25" s="4"/>
      <c r="AL25" s="4"/>
      <c r="AM25" s="4"/>
      <c r="AN25" s="4"/>
      <c r="AW25" s="187"/>
      <c r="AX25" s="187"/>
      <c r="AY25" s="187"/>
      <c r="AZ25" s="187"/>
      <c r="BA25" s="14"/>
      <c r="BB25" s="14"/>
      <c r="BC25" s="14"/>
      <c r="BD25" s="14"/>
      <c r="BE25" s="14"/>
      <c r="BF25" s="187"/>
      <c r="BG25" s="187"/>
      <c r="BH25" s="187"/>
      <c r="BI25" s="187"/>
      <c r="BJ25" s="187"/>
      <c r="BK25" s="187"/>
      <c r="BL25" s="187"/>
      <c r="BM25" s="187"/>
      <c r="BN25" s="187"/>
      <c r="BO25" s="187"/>
      <c r="BP25" s="187"/>
      <c r="BQ25" s="187"/>
      <c r="BR25" s="187"/>
      <c r="BS25" s="187"/>
      <c r="BT25" s="187"/>
      <c r="BU25" s="187"/>
      <c r="BV25" s="187"/>
      <c r="BW25" s="187"/>
      <c r="BX25" s="187"/>
      <c r="BY25" s="187"/>
      <c r="BZ25" s="187"/>
      <c r="CA25" s="187"/>
      <c r="CB25" s="187"/>
      <c r="CC25" s="187"/>
      <c r="CD25" s="187"/>
      <c r="CE25" s="187"/>
      <c r="CF25" s="187"/>
      <c r="CG25" s="187"/>
      <c r="CH25" s="187"/>
      <c r="CI25" s="187"/>
      <c r="CJ25" s="187"/>
      <c r="CK25" s="187"/>
    </row>
    <row r="26" spans="1:89" s="5" customFormat="1" x14ac:dyDescent="0.2">
      <c r="A26" s="293" t="s">
        <v>31</v>
      </c>
      <c r="B26" s="294"/>
      <c r="C26" s="287" t="s">
        <v>23</v>
      </c>
      <c r="D26" s="306" t="s">
        <v>32</v>
      </c>
      <c r="E26" s="307"/>
      <c r="F26" s="10"/>
      <c r="G26" s="10"/>
      <c r="H26" s="10"/>
      <c r="I26" s="10"/>
      <c r="J26" s="10"/>
      <c r="K26" s="46"/>
      <c r="O26" s="4"/>
      <c r="P26" s="4"/>
      <c r="Q26" s="4"/>
      <c r="R26" s="4"/>
      <c r="S26" s="4"/>
      <c r="T26" s="4"/>
      <c r="U26" s="4"/>
      <c r="V26" s="24"/>
      <c r="W26" s="4"/>
      <c r="X26" s="4"/>
      <c r="AD26" s="4"/>
      <c r="AE26" s="4"/>
      <c r="AF26" s="4"/>
      <c r="AG26" s="4"/>
      <c r="AH26" s="4"/>
      <c r="AI26" s="4"/>
      <c r="AJ26" s="4"/>
      <c r="AK26" s="4"/>
      <c r="AL26" s="4"/>
      <c r="AM26" s="4"/>
      <c r="AN26" s="4"/>
      <c r="AO26" s="4"/>
      <c r="AW26" s="187"/>
      <c r="AX26" s="187"/>
      <c r="AY26" s="187"/>
      <c r="AZ26" s="187"/>
      <c r="BA26" s="14"/>
      <c r="BB26" s="14"/>
      <c r="BC26" s="14"/>
      <c r="BD26" s="14"/>
      <c r="BE26" s="14"/>
      <c r="BF26" s="187"/>
      <c r="BG26" s="187"/>
      <c r="BH26" s="187"/>
      <c r="BI26" s="187"/>
      <c r="BJ26" s="187"/>
      <c r="BK26" s="187"/>
      <c r="BL26" s="187"/>
      <c r="BM26" s="187"/>
      <c r="BN26" s="187"/>
      <c r="BO26" s="187"/>
      <c r="BP26" s="187"/>
      <c r="BQ26" s="187"/>
      <c r="BR26" s="187"/>
      <c r="BS26" s="187"/>
      <c r="BT26" s="187"/>
      <c r="BU26" s="187"/>
      <c r="BV26" s="187"/>
      <c r="BW26" s="187"/>
      <c r="BX26" s="187"/>
      <c r="BY26" s="187"/>
      <c r="BZ26" s="187"/>
      <c r="CA26" s="187"/>
      <c r="CB26" s="187"/>
      <c r="CC26" s="187"/>
      <c r="CD26" s="187"/>
      <c r="CE26" s="187"/>
      <c r="CF26" s="187"/>
      <c r="CG26" s="187"/>
      <c r="CH26" s="187"/>
      <c r="CI26" s="187"/>
      <c r="CJ26" s="187"/>
      <c r="CK26" s="187"/>
    </row>
    <row r="27" spans="1:89" s="5" customFormat="1" ht="15" customHeight="1" x14ac:dyDescent="0.2">
      <c r="A27" s="295"/>
      <c r="B27" s="296"/>
      <c r="C27" s="288"/>
      <c r="D27" s="16" t="s">
        <v>33</v>
      </c>
      <c r="E27" s="17" t="s">
        <v>14</v>
      </c>
      <c r="F27" s="10"/>
      <c r="G27" s="10"/>
      <c r="H27" s="10"/>
      <c r="I27" s="10"/>
      <c r="J27" s="10"/>
      <c r="K27" s="46"/>
      <c r="O27" s="4"/>
      <c r="P27" s="4"/>
      <c r="Q27" s="4"/>
      <c r="R27" s="4"/>
      <c r="S27" s="4"/>
      <c r="T27" s="4"/>
      <c r="U27" s="4"/>
      <c r="V27" s="24"/>
      <c r="W27" s="4"/>
      <c r="X27" s="4"/>
      <c r="AD27" s="4"/>
      <c r="AE27" s="4"/>
      <c r="AF27" s="4"/>
      <c r="AG27" s="4"/>
      <c r="AH27" s="4"/>
      <c r="AI27" s="4"/>
      <c r="AJ27" s="4"/>
      <c r="AK27" s="4"/>
      <c r="AL27" s="4"/>
      <c r="AM27" s="4"/>
      <c r="AN27" s="4"/>
      <c r="AO27" s="4"/>
      <c r="AW27" s="187"/>
      <c r="AX27" s="187"/>
      <c r="AY27" s="187"/>
      <c r="AZ27" s="187"/>
      <c r="BA27" s="14"/>
      <c r="BB27" s="14"/>
      <c r="BC27" s="14"/>
      <c r="BD27" s="14"/>
      <c r="BE27" s="14"/>
      <c r="BF27" s="187"/>
      <c r="BG27" s="187"/>
      <c r="BH27" s="187"/>
      <c r="BI27" s="187"/>
      <c r="BJ27" s="187"/>
      <c r="BK27" s="187"/>
      <c r="BL27" s="187"/>
      <c r="BM27" s="187"/>
      <c r="BN27" s="187"/>
      <c r="BO27" s="187"/>
      <c r="BP27" s="187"/>
      <c r="BQ27" s="187"/>
      <c r="BR27" s="187"/>
      <c r="BS27" s="187"/>
      <c r="BT27" s="187"/>
      <c r="BU27" s="187"/>
      <c r="BV27" s="187"/>
      <c r="BW27" s="187"/>
      <c r="BX27" s="187"/>
      <c r="BY27" s="187"/>
      <c r="BZ27" s="187"/>
      <c r="CA27" s="187"/>
      <c r="CB27" s="187"/>
      <c r="CC27" s="187"/>
      <c r="CD27" s="187"/>
      <c r="CE27" s="187"/>
      <c r="CF27" s="187"/>
      <c r="CG27" s="187"/>
      <c r="CH27" s="187"/>
      <c r="CI27" s="187"/>
      <c r="CJ27" s="187"/>
      <c r="CK27" s="187"/>
    </row>
    <row r="28" spans="1:89" s="5" customFormat="1" ht="15.75" customHeight="1" x14ac:dyDescent="0.2">
      <c r="A28" s="279" t="s">
        <v>34</v>
      </c>
      <c r="B28" s="280"/>
      <c r="C28" s="154">
        <f t="shared" ref="C28:C33" si="9">SUM(D28:E28)</f>
        <v>0</v>
      </c>
      <c r="D28" s="150">
        <f>+D29+D30</f>
        <v>0</v>
      </c>
      <c r="E28" s="151">
        <f>+E29+E30</f>
        <v>0</v>
      </c>
      <c r="F28" s="196"/>
      <c r="G28" s="49"/>
      <c r="H28" s="49"/>
      <c r="I28" s="23"/>
      <c r="J28" s="23"/>
      <c r="K28" s="46"/>
      <c r="O28" s="4"/>
      <c r="P28" s="4"/>
      <c r="Q28" s="4"/>
      <c r="R28" s="4"/>
      <c r="S28" s="4"/>
      <c r="T28" s="4"/>
      <c r="U28" s="4"/>
      <c r="V28" s="24"/>
      <c r="W28" s="4"/>
      <c r="X28" s="4"/>
      <c r="AD28" s="4"/>
      <c r="AE28" s="4"/>
      <c r="AF28" s="4"/>
      <c r="AG28" s="4"/>
      <c r="AH28" s="4"/>
      <c r="AI28" s="4"/>
      <c r="AJ28" s="4"/>
      <c r="AK28" s="4"/>
      <c r="AL28" s="4"/>
      <c r="AM28" s="4"/>
      <c r="AN28" s="4"/>
      <c r="AO28" s="4"/>
      <c r="AW28" s="187"/>
      <c r="AX28" s="187"/>
      <c r="AY28" s="187"/>
      <c r="AZ28" s="187"/>
      <c r="BA28" s="187"/>
      <c r="BB28" s="187"/>
      <c r="BC28" s="187"/>
      <c r="BD28" s="187"/>
      <c r="BE28" s="14"/>
      <c r="BF28" s="187"/>
      <c r="BG28" s="187"/>
      <c r="BH28" s="187"/>
      <c r="BI28" s="187"/>
      <c r="BJ28" s="187"/>
      <c r="BK28" s="187"/>
      <c r="BL28" s="187"/>
      <c r="BM28" s="187"/>
      <c r="BN28" s="187"/>
      <c r="BO28" s="187"/>
      <c r="BP28" s="187"/>
      <c r="BQ28" s="187"/>
      <c r="BR28" s="187"/>
      <c r="BS28" s="187"/>
      <c r="BT28" s="187"/>
      <c r="BU28" s="187"/>
      <c r="BV28" s="187"/>
      <c r="BW28" s="187"/>
      <c r="BX28" s="187"/>
      <c r="BY28" s="187"/>
      <c r="BZ28" s="187"/>
      <c r="CA28" s="187"/>
      <c r="CB28" s="187"/>
      <c r="CC28" s="187"/>
      <c r="CD28" s="187"/>
      <c r="CE28" s="187"/>
      <c r="CF28" s="187"/>
      <c r="CG28" s="187"/>
      <c r="CH28" s="187"/>
      <c r="CI28" s="187"/>
      <c r="CJ28" s="187"/>
      <c r="CK28" s="187"/>
    </row>
    <row r="29" spans="1:89" s="5" customFormat="1" ht="15.75" customHeight="1" x14ac:dyDescent="0.2">
      <c r="A29" s="281" t="s">
        <v>16</v>
      </c>
      <c r="B29" s="282"/>
      <c r="C29" s="134">
        <f t="shared" si="9"/>
        <v>0</v>
      </c>
      <c r="D29" s="113"/>
      <c r="E29" s="111"/>
      <c r="F29" s="167" t="str">
        <f>$BA29&amp;" "&amp;$BB29&amp;""</f>
        <v xml:space="preserve"> </v>
      </c>
      <c r="G29" s="49"/>
      <c r="H29" s="49"/>
      <c r="I29" s="23"/>
      <c r="J29" s="23"/>
      <c r="K29" s="46"/>
      <c r="O29" s="4"/>
      <c r="P29" s="4"/>
      <c r="Q29" s="4"/>
      <c r="R29" s="4"/>
      <c r="S29" s="4"/>
      <c r="T29" s="4"/>
      <c r="U29" s="4"/>
      <c r="V29" s="24"/>
      <c r="W29" s="4"/>
      <c r="X29" s="4"/>
      <c r="AD29" s="4"/>
      <c r="AE29" s="4"/>
      <c r="AF29" s="4"/>
      <c r="AG29" s="4"/>
      <c r="AH29" s="4"/>
      <c r="AI29" s="4"/>
      <c r="AJ29" s="4"/>
      <c r="AK29" s="4"/>
      <c r="AL29" s="4"/>
      <c r="AM29" s="4"/>
      <c r="AN29" s="4"/>
      <c r="AO29" s="4"/>
      <c r="AW29" s="187"/>
      <c r="AX29" s="187"/>
      <c r="AY29" s="187"/>
      <c r="AZ29" s="187"/>
      <c r="BA29" s="192" t="str">
        <f>IF($C29+$C32&lt;=$C11,"","Las consultas por médico en extensión horaria NO pueden ser mayor que el Total de consultas de sección A.1.")</f>
        <v/>
      </c>
      <c r="BB29" s="192" t="str">
        <f>IF($D29+$E29&lt;&gt;$C29,"Las consultas según sexo NO pueden ser diferente al Total.","")</f>
        <v/>
      </c>
      <c r="BC29" s="192"/>
      <c r="BD29" s="193">
        <f>IF($C29+$C32&lt;=$C11,0,1)</f>
        <v>0</v>
      </c>
      <c r="BE29" s="193">
        <f>IF($D29+$E29&lt;&gt;$C29,1,0)</f>
        <v>0</v>
      </c>
      <c r="BF29" s="193"/>
      <c r="BG29" s="187"/>
      <c r="BH29" s="187"/>
      <c r="BI29" s="187"/>
      <c r="BJ29" s="187"/>
      <c r="BK29" s="187"/>
      <c r="BL29" s="187"/>
      <c r="BM29" s="187"/>
      <c r="BN29" s="187"/>
      <c r="BO29" s="187"/>
      <c r="BP29" s="187"/>
      <c r="BQ29" s="187"/>
      <c r="BR29" s="187"/>
      <c r="BS29" s="187"/>
      <c r="BT29" s="187"/>
      <c r="BU29" s="187"/>
      <c r="BV29" s="187"/>
      <c r="BW29" s="187"/>
      <c r="BX29" s="187"/>
      <c r="BY29" s="187"/>
      <c r="BZ29" s="187"/>
      <c r="CA29" s="187"/>
      <c r="CB29" s="187"/>
      <c r="CC29" s="187"/>
      <c r="CD29" s="187"/>
      <c r="CE29" s="187"/>
      <c r="CF29" s="187"/>
      <c r="CG29" s="187"/>
      <c r="CH29" s="187"/>
      <c r="CI29" s="187"/>
      <c r="CJ29" s="187"/>
      <c r="CK29" s="187"/>
    </row>
    <row r="30" spans="1:89" s="5" customFormat="1" ht="15.75" customHeight="1" x14ac:dyDescent="0.2">
      <c r="A30" s="277" t="s">
        <v>21</v>
      </c>
      <c r="B30" s="278"/>
      <c r="C30" s="155">
        <f t="shared" si="9"/>
        <v>0</v>
      </c>
      <c r="D30" s="126"/>
      <c r="E30" s="112"/>
      <c r="F30" s="167" t="str">
        <f>$BA30&amp;" "&amp;$BB30&amp;""</f>
        <v xml:space="preserve"> </v>
      </c>
      <c r="G30" s="49"/>
      <c r="H30" s="49"/>
      <c r="I30" s="23"/>
      <c r="J30" s="23"/>
      <c r="K30" s="46"/>
      <c r="O30" s="4"/>
      <c r="P30" s="4"/>
      <c r="Q30" s="4"/>
      <c r="R30" s="4"/>
      <c r="S30" s="4"/>
      <c r="T30" s="4"/>
      <c r="U30" s="4"/>
      <c r="V30" s="24"/>
      <c r="W30" s="4"/>
      <c r="X30" s="4"/>
      <c r="AD30" s="4"/>
      <c r="AE30" s="4"/>
      <c r="AF30" s="4"/>
      <c r="AG30" s="4"/>
      <c r="AH30" s="4"/>
      <c r="AI30" s="4"/>
      <c r="AJ30" s="4"/>
      <c r="AK30" s="4"/>
      <c r="AL30" s="4"/>
      <c r="AM30" s="4"/>
      <c r="AN30" s="4"/>
      <c r="AO30" s="4"/>
      <c r="AW30" s="187"/>
      <c r="AX30" s="187"/>
      <c r="AY30" s="187"/>
      <c r="AZ30" s="187"/>
      <c r="BA30" s="192" t="str">
        <f>IF($C30+$C33&lt;=SUM($C12:$C18),"","Las consultas por otros profesionales en extensión horaria NO pueden ser mayor que el Total de consultas de sección A.1.")</f>
        <v/>
      </c>
      <c r="BB30" s="192" t="str">
        <f>IF(D30+E30&lt;&gt;C30,"Las consultas según sexo NO pueden ser diferente al Total.","")</f>
        <v/>
      </c>
      <c r="BC30" s="187"/>
      <c r="BD30" s="193">
        <f>IF($C30+$C33&lt;=SUM($C12:$C18),0,1)</f>
        <v>0</v>
      </c>
      <c r="BE30" s="193">
        <f>IF($D30+$E30&lt;&gt;$C30,1,0)</f>
        <v>0</v>
      </c>
      <c r="BF30" s="187"/>
      <c r="BG30" s="187"/>
      <c r="BH30" s="187"/>
      <c r="BI30" s="187"/>
      <c r="BJ30" s="187"/>
      <c r="BK30" s="187"/>
      <c r="BL30" s="187"/>
      <c r="BM30" s="187"/>
      <c r="BN30" s="187"/>
      <c r="BO30" s="187"/>
      <c r="BP30" s="187"/>
      <c r="BQ30" s="187"/>
      <c r="BR30" s="187"/>
      <c r="BS30" s="187"/>
      <c r="BT30" s="187"/>
      <c r="BU30" s="187"/>
      <c r="BV30" s="187"/>
      <c r="BW30" s="187"/>
      <c r="BX30" s="187"/>
      <c r="BY30" s="187"/>
      <c r="BZ30" s="187"/>
      <c r="CA30" s="187"/>
      <c r="CB30" s="187"/>
      <c r="CC30" s="187"/>
      <c r="CD30" s="187"/>
      <c r="CE30" s="187"/>
      <c r="CF30" s="187"/>
      <c r="CG30" s="187"/>
      <c r="CH30" s="187"/>
      <c r="CI30" s="187"/>
      <c r="CJ30" s="187"/>
      <c r="CK30" s="187"/>
    </row>
    <row r="31" spans="1:89" s="5" customFormat="1" ht="15.75" customHeight="1" x14ac:dyDescent="0.2">
      <c r="A31" s="279" t="s">
        <v>35</v>
      </c>
      <c r="B31" s="280"/>
      <c r="C31" s="154">
        <f t="shared" si="9"/>
        <v>0</v>
      </c>
      <c r="D31" s="150">
        <f>+D32+D33</f>
        <v>0</v>
      </c>
      <c r="E31" s="151">
        <f>+E32+E33</f>
        <v>0</v>
      </c>
      <c r="F31" s="197"/>
      <c r="G31" s="49"/>
      <c r="H31" s="49"/>
      <c r="I31" s="23"/>
      <c r="J31" s="23"/>
      <c r="K31" s="46"/>
      <c r="O31" s="4"/>
      <c r="P31" s="4"/>
      <c r="Q31" s="4"/>
      <c r="R31" s="4"/>
      <c r="S31" s="4"/>
      <c r="T31" s="4"/>
      <c r="U31" s="4"/>
      <c r="V31" s="24"/>
      <c r="W31" s="4"/>
      <c r="X31" s="4"/>
      <c r="AD31" s="4"/>
      <c r="AE31" s="4"/>
      <c r="AF31" s="4"/>
      <c r="AG31" s="4"/>
      <c r="AH31" s="4"/>
      <c r="AI31" s="4"/>
      <c r="AJ31" s="4"/>
      <c r="AK31" s="4"/>
      <c r="AL31" s="4"/>
      <c r="AM31" s="4"/>
      <c r="AN31" s="4"/>
      <c r="AO31" s="4"/>
      <c r="AW31" s="187"/>
      <c r="AX31" s="187"/>
      <c r="AY31" s="187"/>
      <c r="AZ31" s="187"/>
      <c r="BA31" s="187"/>
      <c r="BB31" s="187"/>
      <c r="BC31" s="187"/>
      <c r="BD31" s="187"/>
      <c r="BE31" s="187"/>
      <c r="BF31" s="187"/>
      <c r="BG31" s="187"/>
      <c r="BH31" s="187"/>
      <c r="BI31" s="187"/>
      <c r="BJ31" s="187"/>
      <c r="BK31" s="187"/>
      <c r="BL31" s="187"/>
      <c r="BM31" s="187"/>
      <c r="BN31" s="187"/>
      <c r="BO31" s="187"/>
      <c r="BP31" s="187"/>
      <c r="BQ31" s="187"/>
      <c r="BR31" s="187"/>
      <c r="BS31" s="187"/>
      <c r="BT31" s="187"/>
      <c r="BU31" s="187"/>
      <c r="BV31" s="187"/>
      <c r="BW31" s="187"/>
      <c r="BX31" s="187"/>
      <c r="BY31" s="187"/>
      <c r="BZ31" s="187"/>
      <c r="CA31" s="187"/>
      <c r="CB31" s="187"/>
      <c r="CC31" s="187"/>
      <c r="CD31" s="187"/>
      <c r="CE31" s="187"/>
      <c r="CF31" s="187"/>
      <c r="CG31" s="187"/>
      <c r="CH31" s="187"/>
      <c r="CI31" s="187"/>
      <c r="CJ31" s="187"/>
      <c r="CK31" s="187"/>
    </row>
    <row r="32" spans="1:89" s="5" customFormat="1" ht="15.75" customHeight="1" x14ac:dyDescent="0.2">
      <c r="A32" s="281" t="s">
        <v>16</v>
      </c>
      <c r="B32" s="282"/>
      <c r="C32" s="134">
        <f t="shared" si="9"/>
        <v>0</v>
      </c>
      <c r="D32" s="113"/>
      <c r="E32" s="111"/>
      <c r="F32" s="167" t="str">
        <f>$BA29&amp;" "&amp;$BB32&amp;""</f>
        <v xml:space="preserve"> </v>
      </c>
      <c r="G32" s="49"/>
      <c r="H32" s="49"/>
      <c r="I32" s="23"/>
      <c r="J32" s="23"/>
      <c r="K32" s="46"/>
      <c r="L32" s="46"/>
      <c r="M32" s="26"/>
      <c r="N32" s="23"/>
      <c r="O32" s="4"/>
      <c r="P32" s="4"/>
      <c r="Q32" s="4"/>
      <c r="R32" s="4"/>
      <c r="S32" s="4"/>
      <c r="T32" s="4"/>
      <c r="U32" s="4"/>
      <c r="V32" s="24"/>
      <c r="W32" s="4"/>
      <c r="X32" s="4"/>
      <c r="AD32" s="4"/>
      <c r="AE32" s="4"/>
      <c r="AF32" s="4"/>
      <c r="AG32" s="4"/>
      <c r="AH32" s="4"/>
      <c r="AI32" s="4"/>
      <c r="AJ32" s="4"/>
      <c r="AK32" s="4"/>
      <c r="AL32" s="4"/>
      <c r="AM32" s="4"/>
      <c r="AN32" s="4"/>
      <c r="AO32" s="4"/>
      <c r="AW32" s="187"/>
      <c r="AX32" s="187"/>
      <c r="AY32" s="187"/>
      <c r="AZ32" s="187"/>
      <c r="BA32" s="187"/>
      <c r="BB32" s="192" t="str">
        <f>IF(D32+E32&lt;&gt;C32,"Las consultas según sexo NO pueden ser diferente al Total.","")</f>
        <v/>
      </c>
      <c r="BC32" s="187"/>
      <c r="BD32" s="187"/>
      <c r="BE32" s="193">
        <f>IF($D32+$E32&lt;&gt;$C32,1,0)</f>
        <v>0</v>
      </c>
      <c r="BF32" s="187"/>
      <c r="BG32" s="187"/>
      <c r="BH32" s="187"/>
      <c r="BI32" s="187"/>
      <c r="BJ32" s="187"/>
      <c r="BK32" s="187"/>
      <c r="BL32" s="187"/>
      <c r="BM32" s="187"/>
      <c r="BN32" s="187"/>
      <c r="BO32" s="187"/>
      <c r="BP32" s="187"/>
      <c r="BQ32" s="187"/>
      <c r="BR32" s="187"/>
      <c r="BS32" s="187"/>
      <c r="BT32" s="187"/>
      <c r="BU32" s="187"/>
      <c r="BV32" s="187"/>
      <c r="BW32" s="187"/>
      <c r="BX32" s="187"/>
      <c r="BY32" s="187"/>
      <c r="BZ32" s="187"/>
      <c r="CA32" s="187"/>
      <c r="CB32" s="187"/>
      <c r="CC32" s="187"/>
      <c r="CD32" s="187"/>
      <c r="CE32" s="187"/>
      <c r="CF32" s="187"/>
      <c r="CG32" s="187"/>
      <c r="CH32" s="187"/>
      <c r="CI32" s="187"/>
      <c r="CJ32" s="187"/>
      <c r="CK32" s="187"/>
    </row>
    <row r="33" spans="1:89" s="5" customFormat="1" ht="15.75" customHeight="1" x14ac:dyDescent="0.2">
      <c r="A33" s="283" t="s">
        <v>21</v>
      </c>
      <c r="B33" s="284"/>
      <c r="C33" s="148">
        <f t="shared" si="9"/>
        <v>0</v>
      </c>
      <c r="D33" s="115"/>
      <c r="E33" s="117"/>
      <c r="F33" s="167" t="str">
        <f>$BA30&amp;" "&amp;$BB33&amp;""</f>
        <v xml:space="preserve"> </v>
      </c>
      <c r="G33" s="49"/>
      <c r="H33" s="49"/>
      <c r="I33" s="23"/>
      <c r="J33" s="23"/>
      <c r="K33" s="46"/>
      <c r="L33" s="46"/>
      <c r="M33" s="26"/>
      <c r="N33" s="23"/>
      <c r="O33" s="4"/>
      <c r="P33" s="4"/>
      <c r="Q33" s="4"/>
      <c r="R33" s="4"/>
      <c r="S33" s="4"/>
      <c r="T33" s="4"/>
      <c r="U33" s="4"/>
      <c r="V33" s="24"/>
      <c r="W33" s="4"/>
      <c r="X33" s="4"/>
      <c r="AD33" s="4"/>
      <c r="AE33" s="4"/>
      <c r="AF33" s="4"/>
      <c r="AG33" s="4"/>
      <c r="AH33" s="4"/>
      <c r="AI33" s="4"/>
      <c r="AJ33" s="4"/>
      <c r="AK33" s="4"/>
      <c r="AL33" s="4"/>
      <c r="AM33" s="4"/>
      <c r="AN33" s="4"/>
      <c r="AO33" s="4"/>
      <c r="AW33" s="187"/>
      <c r="AX33" s="187"/>
      <c r="AY33" s="187"/>
      <c r="AZ33" s="187"/>
      <c r="BA33" s="187"/>
      <c r="BB33" s="192" t="str">
        <f>IF(D33+E33&lt;&gt;C33,"Las consultas según sexo NO pueden ser diferente al Total.","")</f>
        <v/>
      </c>
      <c r="BC33" s="187"/>
      <c r="BD33" s="187"/>
      <c r="BE33" s="193">
        <f>IF($D33+$E33&lt;&gt;$C33,1,0)</f>
        <v>0</v>
      </c>
      <c r="BF33" s="187"/>
      <c r="BG33" s="187"/>
      <c r="BH33" s="187"/>
      <c r="BI33" s="187"/>
      <c r="BJ33" s="187"/>
      <c r="BK33" s="187"/>
      <c r="BL33" s="187"/>
      <c r="BM33" s="187"/>
      <c r="BN33" s="187"/>
      <c r="BO33" s="187"/>
      <c r="BP33" s="187"/>
      <c r="BQ33" s="187"/>
      <c r="BR33" s="187"/>
      <c r="BS33" s="187"/>
      <c r="BT33" s="187"/>
      <c r="BU33" s="187"/>
      <c r="BV33" s="187"/>
      <c r="BW33" s="187"/>
      <c r="BX33" s="187"/>
      <c r="BY33" s="187"/>
      <c r="BZ33" s="187"/>
      <c r="CA33" s="187"/>
      <c r="CB33" s="187"/>
      <c r="CC33" s="187"/>
      <c r="CD33" s="187"/>
      <c r="CE33" s="187"/>
      <c r="CF33" s="187"/>
      <c r="CG33" s="187"/>
      <c r="CH33" s="187"/>
      <c r="CI33" s="187"/>
      <c r="CJ33" s="187"/>
      <c r="CK33" s="187"/>
    </row>
    <row r="34" spans="1:89" s="4" customFormat="1" ht="30" customHeight="1" x14ac:dyDescent="0.2">
      <c r="A34" s="35" t="s">
        <v>36</v>
      </c>
      <c r="B34" s="13"/>
      <c r="C34" s="12"/>
      <c r="D34" s="12"/>
      <c r="E34" s="12"/>
      <c r="F34" s="12"/>
      <c r="G34" s="12"/>
      <c r="H34" s="12"/>
      <c r="I34" s="36"/>
      <c r="J34" s="13"/>
      <c r="K34" s="20"/>
      <c r="L34" s="20"/>
      <c r="M34" s="26"/>
      <c r="N34" s="8"/>
      <c r="V34" s="24"/>
      <c r="AW34" s="14"/>
      <c r="AX34" s="14"/>
      <c r="AY34" s="14"/>
      <c r="AZ34" s="14"/>
      <c r="BA34" s="187"/>
      <c r="BB34" s="14"/>
      <c r="BC34" s="187"/>
      <c r="BD34" s="187"/>
      <c r="BE34" s="14"/>
      <c r="BF34" s="14"/>
      <c r="BG34" s="14"/>
      <c r="BH34" s="14"/>
      <c r="BI34" s="14"/>
      <c r="BJ34" s="14"/>
      <c r="BK34" s="14"/>
      <c r="BL34" s="14"/>
      <c r="BM34" s="14"/>
      <c r="BN34" s="14"/>
      <c r="BO34" s="14"/>
      <c r="BP34" s="14"/>
      <c r="BQ34" s="14"/>
      <c r="BR34" s="14"/>
      <c r="BS34" s="14"/>
      <c r="BT34" s="14"/>
      <c r="BU34" s="14"/>
      <c r="BV34" s="14"/>
      <c r="BW34" s="14"/>
      <c r="BX34" s="14"/>
      <c r="BY34" s="14"/>
      <c r="BZ34" s="14"/>
      <c r="CA34" s="14"/>
      <c r="CB34" s="14"/>
      <c r="CC34" s="14"/>
      <c r="CD34" s="14"/>
      <c r="CE34" s="14"/>
      <c r="CF34" s="14"/>
      <c r="CG34" s="14"/>
      <c r="CH34" s="14"/>
      <c r="CI34" s="14"/>
      <c r="CJ34" s="14"/>
      <c r="CK34" s="14"/>
    </row>
    <row r="35" spans="1:89" s="4" customFormat="1" ht="30" customHeight="1" x14ac:dyDescent="0.2">
      <c r="A35" s="38" t="s">
        <v>37</v>
      </c>
      <c r="B35" s="20"/>
      <c r="C35" s="20"/>
      <c r="D35" s="20"/>
      <c r="E35" s="20"/>
      <c r="F35" s="20"/>
      <c r="G35" s="20"/>
      <c r="H35" s="20"/>
      <c r="I35" s="20"/>
      <c r="J35" s="20"/>
      <c r="K35" s="20"/>
      <c r="L35" s="20"/>
      <c r="M35" s="26"/>
      <c r="N35" s="26"/>
      <c r="V35" s="24"/>
      <c r="AW35" s="14"/>
      <c r="AX35" s="14"/>
      <c r="AY35" s="14"/>
      <c r="AZ35" s="14"/>
      <c r="BA35" s="14"/>
      <c r="BB35" s="14"/>
      <c r="BC35" s="14"/>
      <c r="BD35" s="14"/>
      <c r="BE35" s="14"/>
      <c r="BF35" s="14"/>
      <c r="BG35" s="14"/>
      <c r="BH35" s="14"/>
      <c r="BI35" s="14"/>
      <c r="BJ35" s="14"/>
      <c r="BK35" s="14"/>
      <c r="BL35" s="14"/>
      <c r="BM35" s="14"/>
      <c r="BN35" s="14"/>
      <c r="BO35" s="14"/>
      <c r="BP35" s="14"/>
      <c r="BQ35" s="14"/>
      <c r="BR35" s="14"/>
      <c r="BS35" s="14"/>
      <c r="BT35" s="14"/>
      <c r="BU35" s="14"/>
      <c r="BV35" s="14"/>
      <c r="BW35" s="14"/>
      <c r="BX35" s="14"/>
      <c r="BY35" s="14"/>
      <c r="BZ35" s="14"/>
      <c r="CA35" s="14"/>
      <c r="CB35" s="14"/>
      <c r="CC35" s="14"/>
      <c r="CD35" s="14"/>
      <c r="CE35" s="14"/>
      <c r="CF35" s="14"/>
      <c r="CG35" s="14"/>
      <c r="CH35" s="14"/>
      <c r="CI35" s="14"/>
      <c r="CJ35" s="14"/>
      <c r="CK35" s="14"/>
    </row>
    <row r="36" spans="1:89" s="5" customFormat="1" ht="15" customHeight="1" x14ac:dyDescent="0.15">
      <c r="A36" s="285" t="s">
        <v>4</v>
      </c>
      <c r="B36" s="285" t="s">
        <v>5</v>
      </c>
      <c r="C36" s="287" t="s">
        <v>6</v>
      </c>
      <c r="D36" s="272" t="s">
        <v>7</v>
      </c>
      <c r="E36" s="273"/>
      <c r="F36" s="273"/>
      <c r="G36" s="273"/>
      <c r="H36" s="273"/>
      <c r="I36" s="273"/>
      <c r="J36" s="273"/>
      <c r="K36" s="273"/>
      <c r="L36" s="273"/>
      <c r="M36" s="273"/>
      <c r="N36" s="273"/>
      <c r="O36" s="273"/>
      <c r="P36" s="273"/>
      <c r="Q36" s="273"/>
      <c r="R36" s="273"/>
      <c r="S36" s="273"/>
      <c r="T36" s="274"/>
      <c r="U36" s="272" t="s">
        <v>8</v>
      </c>
      <c r="V36" s="274"/>
      <c r="W36" s="287" t="s">
        <v>9</v>
      </c>
      <c r="X36" s="4"/>
      <c r="AD36" s="4"/>
      <c r="AE36" s="4"/>
      <c r="AF36" s="4"/>
      <c r="AG36" s="4"/>
      <c r="AH36" s="4"/>
      <c r="AI36" s="4"/>
      <c r="AJ36" s="4"/>
      <c r="AK36" s="4"/>
      <c r="AL36" s="4"/>
      <c r="AM36" s="4"/>
      <c r="AN36" s="4"/>
      <c r="AO36" s="4"/>
      <c r="AP36" s="4"/>
      <c r="AQ36" s="4"/>
      <c r="AR36" s="4"/>
      <c r="AS36" s="4"/>
      <c r="AT36" s="4"/>
      <c r="AU36" s="4"/>
      <c r="AV36" s="4"/>
      <c r="AW36" s="14"/>
      <c r="AX36" s="14"/>
      <c r="AY36" s="14"/>
      <c r="AZ36" s="14"/>
      <c r="BA36" s="14"/>
      <c r="BB36" s="14"/>
      <c r="BC36" s="14"/>
      <c r="BD36" s="14"/>
      <c r="BE36" s="14"/>
      <c r="BF36" s="14"/>
      <c r="BG36" s="14"/>
      <c r="BH36" s="14"/>
      <c r="BI36" s="14"/>
      <c r="BJ36" s="14"/>
      <c r="BK36" s="14"/>
      <c r="BL36" s="14"/>
      <c r="BM36" s="14"/>
      <c r="BN36" s="14"/>
      <c r="BO36" s="14"/>
      <c r="BP36" s="187"/>
      <c r="BQ36" s="187"/>
      <c r="BR36" s="187"/>
      <c r="BS36" s="187"/>
      <c r="BT36" s="187"/>
      <c r="BU36" s="187"/>
      <c r="BV36" s="187"/>
      <c r="BW36" s="187"/>
      <c r="BX36" s="187"/>
      <c r="BY36" s="187"/>
      <c r="BZ36" s="187"/>
      <c r="CA36" s="187"/>
      <c r="CB36" s="187"/>
      <c r="CC36" s="187"/>
      <c r="CD36" s="187"/>
      <c r="CE36" s="187"/>
      <c r="CF36" s="187"/>
      <c r="CG36" s="187"/>
      <c r="CH36" s="187"/>
      <c r="CI36" s="187"/>
      <c r="CJ36" s="187"/>
      <c r="CK36" s="187"/>
    </row>
    <row r="37" spans="1:89" s="5" customFormat="1" ht="21" customHeight="1" x14ac:dyDescent="0.15">
      <c r="A37" s="286"/>
      <c r="B37" s="286"/>
      <c r="C37" s="288"/>
      <c r="D37" s="198" t="s">
        <v>90</v>
      </c>
      <c r="E37" s="188" t="s">
        <v>91</v>
      </c>
      <c r="F37" s="15" t="s">
        <v>10</v>
      </c>
      <c r="G37" s="15" t="s">
        <v>11</v>
      </c>
      <c r="H37" s="15" t="s">
        <v>12</v>
      </c>
      <c r="I37" s="189" t="s">
        <v>92</v>
      </c>
      <c r="J37" s="189" t="s">
        <v>93</v>
      </c>
      <c r="K37" s="189" t="s">
        <v>94</v>
      </c>
      <c r="L37" s="189" t="s">
        <v>95</v>
      </c>
      <c r="M37" s="189" t="s">
        <v>96</v>
      </c>
      <c r="N37" s="189" t="s">
        <v>97</v>
      </c>
      <c r="O37" s="189" t="s">
        <v>98</v>
      </c>
      <c r="P37" s="189" t="s">
        <v>99</v>
      </c>
      <c r="Q37" s="189" t="s">
        <v>100</v>
      </c>
      <c r="R37" s="189" t="s">
        <v>101</v>
      </c>
      <c r="S37" s="189" t="s">
        <v>102</v>
      </c>
      <c r="T37" s="190" t="s">
        <v>103</v>
      </c>
      <c r="U37" s="30" t="s">
        <v>13</v>
      </c>
      <c r="V37" s="31" t="s">
        <v>14</v>
      </c>
      <c r="W37" s="288"/>
      <c r="X37" s="4"/>
      <c r="AD37" s="4"/>
      <c r="AE37" s="4"/>
      <c r="AF37" s="4"/>
      <c r="AG37" s="4"/>
      <c r="AH37" s="4"/>
      <c r="AI37" s="4"/>
      <c r="AJ37" s="4"/>
      <c r="AK37" s="4"/>
      <c r="AL37" s="4"/>
      <c r="AM37" s="4"/>
      <c r="AN37" s="4"/>
      <c r="AO37" s="4"/>
      <c r="AP37" s="4"/>
      <c r="AQ37" s="4"/>
      <c r="AR37" s="4"/>
      <c r="AS37" s="4"/>
      <c r="AT37" s="4"/>
      <c r="AU37" s="4"/>
      <c r="AV37" s="4"/>
      <c r="AW37" s="14"/>
      <c r="AX37" s="14"/>
      <c r="AY37" s="14"/>
      <c r="AZ37" s="14"/>
      <c r="BA37" s="14"/>
      <c r="BB37" s="14"/>
      <c r="BC37" s="14"/>
      <c r="BD37" s="14"/>
      <c r="BE37" s="14"/>
      <c r="BF37" s="14"/>
      <c r="BG37" s="14"/>
      <c r="BH37" s="14"/>
      <c r="BI37" s="14"/>
      <c r="BJ37" s="14"/>
      <c r="BK37" s="14"/>
      <c r="BL37" s="14"/>
      <c r="BM37" s="14"/>
      <c r="BN37" s="14"/>
      <c r="BO37" s="14"/>
      <c r="BP37" s="187"/>
      <c r="BQ37" s="187"/>
      <c r="BR37" s="187"/>
      <c r="BS37" s="187"/>
      <c r="BT37" s="187"/>
      <c r="BU37" s="187"/>
      <c r="BV37" s="187"/>
      <c r="BW37" s="187"/>
      <c r="BX37" s="187"/>
      <c r="BY37" s="187"/>
      <c r="BZ37" s="187"/>
      <c r="CA37" s="187"/>
      <c r="CB37" s="187"/>
      <c r="CC37" s="187"/>
      <c r="CD37" s="187"/>
      <c r="CE37" s="187"/>
      <c r="CF37" s="187"/>
      <c r="CG37" s="187"/>
      <c r="CH37" s="187"/>
      <c r="CI37" s="187"/>
      <c r="CJ37" s="187"/>
      <c r="CK37" s="187"/>
    </row>
    <row r="38" spans="1:89" s="5" customFormat="1" ht="18.75" customHeight="1" x14ac:dyDescent="0.15">
      <c r="A38" s="289" t="s">
        <v>104</v>
      </c>
      <c r="B38" s="40" t="s">
        <v>16</v>
      </c>
      <c r="C38" s="199">
        <f t="shared" ref="C38:C47" si="10">SUM(D38:T38)</f>
        <v>0</v>
      </c>
      <c r="D38" s="136"/>
      <c r="E38" s="136"/>
      <c r="F38" s="114"/>
      <c r="G38" s="114"/>
      <c r="H38" s="114"/>
      <c r="I38" s="114"/>
      <c r="J38" s="114"/>
      <c r="K38" s="114"/>
      <c r="L38" s="114"/>
      <c r="M38" s="114"/>
      <c r="N38" s="114"/>
      <c r="O38" s="114"/>
      <c r="P38" s="114"/>
      <c r="Q38" s="114"/>
      <c r="R38" s="114"/>
      <c r="S38" s="114"/>
      <c r="T38" s="111"/>
      <c r="U38" s="113"/>
      <c r="V38" s="111"/>
      <c r="W38" s="106"/>
      <c r="X38" s="200" t="str">
        <f>+BA38&amp;BB38&amp;BC38</f>
        <v/>
      </c>
      <c r="AD38" s="4"/>
      <c r="AE38" s="4"/>
      <c r="AF38" s="4"/>
      <c r="AG38" s="4"/>
      <c r="AH38" s="4"/>
      <c r="AI38" s="4"/>
      <c r="AJ38" s="4"/>
      <c r="AK38" s="4"/>
      <c r="AL38" s="4"/>
      <c r="AM38" s="4"/>
      <c r="AN38" s="4"/>
      <c r="AO38" s="4"/>
      <c r="AP38" s="4"/>
      <c r="AQ38" s="4"/>
      <c r="AR38" s="4"/>
      <c r="AS38" s="4"/>
      <c r="AT38" s="4"/>
      <c r="AU38" s="4"/>
      <c r="AV38" s="4"/>
      <c r="AW38" s="14"/>
      <c r="AX38" s="14"/>
      <c r="AY38" s="14"/>
      <c r="AZ38" s="14"/>
      <c r="BA38" s="192" t="str">
        <f>IF($C38&lt;&gt;($U38+$V38)," El número consultas según sexo NO puede ser diferente al Total.","")</f>
        <v/>
      </c>
      <c r="BB38" s="192" t="str">
        <f>IF($C38=0,"",IF($W38="",IF($C38="",""," No olvide escribir la columna Beneficiarios."),""))</f>
        <v/>
      </c>
      <c r="BC38" s="192" t="str">
        <f>IF($C38&lt;$W38," El número de Beneficiarios NO puede ser mayor que el Total.","")</f>
        <v/>
      </c>
      <c r="BD38" s="193">
        <f>IF($C38&lt;&gt;($U38+$V38),1,0)</f>
        <v>0</v>
      </c>
      <c r="BE38" s="193">
        <f>IF($C38&lt;$W38,1,0)</f>
        <v>0</v>
      </c>
      <c r="BF38" s="193" t="str">
        <f>IF($C38=0,"",IF($W38="",IF($C38="","",1),0))</f>
        <v/>
      </c>
      <c r="BG38" s="14"/>
      <c r="BH38" s="14"/>
      <c r="BI38" s="14"/>
      <c r="BJ38" s="14"/>
      <c r="BK38" s="14"/>
      <c r="BL38" s="14"/>
      <c r="BM38" s="14"/>
      <c r="BN38" s="14"/>
      <c r="BO38" s="14"/>
      <c r="BP38" s="187"/>
      <c r="BQ38" s="187"/>
      <c r="BR38" s="187"/>
      <c r="BS38" s="187"/>
      <c r="BT38" s="187"/>
      <c r="BU38" s="187"/>
      <c r="BV38" s="187"/>
      <c r="BW38" s="187"/>
      <c r="BX38" s="187"/>
      <c r="BY38" s="187"/>
      <c r="BZ38" s="187"/>
      <c r="CA38" s="187"/>
      <c r="CB38" s="187"/>
      <c r="CC38" s="187"/>
      <c r="CD38" s="187"/>
      <c r="CE38" s="187"/>
      <c r="CF38" s="187"/>
      <c r="CG38" s="187"/>
      <c r="CH38" s="187"/>
      <c r="CI38" s="187"/>
      <c r="CJ38" s="187"/>
      <c r="CK38" s="187"/>
    </row>
    <row r="39" spans="1:89" s="5" customFormat="1" ht="15.75" customHeight="1" x14ac:dyDescent="0.15">
      <c r="A39" s="290"/>
      <c r="B39" s="41" t="s">
        <v>17</v>
      </c>
      <c r="C39" s="120">
        <f t="shared" si="10"/>
        <v>0</v>
      </c>
      <c r="D39" s="136"/>
      <c r="E39" s="136"/>
      <c r="F39" s="114"/>
      <c r="G39" s="114"/>
      <c r="H39" s="114"/>
      <c r="I39" s="114"/>
      <c r="J39" s="114"/>
      <c r="K39" s="114"/>
      <c r="L39" s="114"/>
      <c r="M39" s="114"/>
      <c r="N39" s="114"/>
      <c r="O39" s="114"/>
      <c r="P39" s="114"/>
      <c r="Q39" s="114"/>
      <c r="R39" s="114"/>
      <c r="S39" s="114"/>
      <c r="T39" s="111"/>
      <c r="U39" s="113"/>
      <c r="V39" s="111"/>
      <c r="W39" s="106"/>
      <c r="X39" s="200" t="str">
        <f t="shared" ref="X39:X47" si="11">+BA39&amp;BB39&amp;BC39</f>
        <v/>
      </c>
      <c r="AD39" s="4"/>
      <c r="AE39" s="4"/>
      <c r="AF39" s="4"/>
      <c r="AG39" s="4"/>
      <c r="AH39" s="4"/>
      <c r="AI39" s="4"/>
      <c r="AJ39" s="4"/>
      <c r="AK39" s="4"/>
      <c r="AL39" s="4"/>
      <c r="AM39" s="4"/>
      <c r="AN39" s="4"/>
      <c r="AO39" s="4"/>
      <c r="AP39" s="4"/>
      <c r="AQ39" s="4"/>
      <c r="AR39" s="4"/>
      <c r="AS39" s="4"/>
      <c r="AT39" s="4"/>
      <c r="AU39" s="4"/>
      <c r="AV39" s="4"/>
      <c r="AW39" s="14"/>
      <c r="AX39" s="14"/>
      <c r="AY39" s="14"/>
      <c r="AZ39" s="14"/>
      <c r="BA39" s="192" t="str">
        <f t="shared" ref="BA39:BA47" si="12">IF($C39&lt;&gt;($U39+$V39)," El número consultas según sexo NO puede ser diferente al Total.","")</f>
        <v/>
      </c>
      <c r="BB39" s="192" t="str">
        <f t="shared" ref="BB39:BB47" si="13">IF($C39=0,"",IF($W39="",IF($C39="",""," No olvide escribir la columna Beneficiarios."),""))</f>
        <v/>
      </c>
      <c r="BC39" s="192" t="str">
        <f t="shared" ref="BC39:BC47" si="14">IF($C39&lt;$W39," El número de Beneficiarios NO puede ser mayor que el Total.","")</f>
        <v/>
      </c>
      <c r="BD39" s="193">
        <f t="shared" ref="BD39:BD47" si="15">IF($C39&lt;&gt;($U39+$V39),1,0)</f>
        <v>0</v>
      </c>
      <c r="BE39" s="193">
        <f t="shared" ref="BE39:BE47" si="16">IF($C39&lt;$W39,1,0)</f>
        <v>0</v>
      </c>
      <c r="BF39" s="193" t="str">
        <f t="shared" ref="BF39:BF47" si="17">IF($C39=0,"",IF($W39="",IF($C39="","",1),0))</f>
        <v/>
      </c>
      <c r="BG39" s="14"/>
      <c r="BH39" s="14"/>
      <c r="BI39" s="14"/>
      <c r="BJ39" s="14"/>
      <c r="BK39" s="14"/>
      <c r="BL39" s="14"/>
      <c r="BM39" s="14"/>
      <c r="BN39" s="14"/>
      <c r="BO39" s="14"/>
      <c r="BP39" s="187"/>
      <c r="BQ39" s="187"/>
      <c r="BR39" s="187"/>
      <c r="BS39" s="187"/>
      <c r="BT39" s="187"/>
      <c r="BU39" s="187"/>
      <c r="BV39" s="187"/>
      <c r="BW39" s="187"/>
      <c r="BX39" s="187"/>
      <c r="BY39" s="187"/>
      <c r="BZ39" s="187"/>
      <c r="CA39" s="187"/>
      <c r="CB39" s="187"/>
      <c r="CC39" s="187"/>
      <c r="CD39" s="187"/>
      <c r="CE39" s="187"/>
      <c r="CF39" s="187"/>
      <c r="CG39" s="187"/>
      <c r="CH39" s="187"/>
      <c r="CI39" s="187"/>
      <c r="CJ39" s="187"/>
      <c r="CK39" s="187"/>
    </row>
    <row r="40" spans="1:89" s="5" customFormat="1" ht="15.75" customHeight="1" x14ac:dyDescent="0.15">
      <c r="A40" s="290"/>
      <c r="B40" s="41" t="s">
        <v>38</v>
      </c>
      <c r="C40" s="120">
        <f t="shared" si="10"/>
        <v>0</v>
      </c>
      <c r="D40" s="136"/>
      <c r="E40" s="136"/>
      <c r="F40" s="114"/>
      <c r="G40" s="114"/>
      <c r="H40" s="114"/>
      <c r="I40" s="114"/>
      <c r="J40" s="114"/>
      <c r="K40" s="114"/>
      <c r="L40" s="114"/>
      <c r="M40" s="114"/>
      <c r="N40" s="114"/>
      <c r="O40" s="114"/>
      <c r="P40" s="114"/>
      <c r="Q40" s="114"/>
      <c r="R40" s="114"/>
      <c r="S40" s="114"/>
      <c r="T40" s="111"/>
      <c r="U40" s="113"/>
      <c r="V40" s="111"/>
      <c r="W40" s="106"/>
      <c r="X40" s="200" t="str">
        <f t="shared" si="11"/>
        <v/>
      </c>
      <c r="AD40" s="4"/>
      <c r="AE40" s="4"/>
      <c r="AF40" s="4"/>
      <c r="AG40" s="4"/>
      <c r="AH40" s="4"/>
      <c r="AI40" s="4"/>
      <c r="AJ40" s="4"/>
      <c r="AK40" s="4"/>
      <c r="AL40" s="4"/>
      <c r="AM40" s="4"/>
      <c r="AN40" s="4"/>
      <c r="AO40" s="4"/>
      <c r="AP40" s="4"/>
      <c r="AQ40" s="4"/>
      <c r="AR40" s="4"/>
      <c r="AS40" s="4"/>
      <c r="AT40" s="4"/>
      <c r="AU40" s="4"/>
      <c r="AV40" s="4"/>
      <c r="AW40" s="14"/>
      <c r="AX40" s="14"/>
      <c r="AY40" s="14"/>
      <c r="AZ40" s="14"/>
      <c r="BA40" s="192" t="str">
        <f t="shared" si="12"/>
        <v/>
      </c>
      <c r="BB40" s="192" t="str">
        <f t="shared" si="13"/>
        <v/>
      </c>
      <c r="BC40" s="192" t="str">
        <f t="shared" si="14"/>
        <v/>
      </c>
      <c r="BD40" s="193">
        <f t="shared" si="15"/>
        <v>0</v>
      </c>
      <c r="BE40" s="193">
        <f t="shared" si="16"/>
        <v>0</v>
      </c>
      <c r="BF40" s="193" t="str">
        <f t="shared" si="17"/>
        <v/>
      </c>
      <c r="BG40" s="14"/>
      <c r="BH40" s="14"/>
      <c r="BI40" s="14"/>
      <c r="BJ40" s="14"/>
      <c r="BK40" s="14"/>
      <c r="BL40" s="14"/>
      <c r="BM40" s="14"/>
      <c r="BN40" s="14"/>
      <c r="BO40" s="14"/>
      <c r="BP40" s="187"/>
      <c r="BQ40" s="187"/>
      <c r="BR40" s="187"/>
      <c r="BS40" s="187"/>
      <c r="BT40" s="187"/>
      <c r="BU40" s="187"/>
      <c r="BV40" s="187"/>
      <c r="BW40" s="187"/>
      <c r="BX40" s="187"/>
      <c r="BY40" s="187"/>
      <c r="BZ40" s="187"/>
      <c r="CA40" s="187"/>
      <c r="CB40" s="187"/>
      <c r="CC40" s="187"/>
      <c r="CD40" s="187"/>
      <c r="CE40" s="187"/>
      <c r="CF40" s="187"/>
      <c r="CG40" s="187"/>
      <c r="CH40" s="187"/>
      <c r="CI40" s="187"/>
      <c r="CJ40" s="187"/>
      <c r="CK40" s="187"/>
    </row>
    <row r="41" spans="1:89" s="5" customFormat="1" ht="15.75" customHeight="1" x14ac:dyDescent="0.15">
      <c r="A41" s="290"/>
      <c r="B41" s="41" t="s">
        <v>39</v>
      </c>
      <c r="C41" s="120">
        <f t="shared" si="10"/>
        <v>0</v>
      </c>
      <c r="D41" s="136"/>
      <c r="E41" s="136"/>
      <c r="F41" s="114"/>
      <c r="G41" s="114"/>
      <c r="H41" s="114"/>
      <c r="I41" s="114"/>
      <c r="J41" s="114"/>
      <c r="K41" s="114"/>
      <c r="L41" s="114"/>
      <c r="M41" s="114"/>
      <c r="N41" s="114"/>
      <c r="O41" s="114"/>
      <c r="P41" s="114"/>
      <c r="Q41" s="114"/>
      <c r="R41" s="114"/>
      <c r="S41" s="114"/>
      <c r="T41" s="111"/>
      <c r="U41" s="113"/>
      <c r="V41" s="111"/>
      <c r="W41" s="106"/>
      <c r="X41" s="200" t="str">
        <f t="shared" si="11"/>
        <v/>
      </c>
      <c r="AD41" s="4"/>
      <c r="AE41" s="4"/>
      <c r="AF41" s="4"/>
      <c r="AG41" s="4"/>
      <c r="AH41" s="4"/>
      <c r="AI41" s="4"/>
      <c r="AJ41" s="4"/>
      <c r="AK41" s="4"/>
      <c r="AL41" s="4"/>
      <c r="AM41" s="4"/>
      <c r="AN41" s="4"/>
      <c r="AO41" s="4"/>
      <c r="AP41" s="4"/>
      <c r="AQ41" s="4"/>
      <c r="AR41" s="4"/>
      <c r="AS41" s="4"/>
      <c r="AT41" s="4"/>
      <c r="AU41" s="4"/>
      <c r="AV41" s="4"/>
      <c r="AW41" s="14"/>
      <c r="AX41" s="14"/>
      <c r="AY41" s="14"/>
      <c r="AZ41" s="14"/>
      <c r="BA41" s="192" t="str">
        <f t="shared" si="12"/>
        <v/>
      </c>
      <c r="BB41" s="192" t="str">
        <f t="shared" si="13"/>
        <v/>
      </c>
      <c r="BC41" s="192" t="str">
        <f t="shared" si="14"/>
        <v/>
      </c>
      <c r="BD41" s="193">
        <f t="shared" si="15"/>
        <v>0</v>
      </c>
      <c r="BE41" s="193">
        <f t="shared" si="16"/>
        <v>0</v>
      </c>
      <c r="BF41" s="193" t="str">
        <f t="shared" si="17"/>
        <v/>
      </c>
      <c r="BG41" s="14"/>
      <c r="BH41" s="14"/>
      <c r="BI41" s="14"/>
      <c r="BJ41" s="14"/>
      <c r="BK41" s="14"/>
      <c r="BL41" s="14"/>
      <c r="BM41" s="14"/>
      <c r="BN41" s="14"/>
      <c r="BO41" s="14"/>
      <c r="BP41" s="187"/>
      <c r="BQ41" s="187"/>
      <c r="BR41" s="187"/>
      <c r="BS41" s="187"/>
      <c r="BT41" s="187"/>
      <c r="BU41" s="187"/>
      <c r="BV41" s="187"/>
      <c r="BW41" s="187"/>
      <c r="BX41" s="187"/>
      <c r="BY41" s="187"/>
      <c r="BZ41" s="187"/>
      <c r="CA41" s="187"/>
      <c r="CB41" s="187"/>
      <c r="CC41" s="187"/>
      <c r="CD41" s="187"/>
      <c r="CE41" s="187"/>
      <c r="CF41" s="187"/>
      <c r="CG41" s="187"/>
      <c r="CH41" s="187"/>
      <c r="CI41" s="187"/>
      <c r="CJ41" s="187"/>
      <c r="CK41" s="187"/>
    </row>
    <row r="42" spans="1:89" s="5" customFormat="1" ht="15.75" customHeight="1" x14ac:dyDescent="0.15">
      <c r="A42" s="290"/>
      <c r="B42" s="41" t="s">
        <v>20</v>
      </c>
      <c r="C42" s="120">
        <f t="shared" si="10"/>
        <v>0</v>
      </c>
      <c r="D42" s="136"/>
      <c r="E42" s="136"/>
      <c r="F42" s="114"/>
      <c r="G42" s="114"/>
      <c r="H42" s="114"/>
      <c r="I42" s="114"/>
      <c r="J42" s="114"/>
      <c r="K42" s="114"/>
      <c r="L42" s="114"/>
      <c r="M42" s="114"/>
      <c r="N42" s="114"/>
      <c r="O42" s="114"/>
      <c r="P42" s="114"/>
      <c r="Q42" s="114"/>
      <c r="R42" s="114"/>
      <c r="S42" s="114"/>
      <c r="T42" s="111"/>
      <c r="U42" s="113"/>
      <c r="V42" s="111"/>
      <c r="W42" s="106"/>
      <c r="X42" s="200" t="str">
        <f t="shared" si="11"/>
        <v/>
      </c>
      <c r="AD42" s="4"/>
      <c r="AE42" s="4"/>
      <c r="AF42" s="4"/>
      <c r="AG42" s="4"/>
      <c r="AH42" s="4"/>
      <c r="AI42" s="4"/>
      <c r="AJ42" s="4"/>
      <c r="AK42" s="4"/>
      <c r="AL42" s="4"/>
      <c r="AM42" s="4"/>
      <c r="AN42" s="4"/>
      <c r="AO42" s="4"/>
      <c r="AP42" s="4"/>
      <c r="AQ42" s="4"/>
      <c r="AR42" s="4"/>
      <c r="AS42" s="4"/>
      <c r="AT42" s="4"/>
      <c r="AU42" s="4"/>
      <c r="AV42" s="4"/>
      <c r="AW42" s="14"/>
      <c r="AX42" s="14"/>
      <c r="AY42" s="14"/>
      <c r="AZ42" s="14"/>
      <c r="BA42" s="192" t="str">
        <f t="shared" si="12"/>
        <v/>
      </c>
      <c r="BB42" s="192" t="str">
        <f t="shared" si="13"/>
        <v/>
      </c>
      <c r="BC42" s="192" t="str">
        <f t="shared" si="14"/>
        <v/>
      </c>
      <c r="BD42" s="193">
        <f t="shared" si="15"/>
        <v>0</v>
      </c>
      <c r="BE42" s="193">
        <f t="shared" si="16"/>
        <v>0</v>
      </c>
      <c r="BF42" s="193" t="str">
        <f t="shared" si="17"/>
        <v/>
      </c>
      <c r="BG42" s="14"/>
      <c r="BH42" s="14"/>
      <c r="BI42" s="14"/>
      <c r="BJ42" s="14"/>
      <c r="BK42" s="14"/>
      <c r="BL42" s="14"/>
      <c r="BM42" s="14"/>
      <c r="BN42" s="14"/>
      <c r="BO42" s="14"/>
      <c r="BP42" s="187"/>
      <c r="BQ42" s="187"/>
      <c r="BR42" s="187"/>
      <c r="BS42" s="187"/>
      <c r="BT42" s="187"/>
      <c r="BU42" s="187"/>
      <c r="BV42" s="187"/>
      <c r="BW42" s="187"/>
      <c r="BX42" s="187"/>
      <c r="BY42" s="187"/>
      <c r="BZ42" s="187"/>
      <c r="CA42" s="187"/>
      <c r="CB42" s="187"/>
      <c r="CC42" s="187"/>
      <c r="CD42" s="187"/>
      <c r="CE42" s="187"/>
      <c r="CF42" s="187"/>
      <c r="CG42" s="187"/>
      <c r="CH42" s="187"/>
      <c r="CI42" s="187"/>
      <c r="CJ42" s="187"/>
      <c r="CK42" s="187"/>
    </row>
    <row r="43" spans="1:89" s="5" customFormat="1" ht="15.75" customHeight="1" x14ac:dyDescent="0.15">
      <c r="A43" s="290"/>
      <c r="B43" s="41" t="s">
        <v>21</v>
      </c>
      <c r="C43" s="194">
        <f t="shared" si="10"/>
        <v>0</v>
      </c>
      <c r="D43" s="147"/>
      <c r="E43" s="147"/>
      <c r="F43" s="127"/>
      <c r="G43" s="127"/>
      <c r="H43" s="127"/>
      <c r="I43" s="127"/>
      <c r="J43" s="127"/>
      <c r="K43" s="127"/>
      <c r="L43" s="127"/>
      <c r="M43" s="127"/>
      <c r="N43" s="127"/>
      <c r="O43" s="127"/>
      <c r="P43" s="127"/>
      <c r="Q43" s="127"/>
      <c r="R43" s="127"/>
      <c r="S43" s="127"/>
      <c r="T43" s="112"/>
      <c r="U43" s="126"/>
      <c r="V43" s="112"/>
      <c r="W43" s="153"/>
      <c r="X43" s="200" t="str">
        <f t="shared" si="11"/>
        <v/>
      </c>
      <c r="AD43" s="4"/>
      <c r="AE43" s="4"/>
      <c r="AF43" s="4"/>
      <c r="AG43" s="4"/>
      <c r="AH43" s="4"/>
      <c r="AI43" s="4"/>
      <c r="AJ43" s="4"/>
      <c r="AK43" s="4"/>
      <c r="AL43" s="4"/>
      <c r="AM43" s="4"/>
      <c r="AN43" s="4"/>
      <c r="AO43" s="4"/>
      <c r="AP43" s="4"/>
      <c r="AQ43" s="4"/>
      <c r="AR43" s="4"/>
      <c r="AS43" s="4"/>
      <c r="AT43" s="4"/>
      <c r="AU43" s="4"/>
      <c r="AV43" s="4"/>
      <c r="AW43" s="14"/>
      <c r="AX43" s="14"/>
      <c r="AY43" s="14"/>
      <c r="AZ43" s="14"/>
      <c r="BA43" s="192" t="str">
        <f t="shared" si="12"/>
        <v/>
      </c>
      <c r="BB43" s="192" t="str">
        <f t="shared" si="13"/>
        <v/>
      </c>
      <c r="BC43" s="192" t="str">
        <f t="shared" si="14"/>
        <v/>
      </c>
      <c r="BD43" s="193">
        <f t="shared" si="15"/>
        <v>0</v>
      </c>
      <c r="BE43" s="193">
        <f t="shared" si="16"/>
        <v>0</v>
      </c>
      <c r="BF43" s="193" t="str">
        <f t="shared" si="17"/>
        <v/>
      </c>
      <c r="BG43" s="14"/>
      <c r="BH43" s="14"/>
      <c r="BI43" s="14"/>
      <c r="BJ43" s="14"/>
      <c r="BK43" s="14"/>
      <c r="BL43" s="14"/>
      <c r="BM43" s="14"/>
      <c r="BN43" s="14"/>
      <c r="BO43" s="14"/>
      <c r="BP43" s="187"/>
      <c r="BQ43" s="187"/>
      <c r="BR43" s="187"/>
      <c r="BS43" s="187"/>
      <c r="BT43" s="187"/>
      <c r="BU43" s="187"/>
      <c r="BV43" s="187"/>
      <c r="BW43" s="187"/>
      <c r="BX43" s="187"/>
      <c r="BY43" s="187"/>
      <c r="BZ43" s="187"/>
      <c r="CA43" s="187"/>
      <c r="CB43" s="187"/>
      <c r="CC43" s="187"/>
      <c r="CD43" s="187"/>
      <c r="CE43" s="187"/>
      <c r="CF43" s="187"/>
      <c r="CG43" s="187"/>
      <c r="CH43" s="187"/>
      <c r="CI43" s="187"/>
      <c r="CJ43" s="187"/>
      <c r="CK43" s="187"/>
    </row>
    <row r="44" spans="1:89" s="5" customFormat="1" ht="15.75" customHeight="1" x14ac:dyDescent="0.15">
      <c r="A44" s="291"/>
      <c r="B44" s="42" t="s">
        <v>23</v>
      </c>
      <c r="C44" s="118">
        <f t="shared" si="10"/>
        <v>0</v>
      </c>
      <c r="D44" s="195">
        <f>SUM(D38:D43)</f>
        <v>0</v>
      </c>
      <c r="E44" s="195">
        <f t="shared" ref="E44:T44" si="18">SUM(E38:E43)</f>
        <v>0</v>
      </c>
      <c r="F44" s="131">
        <f t="shared" si="18"/>
        <v>0</v>
      </c>
      <c r="G44" s="131">
        <f t="shared" si="18"/>
        <v>0</v>
      </c>
      <c r="H44" s="131">
        <f t="shared" si="18"/>
        <v>0</v>
      </c>
      <c r="I44" s="131">
        <f t="shared" si="18"/>
        <v>0</v>
      </c>
      <c r="J44" s="131">
        <f t="shared" si="18"/>
        <v>0</v>
      </c>
      <c r="K44" s="131">
        <f t="shared" si="18"/>
        <v>0</v>
      </c>
      <c r="L44" s="131">
        <f t="shared" si="18"/>
        <v>0</v>
      </c>
      <c r="M44" s="131">
        <f t="shared" si="18"/>
        <v>0</v>
      </c>
      <c r="N44" s="131">
        <f t="shared" si="18"/>
        <v>0</v>
      </c>
      <c r="O44" s="131">
        <f t="shared" si="18"/>
        <v>0</v>
      </c>
      <c r="P44" s="131">
        <f t="shared" si="18"/>
        <v>0</v>
      </c>
      <c r="Q44" s="131">
        <f t="shared" si="18"/>
        <v>0</v>
      </c>
      <c r="R44" s="131">
        <f t="shared" si="18"/>
        <v>0</v>
      </c>
      <c r="S44" s="131">
        <f t="shared" si="18"/>
        <v>0</v>
      </c>
      <c r="T44" s="132">
        <f t="shared" si="18"/>
        <v>0</v>
      </c>
      <c r="U44" s="130">
        <f>SUM(U38:U43)</f>
        <v>0</v>
      </c>
      <c r="V44" s="132">
        <f>SUM(V38:V43)</f>
        <v>0</v>
      </c>
      <c r="W44" s="141">
        <f>SUM(W38:W43)</f>
        <v>0</v>
      </c>
      <c r="X44" s="200" t="str">
        <f t="shared" si="11"/>
        <v/>
      </c>
      <c r="AD44" s="4"/>
      <c r="AE44" s="4"/>
      <c r="AF44" s="4"/>
      <c r="AG44" s="4"/>
      <c r="AH44" s="4"/>
      <c r="AI44" s="4"/>
      <c r="AJ44" s="4"/>
      <c r="AK44" s="4"/>
      <c r="AL44" s="4"/>
      <c r="AM44" s="4"/>
      <c r="AN44" s="4"/>
      <c r="AO44" s="4"/>
      <c r="AP44" s="4"/>
      <c r="AQ44" s="4"/>
      <c r="AR44" s="4"/>
      <c r="AS44" s="4"/>
      <c r="AT44" s="4"/>
      <c r="AU44" s="4"/>
      <c r="AV44" s="4"/>
      <c r="AW44" s="14"/>
      <c r="AX44" s="14"/>
      <c r="AY44" s="14"/>
      <c r="AZ44" s="14"/>
      <c r="BA44" s="192" t="str">
        <f t="shared" si="12"/>
        <v/>
      </c>
      <c r="BB44" s="192" t="str">
        <f t="shared" si="13"/>
        <v/>
      </c>
      <c r="BC44" s="192" t="str">
        <f t="shared" si="14"/>
        <v/>
      </c>
      <c r="BD44" s="193">
        <f t="shared" si="15"/>
        <v>0</v>
      </c>
      <c r="BE44" s="193">
        <f t="shared" si="16"/>
        <v>0</v>
      </c>
      <c r="BF44" s="193" t="str">
        <f t="shared" si="17"/>
        <v/>
      </c>
      <c r="BG44" s="14"/>
      <c r="BH44" s="14"/>
      <c r="BI44" s="14"/>
      <c r="BJ44" s="14"/>
      <c r="BK44" s="14"/>
      <c r="BL44" s="14"/>
      <c r="BM44" s="14"/>
      <c r="BN44" s="14"/>
      <c r="BO44" s="14"/>
      <c r="BP44" s="187"/>
      <c r="BQ44" s="187"/>
      <c r="BR44" s="187"/>
      <c r="BS44" s="187"/>
      <c r="BT44" s="187"/>
      <c r="BU44" s="187"/>
      <c r="BV44" s="187"/>
      <c r="BW44" s="187"/>
      <c r="BX44" s="187"/>
      <c r="BY44" s="187"/>
      <c r="BZ44" s="187"/>
      <c r="CA44" s="187"/>
      <c r="CB44" s="187"/>
      <c r="CC44" s="187"/>
      <c r="CD44" s="187"/>
      <c r="CE44" s="187"/>
      <c r="CF44" s="187"/>
      <c r="CG44" s="187"/>
      <c r="CH44" s="187"/>
      <c r="CI44" s="187"/>
      <c r="CJ44" s="187"/>
      <c r="CK44" s="187"/>
    </row>
    <row r="45" spans="1:89" s="5" customFormat="1" ht="15.75" customHeight="1" x14ac:dyDescent="0.15">
      <c r="A45" s="18" t="s">
        <v>24</v>
      </c>
      <c r="B45" s="51" t="s">
        <v>17</v>
      </c>
      <c r="C45" s="152">
        <f t="shared" si="10"/>
        <v>0</v>
      </c>
      <c r="D45" s="201"/>
      <c r="E45" s="201"/>
      <c r="F45" s="143"/>
      <c r="G45" s="143"/>
      <c r="H45" s="143"/>
      <c r="I45" s="143"/>
      <c r="J45" s="143"/>
      <c r="K45" s="143"/>
      <c r="L45" s="143"/>
      <c r="M45" s="143"/>
      <c r="N45" s="143"/>
      <c r="O45" s="143"/>
      <c r="P45" s="143"/>
      <c r="Q45" s="143"/>
      <c r="R45" s="143"/>
      <c r="S45" s="143"/>
      <c r="T45" s="144"/>
      <c r="U45" s="142"/>
      <c r="V45" s="144"/>
      <c r="W45" s="138"/>
      <c r="X45" s="200" t="str">
        <f t="shared" si="11"/>
        <v/>
      </c>
      <c r="AD45" s="4"/>
      <c r="AE45" s="4"/>
      <c r="AF45" s="4"/>
      <c r="AG45" s="4"/>
      <c r="AH45" s="4"/>
      <c r="AI45" s="4"/>
      <c r="AJ45" s="4"/>
      <c r="AK45" s="4"/>
      <c r="AL45" s="4"/>
      <c r="AM45" s="4"/>
      <c r="AN45" s="4"/>
      <c r="AO45" s="4"/>
      <c r="AP45" s="4"/>
      <c r="AQ45" s="4"/>
      <c r="AR45" s="4"/>
      <c r="AS45" s="4"/>
      <c r="AT45" s="4"/>
      <c r="AU45" s="4"/>
      <c r="AV45" s="4"/>
      <c r="AW45" s="14"/>
      <c r="AX45" s="14"/>
      <c r="AY45" s="14"/>
      <c r="AZ45" s="14"/>
      <c r="BA45" s="192" t="str">
        <f t="shared" si="12"/>
        <v/>
      </c>
      <c r="BB45" s="192" t="str">
        <f t="shared" si="13"/>
        <v/>
      </c>
      <c r="BC45" s="192" t="str">
        <f t="shared" si="14"/>
        <v/>
      </c>
      <c r="BD45" s="193">
        <f t="shared" si="15"/>
        <v>0</v>
      </c>
      <c r="BE45" s="193">
        <f t="shared" si="16"/>
        <v>0</v>
      </c>
      <c r="BF45" s="193" t="str">
        <f t="shared" si="17"/>
        <v/>
      </c>
      <c r="BG45" s="14"/>
      <c r="BH45" s="14"/>
      <c r="BI45" s="14"/>
      <c r="BJ45" s="14"/>
      <c r="BK45" s="14"/>
      <c r="BL45" s="14"/>
      <c r="BM45" s="14"/>
      <c r="BN45" s="14"/>
      <c r="BO45" s="14"/>
      <c r="BP45" s="187"/>
      <c r="BQ45" s="187"/>
      <c r="BR45" s="187"/>
      <c r="BS45" s="187"/>
      <c r="BT45" s="187"/>
      <c r="BU45" s="187"/>
      <c r="BV45" s="187"/>
      <c r="BW45" s="187"/>
      <c r="BX45" s="187"/>
      <c r="BY45" s="187"/>
      <c r="BZ45" s="187"/>
      <c r="CA45" s="187"/>
      <c r="CB45" s="187"/>
      <c r="CC45" s="187"/>
      <c r="CD45" s="187"/>
      <c r="CE45" s="187"/>
      <c r="CF45" s="187"/>
      <c r="CG45" s="187"/>
      <c r="CH45" s="187"/>
      <c r="CI45" s="187"/>
      <c r="CJ45" s="187"/>
      <c r="CK45" s="187"/>
    </row>
    <row r="46" spans="1:89" s="5" customFormat="1" ht="15.75" customHeight="1" x14ac:dyDescent="0.15">
      <c r="A46" s="275" t="s">
        <v>25</v>
      </c>
      <c r="B46" s="40" t="s">
        <v>40</v>
      </c>
      <c r="C46" s="119">
        <f t="shared" si="10"/>
        <v>0</v>
      </c>
      <c r="D46" s="135"/>
      <c r="E46" s="135"/>
      <c r="F46" s="124"/>
      <c r="G46" s="124"/>
      <c r="H46" s="124"/>
      <c r="I46" s="124"/>
      <c r="J46" s="124"/>
      <c r="K46" s="124"/>
      <c r="L46" s="124"/>
      <c r="M46" s="124"/>
      <c r="N46" s="124"/>
      <c r="O46" s="124"/>
      <c r="P46" s="124"/>
      <c r="Q46" s="124"/>
      <c r="R46" s="124"/>
      <c r="S46" s="124"/>
      <c r="T46" s="133"/>
      <c r="U46" s="123"/>
      <c r="V46" s="133"/>
      <c r="W46" s="139"/>
      <c r="X46" s="200" t="str">
        <f t="shared" si="11"/>
        <v/>
      </c>
      <c r="AD46" s="4"/>
      <c r="AE46" s="4"/>
      <c r="AF46" s="4"/>
      <c r="AG46" s="4"/>
      <c r="AH46" s="4"/>
      <c r="AI46" s="4"/>
      <c r="AJ46" s="4"/>
      <c r="AK46" s="4"/>
      <c r="AL46" s="4"/>
      <c r="AM46" s="4"/>
      <c r="AN46" s="4"/>
      <c r="AO46" s="4"/>
      <c r="AP46" s="4"/>
      <c r="AQ46" s="4"/>
      <c r="AR46" s="4"/>
      <c r="AS46" s="4"/>
      <c r="AT46" s="4"/>
      <c r="AU46" s="4"/>
      <c r="AV46" s="4"/>
      <c r="AW46" s="14"/>
      <c r="AX46" s="14"/>
      <c r="AY46" s="14"/>
      <c r="AZ46" s="14"/>
      <c r="BA46" s="192" t="str">
        <f t="shared" si="12"/>
        <v/>
      </c>
      <c r="BB46" s="192" t="str">
        <f t="shared" si="13"/>
        <v/>
      </c>
      <c r="BC46" s="192" t="str">
        <f t="shared" si="14"/>
        <v/>
      </c>
      <c r="BD46" s="193">
        <f t="shared" si="15"/>
        <v>0</v>
      </c>
      <c r="BE46" s="193">
        <f t="shared" si="16"/>
        <v>0</v>
      </c>
      <c r="BF46" s="193" t="str">
        <f t="shared" si="17"/>
        <v/>
      </c>
      <c r="BG46" s="14"/>
      <c r="BH46" s="14"/>
      <c r="BI46" s="14"/>
      <c r="BJ46" s="14"/>
      <c r="BK46" s="14"/>
      <c r="BL46" s="14"/>
      <c r="BM46" s="14"/>
      <c r="BN46" s="14"/>
      <c r="BO46" s="14"/>
      <c r="BP46" s="187"/>
      <c r="BQ46" s="187"/>
      <c r="BR46" s="187"/>
      <c r="BS46" s="187"/>
      <c r="BT46" s="187"/>
      <c r="BU46" s="187"/>
      <c r="BV46" s="187"/>
      <c r="BW46" s="187"/>
      <c r="BX46" s="187"/>
      <c r="BY46" s="187"/>
      <c r="BZ46" s="187"/>
      <c r="CA46" s="187"/>
      <c r="CB46" s="187"/>
      <c r="CC46" s="187"/>
      <c r="CD46" s="187"/>
      <c r="CE46" s="187"/>
      <c r="CF46" s="187"/>
      <c r="CG46" s="187"/>
      <c r="CH46" s="187"/>
      <c r="CI46" s="187"/>
      <c r="CJ46" s="187"/>
      <c r="CK46" s="187"/>
    </row>
    <row r="47" spans="1:89" s="5" customFormat="1" ht="38.25" customHeight="1" x14ac:dyDescent="0.15">
      <c r="A47" s="276"/>
      <c r="B47" s="52" t="s">
        <v>17</v>
      </c>
      <c r="C47" s="121">
        <f t="shared" si="10"/>
        <v>0</v>
      </c>
      <c r="D47" s="137"/>
      <c r="E47" s="137"/>
      <c r="F47" s="116"/>
      <c r="G47" s="116"/>
      <c r="H47" s="116"/>
      <c r="I47" s="116"/>
      <c r="J47" s="116"/>
      <c r="K47" s="116"/>
      <c r="L47" s="116"/>
      <c r="M47" s="116"/>
      <c r="N47" s="116"/>
      <c r="O47" s="116"/>
      <c r="P47" s="116"/>
      <c r="Q47" s="116"/>
      <c r="R47" s="116"/>
      <c r="S47" s="116"/>
      <c r="T47" s="117"/>
      <c r="U47" s="115"/>
      <c r="V47" s="117"/>
      <c r="W47" s="107"/>
      <c r="X47" s="200" t="str">
        <f t="shared" si="11"/>
        <v/>
      </c>
      <c r="AD47" s="4"/>
      <c r="AE47" s="4"/>
      <c r="AF47" s="4"/>
      <c r="AG47" s="4"/>
      <c r="AH47" s="4"/>
      <c r="AI47" s="4"/>
      <c r="AJ47" s="4"/>
      <c r="AK47" s="4"/>
      <c r="AL47" s="4"/>
      <c r="AM47" s="4"/>
      <c r="AN47" s="4"/>
      <c r="AO47" s="4"/>
      <c r="AP47" s="4"/>
      <c r="AQ47" s="4"/>
      <c r="AR47" s="4"/>
      <c r="AS47" s="4"/>
      <c r="AT47" s="4"/>
      <c r="AU47" s="4"/>
      <c r="AV47" s="4"/>
      <c r="AW47" s="14"/>
      <c r="AX47" s="14"/>
      <c r="AY47" s="14"/>
      <c r="AZ47" s="14"/>
      <c r="BA47" s="192" t="str">
        <f t="shared" si="12"/>
        <v/>
      </c>
      <c r="BB47" s="192" t="str">
        <f t="shared" si="13"/>
        <v/>
      </c>
      <c r="BC47" s="192" t="str">
        <f t="shared" si="14"/>
        <v/>
      </c>
      <c r="BD47" s="193">
        <f t="shared" si="15"/>
        <v>0</v>
      </c>
      <c r="BE47" s="193">
        <f t="shared" si="16"/>
        <v>0</v>
      </c>
      <c r="BF47" s="193" t="str">
        <f t="shared" si="17"/>
        <v/>
      </c>
      <c r="BG47" s="14"/>
      <c r="BH47" s="14"/>
      <c r="BI47" s="14"/>
      <c r="BJ47" s="14"/>
      <c r="BK47" s="14"/>
      <c r="BL47" s="14"/>
      <c r="BM47" s="14"/>
      <c r="BN47" s="14"/>
      <c r="BO47" s="14"/>
      <c r="BP47" s="187"/>
      <c r="BQ47" s="187"/>
      <c r="BR47" s="187"/>
      <c r="BS47" s="187"/>
      <c r="BT47" s="187"/>
      <c r="BU47" s="187"/>
      <c r="BV47" s="187"/>
      <c r="BW47" s="187"/>
      <c r="BX47" s="187"/>
      <c r="BY47" s="187"/>
      <c r="BZ47" s="187"/>
      <c r="CA47" s="187"/>
      <c r="CB47" s="187"/>
      <c r="CC47" s="187"/>
      <c r="CD47" s="187"/>
      <c r="CE47" s="187"/>
      <c r="CF47" s="187"/>
      <c r="CG47" s="187"/>
      <c r="CH47" s="187"/>
      <c r="CI47" s="187"/>
      <c r="CJ47" s="187"/>
      <c r="CK47" s="187"/>
    </row>
    <row r="48" spans="1:89" s="4" customFormat="1" ht="30" customHeight="1" x14ac:dyDescent="0.2">
      <c r="A48" s="38" t="s">
        <v>41</v>
      </c>
      <c r="B48" s="11"/>
      <c r="C48" s="11"/>
      <c r="D48" s="25"/>
      <c r="E48" s="25"/>
      <c r="F48" s="25"/>
      <c r="G48" s="25"/>
      <c r="H48" s="25"/>
      <c r="I48" s="25"/>
      <c r="J48" s="25"/>
      <c r="K48" s="53"/>
      <c r="L48" s="54"/>
      <c r="M48" s="8"/>
      <c r="N48" s="8"/>
      <c r="O48" s="8"/>
      <c r="V48" s="2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4"/>
      <c r="BY48" s="14"/>
      <c r="BZ48" s="14"/>
      <c r="CA48" s="14"/>
      <c r="CB48" s="14"/>
      <c r="CC48" s="14"/>
      <c r="CD48" s="14"/>
      <c r="CE48" s="14"/>
      <c r="CF48" s="14"/>
      <c r="CG48" s="14"/>
      <c r="CH48" s="14"/>
      <c r="CI48" s="14"/>
      <c r="CJ48" s="14"/>
      <c r="CK48" s="14"/>
    </row>
    <row r="49" spans="1:89" s="5" customFormat="1" x14ac:dyDescent="0.2">
      <c r="A49" s="285" t="s">
        <v>4</v>
      </c>
      <c r="B49" s="275" t="s">
        <v>5</v>
      </c>
      <c r="C49" s="287" t="s">
        <v>6</v>
      </c>
      <c r="D49" s="29"/>
      <c r="E49" s="29"/>
      <c r="F49" s="29"/>
      <c r="G49" s="29"/>
      <c r="H49" s="29"/>
      <c r="I49" s="29"/>
      <c r="J49" s="29"/>
      <c r="K49" s="29"/>
      <c r="L49" s="50"/>
      <c r="M49" s="170"/>
      <c r="N49" s="8"/>
      <c r="O49" s="4"/>
      <c r="P49" s="4"/>
      <c r="Q49" s="4"/>
      <c r="R49" s="4"/>
      <c r="S49" s="4"/>
      <c r="T49" s="4"/>
      <c r="U49" s="4"/>
      <c r="V49" s="24"/>
      <c r="W49" s="4"/>
      <c r="X49" s="4"/>
      <c r="AD49" s="4"/>
      <c r="AE49" s="4"/>
      <c r="AF49" s="4"/>
      <c r="AG49" s="4"/>
      <c r="AH49" s="4"/>
      <c r="AI49" s="4"/>
      <c r="AJ49" s="4"/>
      <c r="AK49" s="4"/>
      <c r="AL49" s="4"/>
      <c r="AM49" s="4"/>
      <c r="AN49" s="4"/>
      <c r="AO49" s="4"/>
      <c r="AP49" s="4"/>
      <c r="AQ49" s="4"/>
      <c r="AR49" s="4"/>
      <c r="AS49" s="4"/>
      <c r="AT49" s="4"/>
      <c r="AU49" s="4"/>
      <c r="AV49" s="4"/>
      <c r="AW49" s="14"/>
      <c r="AX49" s="14"/>
      <c r="AY49" s="14"/>
      <c r="AZ49" s="14"/>
      <c r="BA49" s="14"/>
      <c r="BB49" s="14"/>
      <c r="BC49" s="14"/>
      <c r="BD49" s="14"/>
      <c r="BE49" s="14"/>
      <c r="BF49" s="14"/>
      <c r="BG49" s="14"/>
      <c r="BH49" s="14"/>
      <c r="BI49" s="14"/>
      <c r="BJ49" s="14"/>
      <c r="BK49" s="14"/>
      <c r="BL49" s="14"/>
      <c r="BM49" s="14"/>
      <c r="BN49" s="14"/>
      <c r="BO49" s="14"/>
      <c r="BP49" s="187"/>
      <c r="BQ49" s="187"/>
      <c r="BR49" s="187"/>
      <c r="BS49" s="187"/>
      <c r="BT49" s="187"/>
      <c r="BU49" s="187"/>
      <c r="BV49" s="187"/>
      <c r="BW49" s="187"/>
      <c r="BX49" s="187"/>
      <c r="BY49" s="187"/>
      <c r="BZ49" s="187"/>
      <c r="CA49" s="187"/>
      <c r="CB49" s="187"/>
      <c r="CC49" s="187"/>
      <c r="CD49" s="187"/>
      <c r="CE49" s="187"/>
      <c r="CF49" s="187"/>
      <c r="CG49" s="187"/>
      <c r="CH49" s="187"/>
      <c r="CI49" s="187"/>
      <c r="CJ49" s="187"/>
      <c r="CK49" s="187"/>
    </row>
    <row r="50" spans="1:89" s="5" customFormat="1" x14ac:dyDescent="0.2">
      <c r="A50" s="286"/>
      <c r="B50" s="276"/>
      <c r="C50" s="288"/>
      <c r="D50" s="29"/>
      <c r="E50" s="29"/>
      <c r="F50" s="29"/>
      <c r="G50" s="29"/>
      <c r="H50" s="29"/>
      <c r="I50" s="29"/>
      <c r="J50" s="29"/>
      <c r="K50" s="29"/>
      <c r="L50" s="50"/>
      <c r="M50" s="170"/>
      <c r="N50" s="8"/>
      <c r="O50" s="4"/>
      <c r="P50" s="4"/>
      <c r="Q50" s="4"/>
      <c r="R50" s="4"/>
      <c r="S50" s="4"/>
      <c r="T50" s="4"/>
      <c r="U50" s="4"/>
      <c r="V50" s="24"/>
      <c r="W50" s="4"/>
      <c r="X50" s="4"/>
      <c r="AD50" s="4"/>
      <c r="AE50" s="4"/>
      <c r="AF50" s="4"/>
      <c r="AG50" s="4"/>
      <c r="AH50" s="4"/>
      <c r="AI50" s="4"/>
      <c r="AJ50" s="4"/>
      <c r="AK50" s="4"/>
      <c r="AL50" s="4"/>
      <c r="AM50" s="4"/>
      <c r="AN50" s="4"/>
      <c r="AO50" s="4"/>
      <c r="AP50" s="4"/>
      <c r="AQ50" s="4"/>
      <c r="AR50" s="4"/>
      <c r="AS50" s="4"/>
      <c r="AT50" s="4"/>
      <c r="AU50" s="4"/>
      <c r="AV50" s="4"/>
      <c r="AW50" s="14"/>
      <c r="AX50" s="14"/>
      <c r="AY50" s="14"/>
      <c r="AZ50" s="14"/>
      <c r="BA50" s="14"/>
      <c r="BB50" s="14"/>
      <c r="BC50" s="14"/>
      <c r="BD50" s="14"/>
      <c r="BE50" s="14"/>
      <c r="BF50" s="14"/>
      <c r="BG50" s="14"/>
      <c r="BH50" s="14"/>
      <c r="BI50" s="14"/>
      <c r="BJ50" s="14"/>
      <c r="BK50" s="14"/>
      <c r="BL50" s="14"/>
      <c r="BM50" s="14"/>
      <c r="BN50" s="14"/>
      <c r="BO50" s="14"/>
      <c r="BP50" s="187"/>
      <c r="BQ50" s="187"/>
      <c r="BR50" s="187"/>
      <c r="BS50" s="187"/>
      <c r="BT50" s="187"/>
      <c r="BU50" s="187"/>
      <c r="BV50" s="187"/>
      <c r="BW50" s="187"/>
      <c r="BX50" s="187"/>
      <c r="BY50" s="187"/>
      <c r="BZ50" s="187"/>
      <c r="CA50" s="187"/>
      <c r="CB50" s="187"/>
      <c r="CC50" s="187"/>
      <c r="CD50" s="187"/>
      <c r="CE50" s="187"/>
      <c r="CF50" s="187"/>
      <c r="CG50" s="187"/>
      <c r="CH50" s="187"/>
      <c r="CI50" s="187"/>
      <c r="CJ50" s="187"/>
      <c r="CK50" s="187"/>
    </row>
    <row r="51" spans="1:89" s="5" customFormat="1" ht="15.75" customHeight="1" x14ac:dyDescent="0.2">
      <c r="A51" s="275" t="s">
        <v>42</v>
      </c>
      <c r="B51" s="55" t="s">
        <v>40</v>
      </c>
      <c r="C51" s="146"/>
      <c r="D51" s="29"/>
      <c r="E51" s="29"/>
      <c r="F51" s="29"/>
      <c r="G51" s="29"/>
      <c r="H51" s="4"/>
      <c r="I51" s="29"/>
      <c r="J51" s="29"/>
      <c r="K51" s="14"/>
      <c r="L51" s="50"/>
      <c r="M51" s="170"/>
      <c r="N51" s="8"/>
      <c r="O51" s="4"/>
      <c r="P51" s="4"/>
      <c r="Q51" s="4"/>
      <c r="R51" s="4"/>
      <c r="S51" s="4"/>
      <c r="T51" s="4"/>
      <c r="U51" s="4"/>
      <c r="V51" s="24"/>
      <c r="W51" s="4"/>
      <c r="X51" s="4"/>
      <c r="AD51" s="4"/>
      <c r="AE51" s="4"/>
      <c r="AF51" s="4"/>
      <c r="AG51" s="4"/>
      <c r="AH51" s="4"/>
      <c r="AI51" s="4"/>
      <c r="AJ51" s="4"/>
      <c r="AK51" s="4"/>
      <c r="AL51" s="4"/>
      <c r="AM51" s="4"/>
      <c r="AN51" s="4"/>
      <c r="AO51" s="4"/>
      <c r="AP51" s="4"/>
      <c r="AQ51" s="4"/>
      <c r="AR51" s="4"/>
      <c r="AS51" s="4"/>
      <c r="AT51" s="4"/>
      <c r="AU51" s="4"/>
      <c r="AV51" s="4"/>
      <c r="AW51" s="14"/>
      <c r="AX51" s="14"/>
      <c r="AY51" s="14"/>
      <c r="AZ51" s="14"/>
      <c r="BA51" s="14"/>
      <c r="BB51" s="14"/>
      <c r="BC51" s="14"/>
      <c r="BD51" s="14"/>
      <c r="BE51" s="14"/>
      <c r="BF51" s="14"/>
      <c r="BG51" s="14"/>
      <c r="BH51" s="14"/>
      <c r="BI51" s="14"/>
      <c r="BJ51" s="14"/>
      <c r="BK51" s="14"/>
      <c r="BL51" s="14"/>
      <c r="BM51" s="14"/>
      <c r="BN51" s="14"/>
      <c r="BO51" s="14"/>
      <c r="BP51" s="187"/>
      <c r="BQ51" s="187"/>
      <c r="BR51" s="187"/>
      <c r="BS51" s="187"/>
      <c r="BT51" s="187"/>
      <c r="BU51" s="187"/>
      <c r="BV51" s="187"/>
      <c r="BW51" s="187"/>
      <c r="BX51" s="187"/>
      <c r="BY51" s="187"/>
      <c r="BZ51" s="187"/>
      <c r="CA51" s="187"/>
      <c r="CB51" s="187"/>
      <c r="CC51" s="187"/>
      <c r="CD51" s="187"/>
      <c r="CE51" s="187"/>
      <c r="CF51" s="187"/>
      <c r="CG51" s="187"/>
      <c r="CH51" s="187"/>
      <c r="CI51" s="187"/>
      <c r="CJ51" s="187"/>
      <c r="CK51" s="187"/>
    </row>
    <row r="52" spans="1:89" s="5" customFormat="1" ht="15.75" customHeight="1" x14ac:dyDescent="0.2">
      <c r="A52" s="276"/>
      <c r="B52" s="41" t="s">
        <v>43</v>
      </c>
      <c r="C52" s="109"/>
      <c r="D52" s="29"/>
      <c r="E52" s="29"/>
      <c r="F52" s="29"/>
      <c r="G52" s="29"/>
      <c r="H52" s="29"/>
      <c r="I52" s="29"/>
      <c r="J52" s="29"/>
      <c r="K52" s="29"/>
      <c r="L52" s="50"/>
      <c r="M52" s="170"/>
      <c r="N52" s="8"/>
      <c r="O52" s="4"/>
      <c r="P52" s="4"/>
      <c r="Q52" s="4"/>
      <c r="R52" s="4"/>
      <c r="S52" s="4"/>
      <c r="T52" s="4"/>
      <c r="U52" s="4"/>
      <c r="V52" s="24"/>
      <c r="W52" s="4"/>
      <c r="X52" s="4"/>
      <c r="AD52" s="4"/>
      <c r="AE52" s="4"/>
      <c r="AF52" s="4"/>
      <c r="AG52" s="4"/>
      <c r="AH52" s="4"/>
      <c r="AI52" s="4"/>
      <c r="AJ52" s="4"/>
      <c r="AK52" s="4"/>
      <c r="AL52" s="4"/>
      <c r="AM52" s="4"/>
      <c r="AN52" s="4"/>
      <c r="AO52" s="4"/>
      <c r="AP52" s="4"/>
      <c r="AQ52" s="4"/>
      <c r="AR52" s="4"/>
      <c r="AS52" s="4"/>
      <c r="AT52" s="4"/>
      <c r="AU52" s="4"/>
      <c r="AV52" s="4"/>
      <c r="AW52" s="14"/>
      <c r="AX52" s="14"/>
      <c r="AY52" s="14"/>
      <c r="AZ52" s="14"/>
      <c r="BA52" s="14"/>
      <c r="BB52" s="14"/>
      <c r="BC52" s="14"/>
      <c r="BD52" s="14"/>
      <c r="BE52" s="14"/>
      <c r="BF52" s="14"/>
      <c r="BG52" s="14"/>
      <c r="BH52" s="14"/>
      <c r="BI52" s="14"/>
      <c r="BJ52" s="14"/>
      <c r="BK52" s="14"/>
      <c r="BL52" s="14"/>
      <c r="BM52" s="14"/>
      <c r="BN52" s="14"/>
      <c r="BO52" s="14"/>
      <c r="BP52" s="187"/>
      <c r="BQ52" s="187"/>
      <c r="BR52" s="187"/>
      <c r="BS52" s="187"/>
      <c r="BT52" s="187"/>
      <c r="BU52" s="187"/>
      <c r="BV52" s="187"/>
      <c r="BW52" s="187"/>
      <c r="BX52" s="187"/>
      <c r="BY52" s="187"/>
      <c r="BZ52" s="187"/>
      <c r="CA52" s="187"/>
      <c r="CB52" s="187"/>
      <c r="CC52" s="187"/>
      <c r="CD52" s="187"/>
      <c r="CE52" s="187"/>
      <c r="CF52" s="187"/>
      <c r="CG52" s="187"/>
      <c r="CH52" s="187"/>
      <c r="CI52" s="187"/>
      <c r="CJ52" s="187"/>
      <c r="CK52" s="187"/>
    </row>
    <row r="53" spans="1:89" s="5" customFormat="1" ht="15.75" customHeight="1" x14ac:dyDescent="0.2">
      <c r="A53" s="275" t="s">
        <v>44</v>
      </c>
      <c r="B53" s="55" t="s">
        <v>40</v>
      </c>
      <c r="C53" s="146"/>
      <c r="D53" s="29"/>
      <c r="E53" s="29"/>
      <c r="F53" s="29"/>
      <c r="G53" s="29"/>
      <c r="H53" s="29"/>
      <c r="I53" s="29"/>
      <c r="J53" s="29"/>
      <c r="K53" s="29"/>
      <c r="L53" s="50"/>
      <c r="M53" s="170"/>
      <c r="N53" s="8"/>
      <c r="O53" s="4"/>
      <c r="P53" s="4"/>
      <c r="Q53" s="4"/>
      <c r="R53" s="4"/>
      <c r="S53" s="4"/>
      <c r="T53" s="4"/>
      <c r="U53" s="4"/>
      <c r="V53" s="24"/>
      <c r="W53" s="4"/>
      <c r="X53" s="4"/>
      <c r="AD53" s="4"/>
      <c r="AE53" s="4"/>
      <c r="AF53" s="4"/>
      <c r="AG53" s="4"/>
      <c r="AH53" s="4"/>
      <c r="AI53" s="4"/>
      <c r="AJ53" s="4"/>
      <c r="AK53" s="4"/>
      <c r="AL53" s="4"/>
      <c r="AM53" s="4"/>
      <c r="AN53" s="4"/>
      <c r="AO53" s="4"/>
      <c r="AP53" s="4"/>
      <c r="AQ53" s="4"/>
      <c r="AR53" s="4"/>
      <c r="AS53" s="4"/>
      <c r="AT53" s="4"/>
      <c r="AU53" s="4"/>
      <c r="AV53" s="4"/>
      <c r="AW53" s="14"/>
      <c r="AX53" s="14"/>
      <c r="AY53" s="14"/>
      <c r="AZ53" s="14"/>
      <c r="BA53" s="14"/>
      <c r="BB53" s="14"/>
      <c r="BC53" s="14"/>
      <c r="BD53" s="14"/>
      <c r="BE53" s="14"/>
      <c r="BF53" s="14"/>
      <c r="BG53" s="14"/>
      <c r="BH53" s="14"/>
      <c r="BI53" s="14"/>
      <c r="BJ53" s="14"/>
      <c r="BK53" s="14"/>
      <c r="BL53" s="14"/>
      <c r="BM53" s="14"/>
      <c r="BN53" s="14"/>
      <c r="BO53" s="14"/>
      <c r="BP53" s="187"/>
      <c r="BQ53" s="187"/>
      <c r="BR53" s="187"/>
      <c r="BS53" s="187"/>
      <c r="BT53" s="187"/>
      <c r="BU53" s="187"/>
      <c r="BV53" s="187"/>
      <c r="BW53" s="187"/>
      <c r="BX53" s="187"/>
      <c r="BY53" s="187"/>
      <c r="BZ53" s="187"/>
      <c r="CA53" s="187"/>
      <c r="CB53" s="187"/>
      <c r="CC53" s="187"/>
      <c r="CD53" s="187"/>
      <c r="CE53" s="187"/>
      <c r="CF53" s="187"/>
      <c r="CG53" s="187"/>
      <c r="CH53" s="187"/>
      <c r="CI53" s="187"/>
      <c r="CJ53" s="187"/>
      <c r="CK53" s="187"/>
    </row>
    <row r="54" spans="1:89" s="5" customFormat="1" ht="15.75" customHeight="1" x14ac:dyDescent="0.2">
      <c r="A54" s="276"/>
      <c r="B54" s="52" t="s">
        <v>43</v>
      </c>
      <c r="C54" s="110"/>
      <c r="D54" s="202"/>
      <c r="E54" s="29"/>
      <c r="F54" s="29"/>
      <c r="G54" s="29"/>
      <c r="H54" s="29"/>
      <c r="I54" s="29"/>
      <c r="J54" s="29"/>
      <c r="K54" s="29"/>
      <c r="L54" s="50"/>
      <c r="M54" s="170"/>
      <c r="N54" s="8"/>
      <c r="O54" s="4"/>
      <c r="P54" s="4"/>
      <c r="Q54" s="4"/>
      <c r="R54" s="4"/>
      <c r="S54" s="4"/>
      <c r="T54" s="4"/>
      <c r="U54" s="4"/>
      <c r="V54" s="24"/>
      <c r="W54" s="4"/>
      <c r="X54" s="4"/>
      <c r="AD54" s="4"/>
      <c r="AE54" s="4"/>
      <c r="AF54" s="4"/>
      <c r="AG54" s="4"/>
      <c r="AH54" s="4"/>
      <c r="AI54" s="4"/>
      <c r="AJ54" s="4"/>
      <c r="AK54" s="4"/>
      <c r="AL54" s="4"/>
      <c r="AM54" s="4"/>
      <c r="AN54" s="4"/>
      <c r="AO54" s="4"/>
      <c r="AP54" s="4"/>
      <c r="AQ54" s="4"/>
      <c r="AR54" s="4"/>
      <c r="AS54" s="4"/>
      <c r="AT54" s="4"/>
      <c r="AU54" s="4"/>
      <c r="AV54" s="4"/>
      <c r="AW54" s="14"/>
      <c r="AX54" s="14"/>
      <c r="AY54" s="14"/>
      <c r="AZ54" s="14"/>
      <c r="BA54" s="14"/>
      <c r="BB54" s="14"/>
      <c r="BC54" s="14"/>
      <c r="BD54" s="14"/>
      <c r="BE54" s="14"/>
      <c r="BF54" s="14"/>
      <c r="BG54" s="14"/>
      <c r="BH54" s="14"/>
      <c r="BI54" s="14"/>
      <c r="BJ54" s="14"/>
      <c r="BK54" s="14"/>
      <c r="BL54" s="14"/>
      <c r="BM54" s="14"/>
      <c r="BN54" s="14"/>
      <c r="BO54" s="14"/>
      <c r="BP54" s="187"/>
      <c r="BQ54" s="187"/>
      <c r="BR54" s="187"/>
      <c r="BS54" s="187"/>
      <c r="BT54" s="187"/>
      <c r="BU54" s="187"/>
      <c r="BV54" s="187"/>
      <c r="BW54" s="187"/>
      <c r="BX54" s="187"/>
      <c r="BY54" s="187"/>
      <c r="BZ54" s="187"/>
      <c r="CA54" s="187"/>
      <c r="CB54" s="187"/>
      <c r="CC54" s="187"/>
      <c r="CD54" s="187"/>
      <c r="CE54" s="187"/>
      <c r="CF54" s="187"/>
      <c r="CG54" s="187"/>
      <c r="CH54" s="187"/>
      <c r="CI54" s="187"/>
      <c r="CJ54" s="187"/>
      <c r="CK54" s="187"/>
    </row>
    <row r="55" spans="1:89" s="21" customFormat="1" ht="30" customHeight="1" x14ac:dyDescent="0.2">
      <c r="A55" s="89" t="s">
        <v>105</v>
      </c>
      <c r="B55" s="59"/>
      <c r="C55" s="59"/>
      <c r="D55" s="60"/>
      <c r="E55" s="60"/>
      <c r="F55" s="60"/>
      <c r="G55" s="60"/>
      <c r="H55" s="60"/>
      <c r="I55" s="60"/>
      <c r="J55" s="60"/>
      <c r="K55" s="61"/>
      <c r="L55" s="170"/>
      <c r="M55" s="171"/>
      <c r="N55" s="172"/>
      <c r="V55" s="27"/>
      <c r="AW55" s="28"/>
      <c r="AX55" s="28"/>
      <c r="AY55" s="28"/>
      <c r="AZ55" s="28"/>
      <c r="BA55" s="28"/>
      <c r="BB55" s="28"/>
      <c r="BC55" s="28"/>
      <c r="BD55" s="28"/>
      <c r="BE55" s="28"/>
      <c r="BF55" s="28"/>
      <c r="BG55" s="28"/>
      <c r="BH55" s="28"/>
      <c r="BI55" s="28"/>
      <c r="BJ55" s="28"/>
      <c r="BK55" s="28"/>
      <c r="BL55" s="28"/>
      <c r="BM55" s="28"/>
      <c r="BN55" s="28"/>
      <c r="BO55" s="28"/>
      <c r="BP55" s="28"/>
      <c r="BQ55" s="28"/>
      <c r="BR55" s="28"/>
      <c r="BS55" s="28"/>
      <c r="BT55" s="28"/>
      <c r="BU55" s="28"/>
      <c r="BV55" s="28"/>
      <c r="BW55" s="28"/>
      <c r="BX55" s="28"/>
      <c r="BY55" s="28"/>
      <c r="BZ55" s="28"/>
      <c r="CA55" s="28"/>
      <c r="CB55" s="28"/>
      <c r="CC55" s="28"/>
      <c r="CD55" s="28"/>
      <c r="CE55" s="28"/>
      <c r="CF55" s="28"/>
      <c r="CG55" s="28"/>
      <c r="CH55" s="28"/>
      <c r="CI55" s="28"/>
      <c r="CJ55" s="28"/>
      <c r="CK55" s="28"/>
    </row>
    <row r="56" spans="1:89" ht="15" customHeight="1" x14ac:dyDescent="0.15">
      <c r="A56" s="298" t="s">
        <v>45</v>
      </c>
      <c r="B56" s="299" t="s">
        <v>46</v>
      </c>
      <c r="C56" s="302" t="s">
        <v>6</v>
      </c>
      <c r="D56" s="272" t="s">
        <v>7</v>
      </c>
      <c r="E56" s="273"/>
      <c r="F56" s="273"/>
      <c r="G56" s="273"/>
      <c r="H56" s="273"/>
      <c r="I56" s="273"/>
      <c r="J56" s="273"/>
      <c r="K56" s="273"/>
      <c r="L56" s="273"/>
      <c r="M56" s="273"/>
      <c r="N56" s="273"/>
      <c r="O56" s="273"/>
      <c r="P56" s="273"/>
      <c r="Q56" s="273"/>
      <c r="R56" s="273"/>
      <c r="S56" s="273"/>
      <c r="T56" s="274"/>
      <c r="U56" s="287" t="s">
        <v>9</v>
      </c>
      <c r="V56" s="21"/>
      <c r="W56" s="21"/>
      <c r="X56" s="21"/>
      <c r="AD56" s="21"/>
      <c r="AE56" s="21"/>
      <c r="AF56" s="21"/>
      <c r="AG56" s="21"/>
      <c r="AH56" s="21"/>
      <c r="AI56" s="21"/>
      <c r="AJ56" s="21"/>
      <c r="AK56" s="21"/>
      <c r="AL56" s="21"/>
      <c r="AM56" s="21"/>
      <c r="AN56" s="21"/>
      <c r="AO56" s="21"/>
      <c r="AP56" s="21"/>
      <c r="AQ56" s="21"/>
      <c r="AR56" s="21"/>
      <c r="AS56" s="21"/>
      <c r="AT56" s="21"/>
      <c r="AU56" s="21"/>
      <c r="AV56" s="21"/>
      <c r="AW56" s="28"/>
      <c r="AX56" s="28"/>
      <c r="AY56" s="28"/>
      <c r="AZ56" s="28"/>
      <c r="BA56" s="28"/>
      <c r="BB56" s="28"/>
      <c r="BC56" s="28"/>
      <c r="BD56" s="28"/>
      <c r="BE56" s="28"/>
      <c r="BF56" s="28"/>
      <c r="BG56" s="28"/>
      <c r="BH56" s="28"/>
      <c r="BI56" s="28"/>
      <c r="BJ56" s="28"/>
      <c r="BK56" s="28"/>
      <c r="BL56" s="28"/>
      <c r="BM56" s="28"/>
    </row>
    <row r="57" spans="1:89" ht="21" customHeight="1" x14ac:dyDescent="0.15">
      <c r="A57" s="300"/>
      <c r="B57" s="301"/>
      <c r="C57" s="303"/>
      <c r="D57" s="198" t="s">
        <v>90</v>
      </c>
      <c r="E57" s="188" t="s">
        <v>91</v>
      </c>
      <c r="F57" s="32" t="s">
        <v>10</v>
      </c>
      <c r="G57" s="15" t="s">
        <v>11</v>
      </c>
      <c r="H57" s="15" t="s">
        <v>12</v>
      </c>
      <c r="I57" s="189" t="s">
        <v>92</v>
      </c>
      <c r="J57" s="189" t="s">
        <v>93</v>
      </c>
      <c r="K57" s="189" t="s">
        <v>94</v>
      </c>
      <c r="L57" s="189" t="s">
        <v>95</v>
      </c>
      <c r="M57" s="189" t="s">
        <v>96</v>
      </c>
      <c r="N57" s="189" t="s">
        <v>97</v>
      </c>
      <c r="O57" s="189" t="s">
        <v>98</v>
      </c>
      <c r="P57" s="189" t="s">
        <v>99</v>
      </c>
      <c r="Q57" s="189" t="s">
        <v>100</v>
      </c>
      <c r="R57" s="189" t="s">
        <v>101</v>
      </c>
      <c r="S57" s="189" t="s">
        <v>102</v>
      </c>
      <c r="T57" s="190" t="s">
        <v>103</v>
      </c>
      <c r="U57" s="288"/>
      <c r="V57" s="21"/>
      <c r="W57" s="21"/>
      <c r="X57" s="21"/>
      <c r="AD57" s="21"/>
      <c r="AE57" s="21"/>
      <c r="AF57" s="21"/>
      <c r="AG57" s="21"/>
      <c r="AH57" s="21"/>
      <c r="AI57" s="21"/>
      <c r="AJ57" s="21"/>
      <c r="AK57" s="21"/>
      <c r="AL57" s="21"/>
      <c r="AM57" s="21"/>
      <c r="AN57" s="21"/>
      <c r="AO57" s="21"/>
      <c r="AP57" s="21"/>
      <c r="AQ57" s="21"/>
      <c r="AR57" s="21"/>
      <c r="AS57" s="21"/>
      <c r="AT57" s="21"/>
      <c r="AU57" s="21"/>
      <c r="AV57" s="21"/>
      <c r="AW57" s="28"/>
      <c r="AX57" s="28"/>
      <c r="AY57" s="28"/>
      <c r="AZ57" s="28"/>
      <c r="BA57" s="28"/>
      <c r="BB57" s="28"/>
      <c r="BC57" s="28"/>
      <c r="BD57" s="28"/>
      <c r="BE57" s="28"/>
      <c r="BF57" s="28"/>
      <c r="BG57" s="28"/>
      <c r="BH57" s="28"/>
      <c r="BI57" s="28"/>
      <c r="BJ57" s="28"/>
      <c r="BK57" s="28"/>
      <c r="BL57" s="28"/>
      <c r="BM57" s="28"/>
    </row>
    <row r="58" spans="1:89" ht="21" x14ac:dyDescent="0.15">
      <c r="A58" s="180" t="s">
        <v>47</v>
      </c>
      <c r="B58" s="104" t="s">
        <v>48</v>
      </c>
      <c r="C58" s="129">
        <f>SUM(D58:T58)</f>
        <v>0</v>
      </c>
      <c r="D58" s="143"/>
      <c r="E58" s="143"/>
      <c r="F58" s="143"/>
      <c r="G58" s="143"/>
      <c r="H58" s="143"/>
      <c r="I58" s="204"/>
      <c r="J58" s="204"/>
      <c r="K58" s="204"/>
      <c r="L58" s="204"/>
      <c r="M58" s="204"/>
      <c r="N58" s="204"/>
      <c r="O58" s="204"/>
      <c r="P58" s="204"/>
      <c r="Q58" s="204"/>
      <c r="R58" s="204"/>
      <c r="S58" s="204"/>
      <c r="T58" s="204"/>
      <c r="U58" s="138"/>
      <c r="V58" s="191" t="str">
        <f>+BA58&amp;BB58&amp;BC58</f>
        <v/>
      </c>
      <c r="W58" s="21"/>
      <c r="X58" s="21"/>
      <c r="AD58" s="21"/>
      <c r="AE58" s="21"/>
      <c r="AF58" s="21"/>
      <c r="AG58" s="21"/>
      <c r="AH58" s="21"/>
      <c r="AI58" s="21"/>
      <c r="AJ58" s="21"/>
      <c r="AK58" s="21"/>
      <c r="AL58" s="21"/>
      <c r="AM58" s="21"/>
      <c r="AN58" s="21"/>
      <c r="AO58" s="21"/>
      <c r="AP58" s="21"/>
      <c r="AQ58" s="21"/>
      <c r="AR58" s="21"/>
      <c r="AS58" s="21"/>
      <c r="AT58" s="21"/>
      <c r="AU58" s="21"/>
      <c r="AV58" s="21"/>
      <c r="AW58" s="28"/>
      <c r="AX58" s="28"/>
      <c r="AY58" s="28"/>
      <c r="AZ58" s="28"/>
      <c r="BA58" s="192" t="str">
        <f>IF($C58=0,"",IF($U58="",IF($C58="",""," No olvide escribir la columna Beneficiarios."),""))</f>
        <v/>
      </c>
      <c r="BB58" s="192" t="str">
        <f>IF($C58&lt;$U58," El número de Beneficiarios no puede ser mayor que el Total.","")</f>
        <v/>
      </c>
      <c r="BC58" s="28"/>
      <c r="BD58" s="193">
        <f>IF($C58&lt;$U58,1,0)</f>
        <v>0</v>
      </c>
      <c r="BE58" s="193" t="str">
        <f>IF($C58=0,"",IF($U58="",IF($C58="","",1),0))</f>
        <v/>
      </c>
      <c r="BF58" s="28"/>
      <c r="BG58" s="28"/>
      <c r="BH58" s="28"/>
      <c r="BI58" s="28"/>
      <c r="BJ58" s="28"/>
      <c r="BK58" s="28"/>
      <c r="BL58" s="28"/>
      <c r="BM58" s="28"/>
    </row>
    <row r="59" spans="1:89" ht="21" x14ac:dyDescent="0.15">
      <c r="A59" s="181" t="s">
        <v>49</v>
      </c>
      <c r="B59" s="87" t="s">
        <v>50</v>
      </c>
      <c r="C59" s="152">
        <f>SUM(D59:T59)</f>
        <v>0</v>
      </c>
      <c r="D59" s="149"/>
      <c r="E59" s="149"/>
      <c r="F59" s="149"/>
      <c r="G59" s="149"/>
      <c r="H59" s="149"/>
      <c r="I59" s="205"/>
      <c r="J59" s="205"/>
      <c r="K59" s="205"/>
      <c r="L59" s="205"/>
      <c r="M59" s="205"/>
      <c r="N59" s="205"/>
      <c r="O59" s="205"/>
      <c r="P59" s="205"/>
      <c r="Q59" s="205"/>
      <c r="R59" s="205"/>
      <c r="S59" s="205"/>
      <c r="T59" s="205"/>
      <c r="U59" s="140"/>
      <c r="V59" s="191" t="str">
        <f>+BA59&amp;BB59&amp;BC59</f>
        <v/>
      </c>
      <c r="W59" s="21"/>
      <c r="X59" s="21"/>
      <c r="AD59" s="21"/>
      <c r="AE59" s="21"/>
      <c r="AF59" s="21"/>
      <c r="AG59" s="21"/>
      <c r="AH59" s="21"/>
      <c r="AI59" s="21"/>
      <c r="AJ59" s="21"/>
      <c r="AK59" s="21"/>
      <c r="AL59" s="21"/>
      <c r="AM59" s="21"/>
      <c r="AN59" s="21"/>
      <c r="AO59" s="21"/>
      <c r="AP59" s="21"/>
      <c r="AQ59" s="21"/>
      <c r="AR59" s="21"/>
      <c r="AS59" s="21"/>
      <c r="AT59" s="21"/>
      <c r="AU59" s="21"/>
      <c r="AV59" s="21"/>
      <c r="AW59" s="28"/>
      <c r="AX59" s="28"/>
      <c r="AY59" s="28"/>
      <c r="AZ59" s="28"/>
      <c r="BA59" s="192" t="str">
        <f>IF($C59=0,"",IF($U59="",IF($C59="",""," No olvide escribir la columna Beneficiarios."),""))</f>
        <v/>
      </c>
      <c r="BB59" s="192" t="str">
        <f>IF($C59&lt;$U59," El número de Beneficiarios no puede ser mayor que el Total.","")</f>
        <v/>
      </c>
      <c r="BC59" s="28"/>
      <c r="BD59" s="193">
        <f>IF($C59&lt;$U59,1,0)</f>
        <v>0</v>
      </c>
      <c r="BE59" s="193" t="str">
        <f>IF($C59=0,"",IF($U59="",IF($C59="","",1),0))</f>
        <v/>
      </c>
      <c r="BF59" s="28"/>
      <c r="BG59" s="28"/>
      <c r="BH59" s="28"/>
      <c r="BI59" s="28"/>
      <c r="BJ59" s="28"/>
      <c r="BK59" s="28"/>
      <c r="BL59" s="28"/>
      <c r="BM59" s="28"/>
    </row>
    <row r="60" spans="1:89" s="21" customFormat="1" ht="30" customHeight="1" x14ac:dyDescent="0.2">
      <c r="A60" s="304" t="s">
        <v>106</v>
      </c>
      <c r="B60" s="305"/>
      <c r="C60" s="305"/>
      <c r="D60" s="305"/>
      <c r="E60" s="305"/>
      <c r="F60" s="305"/>
      <c r="G60" s="305"/>
      <c r="H60" s="305"/>
      <c r="I60" s="305"/>
      <c r="J60" s="305"/>
      <c r="K60" s="305"/>
      <c r="L60" s="305"/>
      <c r="M60" s="171"/>
      <c r="N60" s="173"/>
      <c r="V60" s="27"/>
      <c r="AW60" s="28"/>
      <c r="AX60" s="28"/>
      <c r="AY60" s="28"/>
      <c r="AZ60" s="28"/>
      <c r="BA60" s="28"/>
      <c r="BB60" s="28"/>
      <c r="BC60" s="28"/>
      <c r="BD60" s="28"/>
      <c r="BE60" s="28"/>
      <c r="BF60" s="28"/>
      <c r="BG60" s="28"/>
      <c r="BH60" s="28"/>
      <c r="BI60" s="28"/>
      <c r="BJ60" s="28"/>
      <c r="BK60" s="28"/>
      <c r="BL60" s="28"/>
      <c r="BM60" s="28"/>
      <c r="BN60" s="28"/>
      <c r="BO60" s="28"/>
      <c r="BP60" s="28"/>
      <c r="BQ60" s="28"/>
      <c r="BR60" s="28"/>
      <c r="BS60" s="28"/>
      <c r="BT60" s="28"/>
      <c r="BU60" s="28"/>
      <c r="BV60" s="28"/>
      <c r="BW60" s="28"/>
      <c r="BX60" s="28"/>
      <c r="BY60" s="28"/>
      <c r="BZ60" s="28"/>
      <c r="CA60" s="28"/>
      <c r="CB60" s="28"/>
      <c r="CC60" s="28"/>
      <c r="CD60" s="28"/>
      <c r="CE60" s="28"/>
      <c r="CF60" s="28"/>
      <c r="CG60" s="28"/>
      <c r="CH60" s="28"/>
      <c r="CI60" s="28"/>
      <c r="CJ60" s="28"/>
      <c r="CK60" s="28"/>
    </row>
    <row r="61" spans="1:89" ht="24.75" customHeight="1" x14ac:dyDescent="0.15">
      <c r="A61" s="298" t="s">
        <v>4</v>
      </c>
      <c r="B61" s="299"/>
      <c r="C61" s="302" t="s">
        <v>6</v>
      </c>
      <c r="D61" s="308" t="s">
        <v>7</v>
      </c>
      <c r="E61" s="310"/>
      <c r="F61" s="310"/>
      <c r="G61" s="310"/>
      <c r="H61" s="310"/>
      <c r="I61" s="310"/>
      <c r="J61" s="310"/>
      <c r="K61" s="310"/>
      <c r="L61" s="310"/>
      <c r="M61" s="310"/>
      <c r="N61" s="310"/>
      <c r="O61" s="310"/>
      <c r="P61" s="310"/>
      <c r="Q61" s="310"/>
      <c r="R61" s="310"/>
      <c r="S61" s="310"/>
      <c r="T61" s="309"/>
      <c r="U61" s="308" t="s">
        <v>32</v>
      </c>
      <c r="V61" s="309"/>
      <c r="W61" s="287" t="s">
        <v>9</v>
      </c>
      <c r="X61" s="21"/>
      <c r="AD61" s="21"/>
      <c r="AE61" s="21"/>
      <c r="AF61" s="21"/>
      <c r="AG61" s="21"/>
      <c r="AH61" s="21"/>
      <c r="AI61" s="21"/>
      <c r="AJ61" s="21"/>
      <c r="AK61" s="21"/>
      <c r="AL61" s="21"/>
      <c r="AM61" s="21"/>
      <c r="AN61" s="21"/>
      <c r="AO61" s="21"/>
      <c r="AP61" s="21"/>
      <c r="AQ61" s="21"/>
      <c r="AR61" s="21"/>
      <c r="AS61" s="21"/>
      <c r="AT61" s="21"/>
      <c r="AU61" s="21"/>
      <c r="AV61" s="21"/>
      <c r="AW61" s="28"/>
      <c r="AX61" s="28"/>
      <c r="AY61" s="28"/>
      <c r="AZ61" s="28"/>
      <c r="BA61" s="28"/>
      <c r="BB61" s="28"/>
      <c r="BC61" s="28"/>
      <c r="BD61" s="28"/>
      <c r="BE61" s="28"/>
      <c r="BF61" s="28"/>
      <c r="BG61" s="28"/>
      <c r="BH61" s="28"/>
      <c r="BI61" s="28"/>
      <c r="BJ61" s="28"/>
      <c r="BK61" s="28"/>
      <c r="BL61" s="28"/>
      <c r="BM61" s="28"/>
      <c r="BN61" s="28"/>
      <c r="BO61" s="28"/>
    </row>
    <row r="62" spans="1:89" ht="21" customHeight="1" x14ac:dyDescent="0.15">
      <c r="A62" s="300"/>
      <c r="B62" s="301"/>
      <c r="C62" s="303"/>
      <c r="D62" s="198" t="s">
        <v>90</v>
      </c>
      <c r="E62" s="188" t="s">
        <v>91</v>
      </c>
      <c r="F62" s="32" t="s">
        <v>10</v>
      </c>
      <c r="G62" s="15" t="s">
        <v>11</v>
      </c>
      <c r="H62" s="15" t="s">
        <v>12</v>
      </c>
      <c r="I62" s="189" t="s">
        <v>92</v>
      </c>
      <c r="J62" s="189" t="s">
        <v>93</v>
      </c>
      <c r="K62" s="189" t="s">
        <v>94</v>
      </c>
      <c r="L62" s="189" t="s">
        <v>95</v>
      </c>
      <c r="M62" s="189" t="s">
        <v>96</v>
      </c>
      <c r="N62" s="189" t="s">
        <v>97</v>
      </c>
      <c r="O62" s="189" t="s">
        <v>98</v>
      </c>
      <c r="P62" s="189" t="s">
        <v>99</v>
      </c>
      <c r="Q62" s="189" t="s">
        <v>100</v>
      </c>
      <c r="R62" s="189" t="s">
        <v>101</v>
      </c>
      <c r="S62" s="189" t="s">
        <v>102</v>
      </c>
      <c r="T62" s="190" t="s">
        <v>103</v>
      </c>
      <c r="U62" s="33" t="s">
        <v>13</v>
      </c>
      <c r="V62" s="34" t="s">
        <v>14</v>
      </c>
      <c r="W62" s="288"/>
      <c r="X62" s="21"/>
      <c r="AD62" s="21"/>
      <c r="AE62" s="21"/>
      <c r="AF62" s="21"/>
      <c r="AG62" s="21"/>
      <c r="AH62" s="21"/>
      <c r="AI62" s="21"/>
      <c r="AJ62" s="21"/>
      <c r="AK62" s="21"/>
      <c r="AL62" s="21"/>
      <c r="AM62" s="21"/>
      <c r="AN62" s="21"/>
      <c r="AO62" s="21"/>
      <c r="AP62" s="21"/>
      <c r="AQ62" s="21"/>
      <c r="AR62" s="21"/>
      <c r="AS62" s="21"/>
      <c r="AT62" s="21"/>
      <c r="AU62" s="21"/>
      <c r="AV62" s="21"/>
      <c r="AW62" s="28"/>
      <c r="AX62" s="28"/>
      <c r="AY62" s="28"/>
      <c r="AZ62" s="28"/>
      <c r="BA62" s="28"/>
      <c r="BB62" s="28"/>
      <c r="BC62" s="28"/>
      <c r="BD62" s="28"/>
      <c r="BE62" s="28"/>
      <c r="BF62" s="28"/>
      <c r="BG62" s="28"/>
      <c r="BH62" s="28"/>
      <c r="BI62" s="28"/>
      <c r="BJ62" s="28"/>
      <c r="BK62" s="28"/>
      <c r="BL62" s="28"/>
      <c r="BM62" s="28"/>
      <c r="BN62" s="28"/>
      <c r="BO62" s="28"/>
    </row>
    <row r="63" spans="1:89" ht="15.75" customHeight="1" x14ac:dyDescent="0.15">
      <c r="A63" s="269" t="s">
        <v>51</v>
      </c>
      <c r="B63" s="63" t="s">
        <v>16</v>
      </c>
      <c r="C63" s="119">
        <f t="shared" ref="C63:C68" si="19">SUM(E63:T63)</f>
        <v>0</v>
      </c>
      <c r="D63" s="206"/>
      <c r="E63" s="135"/>
      <c r="F63" s="124"/>
      <c r="G63" s="124"/>
      <c r="H63" s="124"/>
      <c r="I63" s="207"/>
      <c r="J63" s="207"/>
      <c r="K63" s="207"/>
      <c r="L63" s="207"/>
      <c r="M63" s="207"/>
      <c r="N63" s="207"/>
      <c r="O63" s="207"/>
      <c r="P63" s="207"/>
      <c r="Q63" s="207"/>
      <c r="R63" s="207"/>
      <c r="S63" s="207"/>
      <c r="T63" s="133"/>
      <c r="U63" s="123"/>
      <c r="V63" s="133"/>
      <c r="W63" s="139"/>
      <c r="X63" s="191" t="str">
        <f t="shared" ref="X63:X84" si="20">+BA63&amp;BB63&amp;BC63</f>
        <v/>
      </c>
      <c r="AD63" s="21"/>
      <c r="AE63" s="21"/>
      <c r="AF63" s="21"/>
      <c r="AG63" s="21"/>
      <c r="AH63" s="21"/>
      <c r="AI63" s="21"/>
      <c r="AJ63" s="21"/>
      <c r="AK63" s="21"/>
      <c r="AL63" s="21"/>
      <c r="AM63" s="21"/>
      <c r="AN63" s="21"/>
      <c r="AO63" s="21"/>
      <c r="AP63" s="21"/>
      <c r="AQ63" s="21"/>
      <c r="AR63" s="21"/>
      <c r="AS63" s="21"/>
      <c r="AT63" s="21"/>
      <c r="AU63" s="21"/>
      <c r="AV63" s="21"/>
      <c r="AW63" s="28"/>
      <c r="AX63" s="28"/>
      <c r="AY63" s="28"/>
      <c r="AZ63" s="28"/>
      <c r="BA63" s="208" t="s">
        <v>52</v>
      </c>
      <c r="BB63" s="208" t="s">
        <v>52</v>
      </c>
      <c r="BC63" s="208" t="s">
        <v>52</v>
      </c>
      <c r="BD63" s="193">
        <f>IF($C63&lt;&gt;($U63+$V63),1,0)</f>
        <v>0</v>
      </c>
      <c r="BE63" s="193">
        <f>IF($C63&lt;$W63,1,0)</f>
        <v>0</v>
      </c>
      <c r="BF63" s="193" t="str">
        <f>IF($C63=0,"",IF($W63="",IF($C63="","",1),0))</f>
        <v/>
      </c>
      <c r="BG63" s="28"/>
      <c r="BH63" s="28"/>
      <c r="BI63" s="28"/>
      <c r="BJ63" s="28"/>
      <c r="BK63" s="28"/>
      <c r="BL63" s="28"/>
      <c r="BM63" s="28"/>
      <c r="BN63" s="28"/>
      <c r="BO63" s="28"/>
    </row>
    <row r="64" spans="1:89" ht="15.75" customHeight="1" x14ac:dyDescent="0.15">
      <c r="A64" s="297"/>
      <c r="B64" s="64" t="s">
        <v>40</v>
      </c>
      <c r="C64" s="120">
        <f t="shared" si="19"/>
        <v>0</v>
      </c>
      <c r="D64" s="209"/>
      <c r="E64" s="136"/>
      <c r="F64" s="114"/>
      <c r="G64" s="114"/>
      <c r="H64" s="114"/>
      <c r="I64" s="210"/>
      <c r="J64" s="210"/>
      <c r="K64" s="210"/>
      <c r="L64" s="210"/>
      <c r="M64" s="210"/>
      <c r="N64" s="210"/>
      <c r="O64" s="210"/>
      <c r="P64" s="210"/>
      <c r="Q64" s="210"/>
      <c r="R64" s="210"/>
      <c r="S64" s="210"/>
      <c r="T64" s="111"/>
      <c r="U64" s="113"/>
      <c r="V64" s="111"/>
      <c r="W64" s="106"/>
      <c r="X64" s="191" t="str">
        <f t="shared" si="20"/>
        <v/>
      </c>
      <c r="AD64" s="21"/>
      <c r="AE64" s="21"/>
      <c r="AF64" s="21"/>
      <c r="AG64" s="21"/>
      <c r="AH64" s="21"/>
      <c r="AI64" s="21"/>
      <c r="AJ64" s="21"/>
      <c r="AK64" s="21"/>
      <c r="AL64" s="21"/>
      <c r="AM64" s="21"/>
      <c r="AN64" s="21"/>
      <c r="AO64" s="21"/>
      <c r="AP64" s="21"/>
      <c r="AQ64" s="21"/>
      <c r="AR64" s="21"/>
      <c r="AS64" s="21"/>
      <c r="AT64" s="21"/>
      <c r="AU64" s="21"/>
      <c r="AV64" s="21"/>
      <c r="AW64" s="28"/>
      <c r="AX64" s="28"/>
      <c r="AY64" s="28"/>
      <c r="AZ64" s="28"/>
      <c r="BA64" s="208" t="s">
        <v>52</v>
      </c>
      <c r="BB64" s="208" t="s">
        <v>52</v>
      </c>
      <c r="BC64" s="208" t="s">
        <v>52</v>
      </c>
      <c r="BD64" s="193">
        <f t="shared" ref="BD64:BD84" si="21">IF($C64&lt;&gt;($U64+$V64),1,0)</f>
        <v>0</v>
      </c>
      <c r="BE64" s="193">
        <f t="shared" ref="BE64:BE84" si="22">IF($C64&lt;$W64,1,0)</f>
        <v>0</v>
      </c>
      <c r="BF64" s="193" t="str">
        <f t="shared" ref="BF64:BF84" si="23">IF($C64=0,"",IF($W64="",IF($C64="","",1),0))</f>
        <v/>
      </c>
      <c r="BG64" s="28"/>
      <c r="BH64" s="28"/>
      <c r="BI64" s="28"/>
      <c r="BJ64" s="28"/>
      <c r="BK64" s="28"/>
      <c r="BL64" s="28"/>
      <c r="BM64" s="28"/>
      <c r="BN64" s="28"/>
      <c r="BO64" s="28"/>
    </row>
    <row r="65" spans="1:67" ht="15.75" customHeight="1" x14ac:dyDescent="0.15">
      <c r="A65" s="297"/>
      <c r="B65" s="64" t="s">
        <v>17</v>
      </c>
      <c r="C65" s="120">
        <f t="shared" si="19"/>
        <v>0</v>
      </c>
      <c r="D65" s="209"/>
      <c r="E65" s="136"/>
      <c r="F65" s="114"/>
      <c r="G65" s="114"/>
      <c r="H65" s="114"/>
      <c r="I65" s="210"/>
      <c r="J65" s="210"/>
      <c r="K65" s="210"/>
      <c r="L65" s="210"/>
      <c r="M65" s="210"/>
      <c r="N65" s="210"/>
      <c r="O65" s="210"/>
      <c r="P65" s="210"/>
      <c r="Q65" s="210"/>
      <c r="R65" s="210"/>
      <c r="S65" s="210"/>
      <c r="T65" s="111"/>
      <c r="U65" s="113"/>
      <c r="V65" s="111"/>
      <c r="W65" s="106"/>
      <c r="X65" s="191" t="str">
        <f t="shared" si="20"/>
        <v/>
      </c>
      <c r="AD65" s="21"/>
      <c r="AE65" s="21"/>
      <c r="AF65" s="21"/>
      <c r="AG65" s="21"/>
      <c r="AH65" s="21"/>
      <c r="AI65" s="21"/>
      <c r="AJ65" s="21"/>
      <c r="AK65" s="21"/>
      <c r="AL65" s="21"/>
      <c r="AM65" s="21"/>
      <c r="AN65" s="21"/>
      <c r="AO65" s="21"/>
      <c r="AP65" s="21"/>
      <c r="AQ65" s="21"/>
      <c r="AR65" s="21"/>
      <c r="AS65" s="21"/>
      <c r="AT65" s="21"/>
      <c r="AU65" s="21"/>
      <c r="AV65" s="21"/>
      <c r="AW65" s="28"/>
      <c r="AX65" s="28"/>
      <c r="AY65" s="28"/>
      <c r="AZ65" s="28"/>
      <c r="BA65" s="208" t="s">
        <v>52</v>
      </c>
      <c r="BB65" s="208" t="s">
        <v>52</v>
      </c>
      <c r="BC65" s="208" t="s">
        <v>52</v>
      </c>
      <c r="BD65" s="193">
        <f t="shared" si="21"/>
        <v>0</v>
      </c>
      <c r="BE65" s="193">
        <f t="shared" si="22"/>
        <v>0</v>
      </c>
      <c r="BF65" s="193" t="str">
        <f t="shared" si="23"/>
        <v/>
      </c>
      <c r="BG65" s="28"/>
      <c r="BH65" s="28"/>
      <c r="BI65" s="28"/>
      <c r="BJ65" s="28"/>
      <c r="BK65" s="28"/>
      <c r="BL65" s="28"/>
      <c r="BM65" s="28"/>
      <c r="BN65" s="28"/>
      <c r="BO65" s="28"/>
    </row>
    <row r="66" spans="1:67" ht="15.75" customHeight="1" x14ac:dyDescent="0.15">
      <c r="A66" s="297"/>
      <c r="B66" s="64" t="s">
        <v>38</v>
      </c>
      <c r="C66" s="120">
        <f t="shared" si="19"/>
        <v>0</v>
      </c>
      <c r="D66" s="209"/>
      <c r="E66" s="136"/>
      <c r="F66" s="114"/>
      <c r="G66" s="114"/>
      <c r="H66" s="114"/>
      <c r="I66" s="210"/>
      <c r="J66" s="210"/>
      <c r="K66" s="210"/>
      <c r="L66" s="210"/>
      <c r="M66" s="210"/>
      <c r="N66" s="210"/>
      <c r="O66" s="210"/>
      <c r="P66" s="210"/>
      <c r="Q66" s="210"/>
      <c r="R66" s="210"/>
      <c r="S66" s="210"/>
      <c r="T66" s="111"/>
      <c r="U66" s="113"/>
      <c r="V66" s="111"/>
      <c r="W66" s="106"/>
      <c r="X66" s="191" t="str">
        <f t="shared" si="20"/>
        <v/>
      </c>
      <c r="AD66" s="21"/>
      <c r="AE66" s="21"/>
      <c r="AF66" s="21"/>
      <c r="AG66" s="21"/>
      <c r="AH66" s="21"/>
      <c r="AI66" s="21"/>
      <c r="AJ66" s="21"/>
      <c r="AK66" s="21"/>
      <c r="AL66" s="21"/>
      <c r="AM66" s="21"/>
      <c r="AN66" s="21"/>
      <c r="AO66" s="21"/>
      <c r="AP66" s="21"/>
      <c r="AQ66" s="21"/>
      <c r="AR66" s="21"/>
      <c r="AS66" s="21"/>
      <c r="AT66" s="21"/>
      <c r="AU66" s="21"/>
      <c r="AV66" s="21"/>
      <c r="AW66" s="28"/>
      <c r="AX66" s="28"/>
      <c r="AY66" s="28"/>
      <c r="AZ66" s="28"/>
      <c r="BA66" s="208" t="s">
        <v>52</v>
      </c>
      <c r="BB66" s="208" t="s">
        <v>52</v>
      </c>
      <c r="BC66" s="208" t="s">
        <v>52</v>
      </c>
      <c r="BD66" s="193">
        <f t="shared" si="21"/>
        <v>0</v>
      </c>
      <c r="BE66" s="193">
        <f t="shared" si="22"/>
        <v>0</v>
      </c>
      <c r="BF66" s="193" t="str">
        <f t="shared" si="23"/>
        <v/>
      </c>
      <c r="BG66" s="28"/>
      <c r="BH66" s="28"/>
      <c r="BI66" s="28"/>
      <c r="BJ66" s="28"/>
      <c r="BK66" s="28"/>
      <c r="BL66" s="28"/>
      <c r="BM66" s="28"/>
      <c r="BN66" s="28"/>
      <c r="BO66" s="28"/>
    </row>
    <row r="67" spans="1:67" ht="15.75" customHeight="1" x14ac:dyDescent="0.15">
      <c r="A67" s="297"/>
      <c r="B67" s="64" t="s">
        <v>20</v>
      </c>
      <c r="C67" s="120">
        <f t="shared" si="19"/>
        <v>0</v>
      </c>
      <c r="D67" s="209"/>
      <c r="E67" s="136"/>
      <c r="F67" s="114"/>
      <c r="G67" s="114"/>
      <c r="H67" s="114"/>
      <c r="I67" s="210"/>
      <c r="J67" s="210"/>
      <c r="K67" s="210"/>
      <c r="L67" s="210"/>
      <c r="M67" s="210"/>
      <c r="N67" s="210"/>
      <c r="O67" s="210"/>
      <c r="P67" s="210"/>
      <c r="Q67" s="210"/>
      <c r="R67" s="210"/>
      <c r="S67" s="210"/>
      <c r="T67" s="111"/>
      <c r="U67" s="113"/>
      <c r="V67" s="111"/>
      <c r="W67" s="106"/>
      <c r="X67" s="191" t="str">
        <f t="shared" si="20"/>
        <v/>
      </c>
      <c r="AD67" s="21"/>
      <c r="AE67" s="21"/>
      <c r="AF67" s="21"/>
      <c r="AG67" s="21"/>
      <c r="AH67" s="21"/>
      <c r="AI67" s="21"/>
      <c r="AJ67" s="21"/>
      <c r="AK67" s="21"/>
      <c r="AL67" s="21"/>
      <c r="AM67" s="21"/>
      <c r="AN67" s="21"/>
      <c r="AO67" s="21"/>
      <c r="AP67" s="21"/>
      <c r="AQ67" s="21"/>
      <c r="AR67" s="21"/>
      <c r="AS67" s="21"/>
      <c r="AT67" s="21"/>
      <c r="AU67" s="21"/>
      <c r="AV67" s="21"/>
      <c r="AW67" s="28"/>
      <c r="AX67" s="28"/>
      <c r="AY67" s="28"/>
      <c r="AZ67" s="28"/>
      <c r="BA67" s="208" t="s">
        <v>52</v>
      </c>
      <c r="BB67" s="208" t="s">
        <v>52</v>
      </c>
      <c r="BC67" s="208" t="s">
        <v>52</v>
      </c>
      <c r="BD67" s="193">
        <f t="shared" si="21"/>
        <v>0</v>
      </c>
      <c r="BE67" s="193">
        <f t="shared" si="22"/>
        <v>0</v>
      </c>
      <c r="BF67" s="193" t="str">
        <f t="shared" si="23"/>
        <v/>
      </c>
      <c r="BG67" s="28"/>
      <c r="BH67" s="28"/>
      <c r="BI67" s="28"/>
      <c r="BJ67" s="28"/>
      <c r="BK67" s="28"/>
      <c r="BL67" s="28"/>
      <c r="BM67" s="28"/>
      <c r="BN67" s="28"/>
      <c r="BO67" s="28"/>
    </row>
    <row r="68" spans="1:67" ht="15.75" customHeight="1" x14ac:dyDescent="0.15">
      <c r="A68" s="270"/>
      <c r="B68" s="65" t="s">
        <v>21</v>
      </c>
      <c r="C68" s="121">
        <f t="shared" si="19"/>
        <v>0</v>
      </c>
      <c r="D68" s="211"/>
      <c r="E68" s="137"/>
      <c r="F68" s="116"/>
      <c r="G68" s="116"/>
      <c r="H68" s="116"/>
      <c r="I68" s="212"/>
      <c r="J68" s="212"/>
      <c r="K68" s="212"/>
      <c r="L68" s="212"/>
      <c r="M68" s="212"/>
      <c r="N68" s="212"/>
      <c r="O68" s="212"/>
      <c r="P68" s="212"/>
      <c r="Q68" s="212"/>
      <c r="R68" s="212"/>
      <c r="S68" s="212"/>
      <c r="T68" s="117"/>
      <c r="U68" s="115"/>
      <c r="V68" s="117"/>
      <c r="W68" s="107"/>
      <c r="X68" s="191" t="str">
        <f t="shared" si="20"/>
        <v/>
      </c>
      <c r="AD68" s="21"/>
      <c r="AE68" s="21"/>
      <c r="AF68" s="21"/>
      <c r="AG68" s="21"/>
      <c r="AH68" s="21"/>
      <c r="AI68" s="21"/>
      <c r="AJ68" s="21"/>
      <c r="AK68" s="21"/>
      <c r="AL68" s="21"/>
      <c r="AM68" s="21"/>
      <c r="AN68" s="21"/>
      <c r="AO68" s="21"/>
      <c r="AP68" s="21"/>
      <c r="AQ68" s="21"/>
      <c r="AR68" s="21"/>
      <c r="AS68" s="21"/>
      <c r="AT68" s="21"/>
      <c r="AU68" s="21"/>
      <c r="AV68" s="21"/>
      <c r="AW68" s="28"/>
      <c r="AX68" s="28"/>
      <c r="AY68" s="28"/>
      <c r="AZ68" s="28"/>
      <c r="BA68" s="208" t="s">
        <v>52</v>
      </c>
      <c r="BB68" s="208" t="s">
        <v>52</v>
      </c>
      <c r="BC68" s="208" t="s">
        <v>52</v>
      </c>
      <c r="BD68" s="193">
        <f t="shared" si="21"/>
        <v>0</v>
      </c>
      <c r="BE68" s="193">
        <f t="shared" si="22"/>
        <v>0</v>
      </c>
      <c r="BF68" s="193" t="str">
        <f t="shared" si="23"/>
        <v/>
      </c>
      <c r="BG68" s="28"/>
      <c r="BH68" s="28"/>
      <c r="BI68" s="28"/>
      <c r="BJ68" s="28"/>
      <c r="BK68" s="28"/>
      <c r="BL68" s="28"/>
      <c r="BM68" s="28"/>
      <c r="BN68" s="28"/>
      <c r="BO68" s="28"/>
    </row>
    <row r="69" spans="1:67" ht="18" customHeight="1" x14ac:dyDescent="0.15">
      <c r="A69" s="269" t="s">
        <v>53</v>
      </c>
      <c r="B69" s="63" t="s">
        <v>17</v>
      </c>
      <c r="C69" s="119">
        <f t="shared" ref="C69:C74" si="24">SUM(F69:H69)</f>
        <v>0</v>
      </c>
      <c r="D69" s="206"/>
      <c r="E69" s="213"/>
      <c r="F69" s="124"/>
      <c r="G69" s="124"/>
      <c r="H69" s="124"/>
      <c r="I69" s="214"/>
      <c r="J69" s="214"/>
      <c r="K69" s="214"/>
      <c r="L69" s="214"/>
      <c r="M69" s="214"/>
      <c r="N69" s="214"/>
      <c r="O69" s="214"/>
      <c r="P69" s="214"/>
      <c r="Q69" s="214"/>
      <c r="R69" s="214"/>
      <c r="S69" s="214"/>
      <c r="T69" s="125"/>
      <c r="U69" s="123"/>
      <c r="V69" s="133"/>
      <c r="W69" s="139"/>
      <c r="X69" s="191" t="str">
        <f t="shared" si="20"/>
        <v/>
      </c>
      <c r="AD69" s="21"/>
      <c r="AE69" s="21"/>
      <c r="AF69" s="21"/>
      <c r="AG69" s="21"/>
      <c r="AH69" s="21"/>
      <c r="AI69" s="21"/>
      <c r="AJ69" s="21"/>
      <c r="AK69" s="21"/>
      <c r="AL69" s="21"/>
      <c r="AM69" s="21"/>
      <c r="AN69" s="21"/>
      <c r="AO69" s="21"/>
      <c r="AP69" s="21"/>
      <c r="AQ69" s="21"/>
      <c r="AR69" s="21"/>
      <c r="AS69" s="21"/>
      <c r="AT69" s="21"/>
      <c r="AU69" s="21"/>
      <c r="AV69" s="21"/>
      <c r="AW69" s="28"/>
      <c r="AX69" s="28"/>
      <c r="AY69" s="28"/>
      <c r="AZ69" s="28"/>
      <c r="BA69" s="208" t="s">
        <v>52</v>
      </c>
      <c r="BB69" s="208" t="s">
        <v>52</v>
      </c>
      <c r="BC69" s="208" t="s">
        <v>52</v>
      </c>
      <c r="BD69" s="193">
        <f t="shared" si="21"/>
        <v>0</v>
      </c>
      <c r="BE69" s="193">
        <f t="shared" si="22"/>
        <v>0</v>
      </c>
      <c r="BF69" s="193" t="str">
        <f t="shared" si="23"/>
        <v/>
      </c>
      <c r="BG69" s="28"/>
      <c r="BH69" s="28"/>
      <c r="BI69" s="28"/>
      <c r="BJ69" s="28"/>
      <c r="BK69" s="28"/>
      <c r="BL69" s="28"/>
      <c r="BM69" s="28"/>
      <c r="BN69" s="28"/>
      <c r="BO69" s="28"/>
    </row>
    <row r="70" spans="1:67" ht="15" customHeight="1" x14ac:dyDescent="0.15">
      <c r="A70" s="270"/>
      <c r="B70" s="65" t="s">
        <v>20</v>
      </c>
      <c r="C70" s="121">
        <f t="shared" si="24"/>
        <v>0</v>
      </c>
      <c r="D70" s="211"/>
      <c r="E70" s="215"/>
      <c r="F70" s="116"/>
      <c r="G70" s="116"/>
      <c r="H70" s="116"/>
      <c r="I70" s="216"/>
      <c r="J70" s="216"/>
      <c r="K70" s="216"/>
      <c r="L70" s="216"/>
      <c r="M70" s="216"/>
      <c r="N70" s="216"/>
      <c r="O70" s="216"/>
      <c r="P70" s="216"/>
      <c r="Q70" s="216"/>
      <c r="R70" s="216"/>
      <c r="S70" s="216"/>
      <c r="T70" s="128"/>
      <c r="U70" s="115"/>
      <c r="V70" s="117"/>
      <c r="W70" s="107"/>
      <c r="X70" s="191" t="str">
        <f t="shared" si="20"/>
        <v/>
      </c>
      <c r="AD70" s="21"/>
      <c r="AE70" s="21"/>
      <c r="AF70" s="21"/>
      <c r="AG70" s="21"/>
      <c r="AH70" s="21"/>
      <c r="AI70" s="21"/>
      <c r="AJ70" s="21"/>
      <c r="AK70" s="21"/>
      <c r="AL70" s="21"/>
      <c r="AM70" s="21"/>
      <c r="AN70" s="21"/>
      <c r="AO70" s="21"/>
      <c r="AP70" s="21"/>
      <c r="AQ70" s="21"/>
      <c r="AR70" s="21"/>
      <c r="AS70" s="21"/>
      <c r="AT70" s="21"/>
      <c r="AU70" s="21"/>
      <c r="AV70" s="21"/>
      <c r="AW70" s="28"/>
      <c r="AX70" s="28"/>
      <c r="AY70" s="28"/>
      <c r="AZ70" s="28"/>
      <c r="BA70" s="208" t="s">
        <v>52</v>
      </c>
      <c r="BB70" s="208" t="s">
        <v>52</v>
      </c>
      <c r="BC70" s="208" t="s">
        <v>52</v>
      </c>
      <c r="BD70" s="193">
        <f t="shared" si="21"/>
        <v>0</v>
      </c>
      <c r="BE70" s="193">
        <f t="shared" si="22"/>
        <v>0</v>
      </c>
      <c r="BF70" s="193" t="str">
        <f t="shared" si="23"/>
        <v/>
      </c>
      <c r="BG70" s="28"/>
      <c r="BH70" s="28"/>
      <c r="BI70" s="28"/>
      <c r="BJ70" s="28"/>
      <c r="BK70" s="28"/>
      <c r="BL70" s="28"/>
      <c r="BM70" s="28"/>
      <c r="BN70" s="28"/>
      <c r="BO70" s="28"/>
    </row>
    <row r="71" spans="1:67" ht="15.75" customHeight="1" x14ac:dyDescent="0.15">
      <c r="A71" s="269" t="s">
        <v>54</v>
      </c>
      <c r="B71" s="63" t="s">
        <v>16</v>
      </c>
      <c r="C71" s="119">
        <f t="shared" si="24"/>
        <v>0</v>
      </c>
      <c r="D71" s="206"/>
      <c r="E71" s="213"/>
      <c r="F71" s="124"/>
      <c r="G71" s="124"/>
      <c r="H71" s="124"/>
      <c r="I71" s="214"/>
      <c r="J71" s="214"/>
      <c r="K71" s="214"/>
      <c r="L71" s="214"/>
      <c r="M71" s="214"/>
      <c r="N71" s="214"/>
      <c r="O71" s="214"/>
      <c r="P71" s="214"/>
      <c r="Q71" s="214"/>
      <c r="R71" s="214"/>
      <c r="S71" s="214"/>
      <c r="T71" s="125"/>
      <c r="U71" s="123"/>
      <c r="V71" s="133"/>
      <c r="W71" s="139"/>
      <c r="X71" s="191" t="str">
        <f t="shared" si="20"/>
        <v/>
      </c>
      <c r="AD71" s="21"/>
      <c r="AE71" s="21"/>
      <c r="AF71" s="21"/>
      <c r="AG71" s="21"/>
      <c r="AH71" s="21"/>
      <c r="AI71" s="21"/>
      <c r="AJ71" s="21"/>
      <c r="AK71" s="21"/>
      <c r="AL71" s="21"/>
      <c r="AM71" s="21"/>
      <c r="AN71" s="21"/>
      <c r="AO71" s="21"/>
      <c r="AP71" s="21"/>
      <c r="AQ71" s="21"/>
      <c r="AR71" s="21"/>
      <c r="AS71" s="21"/>
      <c r="AT71" s="21"/>
      <c r="AU71" s="21"/>
      <c r="AV71" s="21"/>
      <c r="AW71" s="28"/>
      <c r="AX71" s="28"/>
      <c r="AY71" s="28"/>
      <c r="AZ71" s="28"/>
      <c r="BA71" s="208" t="s">
        <v>52</v>
      </c>
      <c r="BB71" s="208" t="s">
        <v>52</v>
      </c>
      <c r="BC71" s="208" t="s">
        <v>52</v>
      </c>
      <c r="BD71" s="193">
        <f t="shared" si="21"/>
        <v>0</v>
      </c>
      <c r="BE71" s="193">
        <f t="shared" si="22"/>
        <v>0</v>
      </c>
      <c r="BF71" s="193" t="str">
        <f t="shared" si="23"/>
        <v/>
      </c>
      <c r="BG71" s="28"/>
      <c r="BH71" s="28"/>
      <c r="BI71" s="28"/>
      <c r="BJ71" s="28"/>
      <c r="BK71" s="28"/>
      <c r="BL71" s="28"/>
      <c r="BM71" s="28"/>
      <c r="BN71" s="28"/>
      <c r="BO71" s="28"/>
    </row>
    <row r="72" spans="1:67" ht="15.75" customHeight="1" x14ac:dyDescent="0.15">
      <c r="A72" s="297"/>
      <c r="B72" s="64" t="s">
        <v>40</v>
      </c>
      <c r="C72" s="120">
        <f t="shared" si="24"/>
        <v>0</v>
      </c>
      <c r="D72" s="209"/>
      <c r="E72" s="217"/>
      <c r="F72" s="114"/>
      <c r="G72" s="114"/>
      <c r="H72" s="114"/>
      <c r="I72" s="218"/>
      <c r="J72" s="218"/>
      <c r="K72" s="218"/>
      <c r="L72" s="218"/>
      <c r="M72" s="218"/>
      <c r="N72" s="218"/>
      <c r="O72" s="218"/>
      <c r="P72" s="218"/>
      <c r="Q72" s="218"/>
      <c r="R72" s="218"/>
      <c r="S72" s="218"/>
      <c r="T72" s="122"/>
      <c r="U72" s="113"/>
      <c r="V72" s="111"/>
      <c r="W72" s="106"/>
      <c r="X72" s="191" t="str">
        <f t="shared" si="20"/>
        <v/>
      </c>
      <c r="AD72" s="21"/>
      <c r="AE72" s="21"/>
      <c r="AF72" s="21"/>
      <c r="AG72" s="21"/>
      <c r="AH72" s="21"/>
      <c r="AI72" s="21"/>
      <c r="AJ72" s="21"/>
      <c r="AK72" s="21"/>
      <c r="AL72" s="21"/>
      <c r="AM72" s="21"/>
      <c r="AN72" s="21"/>
      <c r="AO72" s="21"/>
      <c r="AP72" s="21"/>
      <c r="AQ72" s="21"/>
      <c r="AR72" s="21"/>
      <c r="AS72" s="21"/>
      <c r="AT72" s="21"/>
      <c r="AU72" s="21"/>
      <c r="AV72" s="21"/>
      <c r="AW72" s="28"/>
      <c r="AX72" s="28"/>
      <c r="AY72" s="28"/>
      <c r="AZ72" s="28"/>
      <c r="BA72" s="208" t="s">
        <v>52</v>
      </c>
      <c r="BB72" s="208" t="s">
        <v>52</v>
      </c>
      <c r="BC72" s="208" t="s">
        <v>52</v>
      </c>
      <c r="BD72" s="193">
        <f t="shared" si="21"/>
        <v>0</v>
      </c>
      <c r="BE72" s="193">
        <f t="shared" si="22"/>
        <v>0</v>
      </c>
      <c r="BF72" s="193" t="str">
        <f t="shared" si="23"/>
        <v/>
      </c>
      <c r="BG72" s="28"/>
      <c r="BH72" s="28"/>
      <c r="BI72" s="28"/>
      <c r="BJ72" s="28"/>
      <c r="BK72" s="28"/>
      <c r="BL72" s="28"/>
      <c r="BM72" s="28"/>
      <c r="BN72" s="28"/>
      <c r="BO72" s="28"/>
    </row>
    <row r="73" spans="1:67" ht="15.75" customHeight="1" x14ac:dyDescent="0.15">
      <c r="A73" s="297"/>
      <c r="B73" s="64" t="s">
        <v>17</v>
      </c>
      <c r="C73" s="120">
        <f t="shared" si="24"/>
        <v>0</v>
      </c>
      <c r="D73" s="209"/>
      <c r="E73" s="217"/>
      <c r="F73" s="114"/>
      <c r="G73" s="114"/>
      <c r="H73" s="114"/>
      <c r="I73" s="218"/>
      <c r="J73" s="218"/>
      <c r="K73" s="218"/>
      <c r="L73" s="218"/>
      <c r="M73" s="218"/>
      <c r="N73" s="218"/>
      <c r="O73" s="218"/>
      <c r="P73" s="218"/>
      <c r="Q73" s="218"/>
      <c r="R73" s="218"/>
      <c r="S73" s="218"/>
      <c r="T73" s="122"/>
      <c r="U73" s="113"/>
      <c r="V73" s="111"/>
      <c r="W73" s="106"/>
      <c r="X73" s="191" t="str">
        <f t="shared" si="20"/>
        <v/>
      </c>
      <c r="AD73" s="21"/>
      <c r="AE73" s="21"/>
      <c r="AF73" s="21"/>
      <c r="AG73" s="21"/>
      <c r="AH73" s="21"/>
      <c r="AI73" s="21"/>
      <c r="AJ73" s="21"/>
      <c r="AK73" s="21"/>
      <c r="AL73" s="21"/>
      <c r="AM73" s="21"/>
      <c r="AN73" s="21"/>
      <c r="AO73" s="21"/>
      <c r="AP73" s="21"/>
      <c r="AQ73" s="21"/>
      <c r="AR73" s="21"/>
      <c r="AS73" s="21"/>
      <c r="AT73" s="21"/>
      <c r="AU73" s="21"/>
      <c r="AV73" s="21"/>
      <c r="AW73" s="28"/>
      <c r="AX73" s="28"/>
      <c r="AY73" s="28"/>
      <c r="AZ73" s="28"/>
      <c r="BA73" s="208" t="s">
        <v>52</v>
      </c>
      <c r="BB73" s="208" t="s">
        <v>52</v>
      </c>
      <c r="BC73" s="208" t="s">
        <v>52</v>
      </c>
      <c r="BD73" s="193">
        <f t="shared" si="21"/>
        <v>0</v>
      </c>
      <c r="BE73" s="193">
        <f t="shared" si="22"/>
        <v>0</v>
      </c>
      <c r="BF73" s="193" t="str">
        <f t="shared" si="23"/>
        <v/>
      </c>
      <c r="BG73" s="28"/>
      <c r="BH73" s="28"/>
      <c r="BI73" s="28"/>
      <c r="BJ73" s="28"/>
      <c r="BK73" s="28"/>
      <c r="BL73" s="28"/>
      <c r="BM73" s="28"/>
      <c r="BN73" s="28"/>
      <c r="BO73" s="28"/>
    </row>
    <row r="74" spans="1:67" ht="15.75" customHeight="1" x14ac:dyDescent="0.15">
      <c r="A74" s="270"/>
      <c r="B74" s="65" t="s">
        <v>20</v>
      </c>
      <c r="C74" s="121">
        <f t="shared" si="24"/>
        <v>0</v>
      </c>
      <c r="D74" s="211"/>
      <c r="E74" s="215"/>
      <c r="F74" s="116"/>
      <c r="G74" s="116"/>
      <c r="H74" s="116"/>
      <c r="I74" s="216"/>
      <c r="J74" s="216"/>
      <c r="K74" s="216"/>
      <c r="L74" s="216"/>
      <c r="M74" s="216"/>
      <c r="N74" s="216"/>
      <c r="O74" s="216"/>
      <c r="P74" s="216"/>
      <c r="Q74" s="216"/>
      <c r="R74" s="216"/>
      <c r="S74" s="216"/>
      <c r="T74" s="128"/>
      <c r="U74" s="115"/>
      <c r="V74" s="117"/>
      <c r="W74" s="107"/>
      <c r="X74" s="191" t="str">
        <f t="shared" si="20"/>
        <v/>
      </c>
      <c r="AD74" s="21"/>
      <c r="AE74" s="21"/>
      <c r="AF74" s="21"/>
      <c r="AG74" s="21"/>
      <c r="AH74" s="21"/>
      <c r="AI74" s="21"/>
      <c r="AJ74" s="21"/>
      <c r="AK74" s="21"/>
      <c r="AL74" s="21"/>
      <c r="AM74" s="21"/>
      <c r="AN74" s="21"/>
      <c r="AO74" s="21"/>
      <c r="AP74" s="21"/>
      <c r="AQ74" s="21"/>
      <c r="AR74" s="21"/>
      <c r="AS74" s="21"/>
      <c r="AT74" s="21"/>
      <c r="AU74" s="21"/>
      <c r="AV74" s="21"/>
      <c r="AW74" s="28"/>
      <c r="AX74" s="28"/>
      <c r="AY74" s="28"/>
      <c r="AZ74" s="28"/>
      <c r="BA74" s="208" t="s">
        <v>52</v>
      </c>
      <c r="BB74" s="208" t="s">
        <v>52</v>
      </c>
      <c r="BC74" s="208" t="s">
        <v>52</v>
      </c>
      <c r="BD74" s="193">
        <f t="shared" si="21"/>
        <v>0</v>
      </c>
      <c r="BE74" s="193">
        <f t="shared" si="22"/>
        <v>0</v>
      </c>
      <c r="BF74" s="193" t="str">
        <f t="shared" si="23"/>
        <v/>
      </c>
      <c r="BG74" s="28"/>
      <c r="BH74" s="28"/>
      <c r="BI74" s="28"/>
      <c r="BJ74" s="28"/>
      <c r="BK74" s="28"/>
      <c r="BL74" s="28"/>
      <c r="BM74" s="28"/>
      <c r="BN74" s="28"/>
      <c r="BO74" s="28"/>
    </row>
    <row r="75" spans="1:67" ht="15.75" customHeight="1" x14ac:dyDescent="0.15">
      <c r="A75" s="269" t="s">
        <v>55</v>
      </c>
      <c r="B75" s="63" t="s">
        <v>16</v>
      </c>
      <c r="C75" s="119">
        <f>SUM(F75:T75)</f>
        <v>0</v>
      </c>
      <c r="D75" s="206"/>
      <c r="E75" s="219"/>
      <c r="F75" s="124"/>
      <c r="G75" s="124"/>
      <c r="H75" s="124"/>
      <c r="I75" s="207"/>
      <c r="J75" s="207"/>
      <c r="K75" s="207"/>
      <c r="L75" s="207"/>
      <c r="M75" s="207"/>
      <c r="N75" s="207"/>
      <c r="O75" s="207"/>
      <c r="P75" s="207"/>
      <c r="Q75" s="207"/>
      <c r="R75" s="207"/>
      <c r="S75" s="207"/>
      <c r="T75" s="133"/>
      <c r="U75" s="123"/>
      <c r="V75" s="133"/>
      <c r="W75" s="139"/>
      <c r="X75" s="191" t="str">
        <f t="shared" si="20"/>
        <v/>
      </c>
      <c r="AD75" s="21"/>
      <c r="AE75" s="21"/>
      <c r="AF75" s="21"/>
      <c r="AG75" s="21"/>
      <c r="AH75" s="21"/>
      <c r="AI75" s="21"/>
      <c r="AJ75" s="21"/>
      <c r="AK75" s="21"/>
      <c r="AL75" s="21"/>
      <c r="AM75" s="21"/>
      <c r="AN75" s="21"/>
      <c r="AO75" s="21"/>
      <c r="AP75" s="21"/>
      <c r="AQ75" s="21"/>
      <c r="AR75" s="21"/>
      <c r="AS75" s="21"/>
      <c r="AT75" s="21"/>
      <c r="AU75" s="21"/>
      <c r="AV75" s="21"/>
      <c r="AW75" s="28"/>
      <c r="AX75" s="28"/>
      <c r="AY75" s="28"/>
      <c r="AZ75" s="28"/>
      <c r="BA75" s="208" t="s">
        <v>52</v>
      </c>
      <c r="BB75" s="208" t="s">
        <v>52</v>
      </c>
      <c r="BC75" s="208" t="s">
        <v>52</v>
      </c>
      <c r="BD75" s="193">
        <f t="shared" si="21"/>
        <v>0</v>
      </c>
      <c r="BE75" s="193">
        <f t="shared" si="22"/>
        <v>0</v>
      </c>
      <c r="BF75" s="193" t="str">
        <f t="shared" si="23"/>
        <v/>
      </c>
      <c r="BG75" s="28"/>
      <c r="BH75" s="28"/>
      <c r="BI75" s="28"/>
      <c r="BJ75" s="28"/>
      <c r="BK75" s="28"/>
      <c r="BL75" s="28"/>
      <c r="BM75" s="28"/>
      <c r="BN75" s="28"/>
      <c r="BO75" s="28"/>
    </row>
    <row r="76" spans="1:67" ht="15.75" customHeight="1" x14ac:dyDescent="0.15">
      <c r="A76" s="270"/>
      <c r="B76" s="64" t="s">
        <v>40</v>
      </c>
      <c r="C76" s="121">
        <f t="shared" ref="C76:C84" si="25">SUM(F76:T76)</f>
        <v>0</v>
      </c>
      <c r="D76" s="211"/>
      <c r="E76" s="220"/>
      <c r="F76" s="116"/>
      <c r="G76" s="116"/>
      <c r="H76" s="116"/>
      <c r="I76" s="212"/>
      <c r="J76" s="212"/>
      <c r="K76" s="212"/>
      <c r="L76" s="212"/>
      <c r="M76" s="212"/>
      <c r="N76" s="212"/>
      <c r="O76" s="212"/>
      <c r="P76" s="212"/>
      <c r="Q76" s="212"/>
      <c r="R76" s="212"/>
      <c r="S76" s="212"/>
      <c r="T76" s="117"/>
      <c r="U76" s="115"/>
      <c r="V76" s="117"/>
      <c r="W76" s="107"/>
      <c r="X76" s="191" t="str">
        <f t="shared" si="20"/>
        <v/>
      </c>
      <c r="AD76" s="21"/>
      <c r="AE76" s="21"/>
      <c r="AF76" s="21"/>
      <c r="AG76" s="21"/>
      <c r="AH76" s="21"/>
      <c r="AI76" s="21"/>
      <c r="AJ76" s="21"/>
      <c r="AK76" s="21"/>
      <c r="AL76" s="21"/>
      <c r="AM76" s="21"/>
      <c r="AN76" s="21"/>
      <c r="AO76" s="21"/>
      <c r="AP76" s="21"/>
      <c r="AQ76" s="21"/>
      <c r="AR76" s="21"/>
      <c r="AS76" s="21"/>
      <c r="AT76" s="21"/>
      <c r="AU76" s="21"/>
      <c r="AV76" s="21"/>
      <c r="AW76" s="28"/>
      <c r="AX76" s="28"/>
      <c r="AY76" s="28"/>
      <c r="AZ76" s="28"/>
      <c r="BA76" s="208" t="s">
        <v>52</v>
      </c>
      <c r="BB76" s="208" t="s">
        <v>52</v>
      </c>
      <c r="BC76" s="208" t="s">
        <v>52</v>
      </c>
      <c r="BD76" s="193">
        <f t="shared" si="21"/>
        <v>0</v>
      </c>
      <c r="BE76" s="193">
        <f t="shared" si="22"/>
        <v>0</v>
      </c>
      <c r="BF76" s="193" t="str">
        <f t="shared" si="23"/>
        <v/>
      </c>
      <c r="BG76" s="28"/>
      <c r="BH76" s="28"/>
      <c r="BI76" s="28"/>
      <c r="BJ76" s="28"/>
      <c r="BK76" s="28"/>
      <c r="BL76" s="28"/>
      <c r="BM76" s="28"/>
      <c r="BN76" s="28"/>
      <c r="BO76" s="28"/>
    </row>
    <row r="77" spans="1:67" ht="15.75" customHeight="1" x14ac:dyDescent="0.15">
      <c r="A77" s="269" t="s">
        <v>56</v>
      </c>
      <c r="B77" s="63" t="s">
        <v>16</v>
      </c>
      <c r="C77" s="119">
        <f t="shared" si="25"/>
        <v>0</v>
      </c>
      <c r="D77" s="206"/>
      <c r="E77" s="213"/>
      <c r="F77" s="124"/>
      <c r="G77" s="124"/>
      <c r="H77" s="124"/>
      <c r="I77" s="207"/>
      <c r="J77" s="207"/>
      <c r="K77" s="207"/>
      <c r="L77" s="207"/>
      <c r="M77" s="207"/>
      <c r="N77" s="207"/>
      <c r="O77" s="207"/>
      <c r="P77" s="207"/>
      <c r="Q77" s="207"/>
      <c r="R77" s="207"/>
      <c r="S77" s="207"/>
      <c r="T77" s="133"/>
      <c r="U77" s="123"/>
      <c r="V77" s="133"/>
      <c r="W77" s="139"/>
      <c r="X77" s="191" t="str">
        <f t="shared" si="20"/>
        <v/>
      </c>
      <c r="AD77" s="21"/>
      <c r="AE77" s="21"/>
      <c r="AF77" s="21"/>
      <c r="AG77" s="21"/>
      <c r="AH77" s="21"/>
      <c r="AI77" s="21"/>
      <c r="AJ77" s="21"/>
      <c r="AK77" s="21"/>
      <c r="AL77" s="21"/>
      <c r="AM77" s="21"/>
      <c r="AN77" s="21"/>
      <c r="AO77" s="21"/>
      <c r="AP77" s="21"/>
      <c r="AQ77" s="21"/>
      <c r="AR77" s="21"/>
      <c r="AS77" s="21"/>
      <c r="AT77" s="21"/>
      <c r="AU77" s="21"/>
      <c r="AV77" s="21"/>
      <c r="AW77" s="28"/>
      <c r="AX77" s="28"/>
      <c r="AY77" s="28"/>
      <c r="AZ77" s="28"/>
      <c r="BA77" s="208" t="s">
        <v>52</v>
      </c>
      <c r="BB77" s="208" t="s">
        <v>52</v>
      </c>
      <c r="BC77" s="208" t="s">
        <v>52</v>
      </c>
      <c r="BD77" s="193">
        <f t="shared" si="21"/>
        <v>0</v>
      </c>
      <c r="BE77" s="193">
        <f t="shared" si="22"/>
        <v>0</v>
      </c>
      <c r="BF77" s="193" t="str">
        <f t="shared" si="23"/>
        <v/>
      </c>
      <c r="BG77" s="28"/>
      <c r="BH77" s="28"/>
      <c r="BI77" s="28"/>
      <c r="BJ77" s="28"/>
      <c r="BK77" s="28"/>
      <c r="BL77" s="28"/>
      <c r="BM77" s="28"/>
      <c r="BN77" s="28"/>
      <c r="BO77" s="28"/>
    </row>
    <row r="78" spans="1:67" ht="15.75" customHeight="1" x14ac:dyDescent="0.15">
      <c r="A78" s="270"/>
      <c r="B78" s="65" t="s">
        <v>40</v>
      </c>
      <c r="C78" s="121">
        <f t="shared" si="25"/>
        <v>0</v>
      </c>
      <c r="D78" s="211"/>
      <c r="E78" s="215"/>
      <c r="F78" s="116"/>
      <c r="G78" s="116"/>
      <c r="H78" s="116"/>
      <c r="I78" s="212"/>
      <c r="J78" s="212"/>
      <c r="K78" s="212"/>
      <c r="L78" s="212"/>
      <c r="M78" s="212"/>
      <c r="N78" s="212"/>
      <c r="O78" s="212"/>
      <c r="P78" s="212"/>
      <c r="Q78" s="212"/>
      <c r="R78" s="212"/>
      <c r="S78" s="212"/>
      <c r="T78" s="117"/>
      <c r="U78" s="115"/>
      <c r="V78" s="117"/>
      <c r="W78" s="107"/>
      <c r="X78" s="191" t="str">
        <f t="shared" si="20"/>
        <v/>
      </c>
      <c r="AD78" s="21"/>
      <c r="AE78" s="21"/>
      <c r="AF78" s="21"/>
      <c r="AG78" s="21"/>
      <c r="AH78" s="21"/>
      <c r="AI78" s="21"/>
      <c r="AJ78" s="21"/>
      <c r="AK78" s="21"/>
      <c r="AL78" s="21"/>
      <c r="AM78" s="21"/>
      <c r="AN78" s="21"/>
      <c r="AO78" s="21"/>
      <c r="AP78" s="21"/>
      <c r="AQ78" s="21"/>
      <c r="AR78" s="21"/>
      <c r="AS78" s="21"/>
      <c r="AT78" s="21"/>
      <c r="AU78" s="21"/>
      <c r="AV78" s="21"/>
      <c r="AW78" s="28"/>
      <c r="AX78" s="28"/>
      <c r="AY78" s="28"/>
      <c r="AZ78" s="28"/>
      <c r="BA78" s="208" t="s">
        <v>52</v>
      </c>
      <c r="BB78" s="208" t="s">
        <v>52</v>
      </c>
      <c r="BC78" s="208" t="s">
        <v>52</v>
      </c>
      <c r="BD78" s="193">
        <f t="shared" si="21"/>
        <v>0</v>
      </c>
      <c r="BE78" s="193">
        <f t="shared" si="22"/>
        <v>0</v>
      </c>
      <c r="BF78" s="193" t="str">
        <f t="shared" si="23"/>
        <v/>
      </c>
      <c r="BG78" s="28"/>
      <c r="BH78" s="28"/>
      <c r="BI78" s="28"/>
      <c r="BJ78" s="28"/>
      <c r="BK78" s="28"/>
      <c r="BL78" s="28"/>
      <c r="BM78" s="28"/>
      <c r="BN78" s="28"/>
      <c r="BO78" s="28"/>
    </row>
    <row r="79" spans="1:67" ht="15.75" customHeight="1" x14ac:dyDescent="0.15">
      <c r="A79" s="269" t="s">
        <v>57</v>
      </c>
      <c r="B79" s="63" t="s">
        <v>16</v>
      </c>
      <c r="C79" s="119">
        <f t="shared" si="25"/>
        <v>0</v>
      </c>
      <c r="D79" s="206"/>
      <c r="E79" s="213"/>
      <c r="F79" s="124"/>
      <c r="G79" s="124"/>
      <c r="H79" s="124"/>
      <c r="I79" s="207"/>
      <c r="J79" s="207"/>
      <c r="K79" s="207"/>
      <c r="L79" s="207"/>
      <c r="M79" s="207"/>
      <c r="N79" s="207"/>
      <c r="O79" s="207"/>
      <c r="P79" s="207"/>
      <c r="Q79" s="207"/>
      <c r="R79" s="207"/>
      <c r="S79" s="207"/>
      <c r="T79" s="133"/>
      <c r="U79" s="123"/>
      <c r="V79" s="133"/>
      <c r="W79" s="139"/>
      <c r="X79" s="191" t="str">
        <f t="shared" si="20"/>
        <v/>
      </c>
      <c r="AD79" s="21"/>
      <c r="AE79" s="21"/>
      <c r="AF79" s="21"/>
      <c r="AG79" s="21"/>
      <c r="AH79" s="21"/>
      <c r="AI79" s="21"/>
      <c r="AJ79" s="21"/>
      <c r="AK79" s="21"/>
      <c r="AL79" s="21"/>
      <c r="AM79" s="21"/>
      <c r="AN79" s="21"/>
      <c r="AO79" s="21"/>
      <c r="AP79" s="21"/>
      <c r="AQ79" s="21"/>
      <c r="AR79" s="21"/>
      <c r="AS79" s="21"/>
      <c r="AT79" s="21"/>
      <c r="AU79" s="21"/>
      <c r="AV79" s="21"/>
      <c r="AW79" s="28"/>
      <c r="AX79" s="28"/>
      <c r="AY79" s="28"/>
      <c r="AZ79" s="28"/>
      <c r="BA79" s="208" t="s">
        <v>52</v>
      </c>
      <c r="BB79" s="208" t="s">
        <v>52</v>
      </c>
      <c r="BC79" s="208" t="s">
        <v>52</v>
      </c>
      <c r="BD79" s="193">
        <f t="shared" si="21"/>
        <v>0</v>
      </c>
      <c r="BE79" s="193">
        <f t="shared" si="22"/>
        <v>0</v>
      </c>
      <c r="BF79" s="193" t="str">
        <f t="shared" si="23"/>
        <v/>
      </c>
      <c r="BG79" s="28"/>
      <c r="BH79" s="28"/>
      <c r="BI79" s="28"/>
      <c r="BJ79" s="28"/>
      <c r="BK79" s="28"/>
      <c r="BL79" s="28"/>
      <c r="BM79" s="28"/>
      <c r="BN79" s="28"/>
      <c r="BO79" s="28"/>
    </row>
    <row r="80" spans="1:67" ht="15.75" customHeight="1" x14ac:dyDescent="0.15">
      <c r="A80" s="297"/>
      <c r="B80" s="64" t="s">
        <v>40</v>
      </c>
      <c r="C80" s="120">
        <f t="shared" si="25"/>
        <v>0</v>
      </c>
      <c r="D80" s="209"/>
      <c r="E80" s="217"/>
      <c r="F80" s="114"/>
      <c r="G80" s="114"/>
      <c r="H80" s="114"/>
      <c r="I80" s="210"/>
      <c r="J80" s="210"/>
      <c r="K80" s="210"/>
      <c r="L80" s="210"/>
      <c r="M80" s="210"/>
      <c r="N80" s="210"/>
      <c r="O80" s="210"/>
      <c r="P80" s="210"/>
      <c r="Q80" s="210"/>
      <c r="R80" s="210"/>
      <c r="S80" s="210"/>
      <c r="T80" s="111"/>
      <c r="U80" s="113"/>
      <c r="V80" s="111"/>
      <c r="W80" s="106"/>
      <c r="X80" s="191" t="str">
        <f t="shared" si="20"/>
        <v/>
      </c>
      <c r="AD80" s="21"/>
      <c r="AE80" s="21"/>
      <c r="AF80" s="21"/>
      <c r="AG80" s="21"/>
      <c r="AH80" s="21"/>
      <c r="AI80" s="21"/>
      <c r="AJ80" s="21"/>
      <c r="AK80" s="21"/>
      <c r="AL80" s="21"/>
      <c r="AM80" s="21"/>
      <c r="AN80" s="21"/>
      <c r="AO80" s="21"/>
      <c r="AP80" s="21"/>
      <c r="AQ80" s="21"/>
      <c r="AR80" s="21"/>
      <c r="AS80" s="21"/>
      <c r="AT80" s="21"/>
      <c r="AU80" s="21"/>
      <c r="AV80" s="21"/>
      <c r="AW80" s="28"/>
      <c r="AX80" s="28"/>
      <c r="AY80" s="28"/>
      <c r="AZ80" s="28"/>
      <c r="BA80" s="208" t="s">
        <v>52</v>
      </c>
      <c r="BB80" s="208" t="s">
        <v>52</v>
      </c>
      <c r="BC80" s="208" t="s">
        <v>52</v>
      </c>
      <c r="BD80" s="193">
        <f t="shared" si="21"/>
        <v>0</v>
      </c>
      <c r="BE80" s="193">
        <f t="shared" si="22"/>
        <v>0</v>
      </c>
      <c r="BF80" s="193" t="str">
        <f t="shared" si="23"/>
        <v/>
      </c>
      <c r="BG80" s="28"/>
      <c r="BH80" s="28"/>
      <c r="BI80" s="28"/>
      <c r="BJ80" s="28"/>
      <c r="BK80" s="28"/>
      <c r="BL80" s="28"/>
      <c r="BM80" s="28"/>
      <c r="BN80" s="28"/>
      <c r="BO80" s="28"/>
    </row>
    <row r="81" spans="1:89" ht="15.75" customHeight="1" x14ac:dyDescent="0.15">
      <c r="A81" s="297"/>
      <c r="B81" s="64" t="s">
        <v>17</v>
      </c>
      <c r="C81" s="120">
        <f t="shared" si="25"/>
        <v>0</v>
      </c>
      <c r="D81" s="209"/>
      <c r="E81" s="217"/>
      <c r="F81" s="114"/>
      <c r="G81" s="114"/>
      <c r="H81" s="114"/>
      <c r="I81" s="210"/>
      <c r="J81" s="210"/>
      <c r="K81" s="210"/>
      <c r="L81" s="210"/>
      <c r="M81" s="210"/>
      <c r="N81" s="210"/>
      <c r="O81" s="210"/>
      <c r="P81" s="210"/>
      <c r="Q81" s="210"/>
      <c r="R81" s="210"/>
      <c r="S81" s="210"/>
      <c r="T81" s="111"/>
      <c r="U81" s="113"/>
      <c r="V81" s="111"/>
      <c r="W81" s="106"/>
      <c r="X81" s="191" t="str">
        <f t="shared" si="20"/>
        <v/>
      </c>
      <c r="AD81" s="21"/>
      <c r="AE81" s="21"/>
      <c r="AF81" s="21"/>
      <c r="AG81" s="21"/>
      <c r="AH81" s="21"/>
      <c r="AI81" s="21"/>
      <c r="AJ81" s="21"/>
      <c r="AK81" s="21"/>
      <c r="AL81" s="21"/>
      <c r="AM81" s="21"/>
      <c r="AN81" s="21"/>
      <c r="AO81" s="21"/>
      <c r="AP81" s="21"/>
      <c r="AQ81" s="21"/>
      <c r="AR81" s="21"/>
      <c r="AS81" s="21"/>
      <c r="AT81" s="21"/>
      <c r="AU81" s="21"/>
      <c r="AV81" s="21"/>
      <c r="AW81" s="28"/>
      <c r="AX81" s="28"/>
      <c r="AY81" s="28"/>
      <c r="AZ81" s="28"/>
      <c r="BA81" s="208" t="s">
        <v>52</v>
      </c>
      <c r="BB81" s="208" t="s">
        <v>52</v>
      </c>
      <c r="BC81" s="208" t="s">
        <v>52</v>
      </c>
      <c r="BD81" s="193">
        <f t="shared" si="21"/>
        <v>0</v>
      </c>
      <c r="BE81" s="193">
        <f t="shared" si="22"/>
        <v>0</v>
      </c>
      <c r="BF81" s="193" t="str">
        <f t="shared" si="23"/>
        <v/>
      </c>
      <c r="BG81" s="28"/>
      <c r="BH81" s="28"/>
      <c r="BI81" s="28"/>
      <c r="BJ81" s="28"/>
      <c r="BK81" s="28"/>
      <c r="BL81" s="28"/>
      <c r="BM81" s="28"/>
      <c r="BN81" s="28"/>
      <c r="BO81" s="28"/>
    </row>
    <row r="82" spans="1:89" ht="15.75" customHeight="1" x14ac:dyDescent="0.15">
      <c r="A82" s="297"/>
      <c r="B82" s="64" t="s">
        <v>38</v>
      </c>
      <c r="C82" s="120">
        <f t="shared" si="25"/>
        <v>0</v>
      </c>
      <c r="D82" s="209"/>
      <c r="E82" s="217"/>
      <c r="F82" s="114"/>
      <c r="G82" s="114"/>
      <c r="H82" s="114"/>
      <c r="I82" s="210"/>
      <c r="J82" s="210"/>
      <c r="K82" s="210"/>
      <c r="L82" s="210"/>
      <c r="M82" s="210"/>
      <c r="N82" s="210"/>
      <c r="O82" s="210"/>
      <c r="P82" s="210"/>
      <c r="Q82" s="210"/>
      <c r="R82" s="210"/>
      <c r="S82" s="210"/>
      <c r="T82" s="111"/>
      <c r="U82" s="113"/>
      <c r="V82" s="111"/>
      <c r="W82" s="106"/>
      <c r="X82" s="191" t="str">
        <f t="shared" si="20"/>
        <v/>
      </c>
      <c r="AD82" s="21"/>
      <c r="AE82" s="21"/>
      <c r="AF82" s="21"/>
      <c r="AG82" s="21"/>
      <c r="AH82" s="21"/>
      <c r="AI82" s="21"/>
      <c r="AJ82" s="21"/>
      <c r="AK82" s="21"/>
      <c r="AL82" s="21"/>
      <c r="AM82" s="21"/>
      <c r="AN82" s="21"/>
      <c r="AO82" s="21"/>
      <c r="AP82" s="21"/>
      <c r="AQ82" s="21"/>
      <c r="AR82" s="21"/>
      <c r="AS82" s="21"/>
      <c r="AT82" s="21"/>
      <c r="AU82" s="21"/>
      <c r="AV82" s="21"/>
      <c r="AW82" s="28"/>
      <c r="AX82" s="28"/>
      <c r="AY82" s="28"/>
      <c r="AZ82" s="28"/>
      <c r="BA82" s="208" t="s">
        <v>52</v>
      </c>
      <c r="BB82" s="208" t="s">
        <v>52</v>
      </c>
      <c r="BC82" s="208" t="s">
        <v>52</v>
      </c>
      <c r="BD82" s="193">
        <f t="shared" si="21"/>
        <v>0</v>
      </c>
      <c r="BE82" s="193">
        <f t="shared" si="22"/>
        <v>0</v>
      </c>
      <c r="BF82" s="193" t="str">
        <f t="shared" si="23"/>
        <v/>
      </c>
      <c r="BG82" s="28"/>
      <c r="BH82" s="28"/>
      <c r="BI82" s="28"/>
      <c r="BJ82" s="28"/>
      <c r="BK82" s="28"/>
      <c r="BL82" s="28"/>
      <c r="BM82" s="28"/>
      <c r="BN82" s="28"/>
      <c r="BO82" s="28"/>
    </row>
    <row r="83" spans="1:89" ht="15.75" customHeight="1" x14ac:dyDescent="0.15">
      <c r="A83" s="297"/>
      <c r="B83" s="64" t="s">
        <v>20</v>
      </c>
      <c r="C83" s="120">
        <f t="shared" si="25"/>
        <v>0</v>
      </c>
      <c r="D83" s="209"/>
      <c r="E83" s="217"/>
      <c r="F83" s="114"/>
      <c r="G83" s="114"/>
      <c r="H83" s="114"/>
      <c r="I83" s="210"/>
      <c r="J83" s="210"/>
      <c r="K83" s="210"/>
      <c r="L83" s="210"/>
      <c r="M83" s="210"/>
      <c r="N83" s="210"/>
      <c r="O83" s="210"/>
      <c r="P83" s="210"/>
      <c r="Q83" s="210"/>
      <c r="R83" s="210"/>
      <c r="S83" s="210"/>
      <c r="T83" s="111"/>
      <c r="U83" s="113"/>
      <c r="V83" s="111"/>
      <c r="W83" s="106"/>
      <c r="X83" s="191" t="str">
        <f t="shared" si="20"/>
        <v/>
      </c>
      <c r="AD83" s="21"/>
      <c r="AE83" s="21"/>
      <c r="AF83" s="21"/>
      <c r="AG83" s="21"/>
      <c r="AH83" s="21"/>
      <c r="AI83" s="21"/>
      <c r="AJ83" s="21"/>
      <c r="AK83" s="21"/>
      <c r="AL83" s="21"/>
      <c r="AM83" s="21"/>
      <c r="AN83" s="21"/>
      <c r="AO83" s="21"/>
      <c r="AP83" s="21"/>
      <c r="AQ83" s="21"/>
      <c r="AR83" s="21"/>
      <c r="AS83" s="21"/>
      <c r="AT83" s="21"/>
      <c r="AU83" s="21"/>
      <c r="AV83" s="21"/>
      <c r="AW83" s="28"/>
      <c r="AX83" s="28"/>
      <c r="AY83" s="28"/>
      <c r="AZ83" s="28"/>
      <c r="BA83" s="208" t="s">
        <v>52</v>
      </c>
      <c r="BB83" s="208" t="s">
        <v>52</v>
      </c>
      <c r="BC83" s="208" t="s">
        <v>52</v>
      </c>
      <c r="BD83" s="193">
        <f t="shared" si="21"/>
        <v>0</v>
      </c>
      <c r="BE83" s="193">
        <f t="shared" si="22"/>
        <v>0</v>
      </c>
      <c r="BF83" s="193" t="str">
        <f t="shared" si="23"/>
        <v/>
      </c>
      <c r="BG83" s="28"/>
      <c r="BH83" s="28"/>
      <c r="BI83" s="28"/>
      <c r="BJ83" s="28"/>
      <c r="BK83" s="28"/>
      <c r="BL83" s="28"/>
      <c r="BM83" s="28"/>
      <c r="BN83" s="28"/>
      <c r="BO83" s="28"/>
    </row>
    <row r="84" spans="1:89" ht="15.75" customHeight="1" x14ac:dyDescent="0.15">
      <c r="A84" s="270"/>
      <c r="B84" s="65" t="s">
        <v>21</v>
      </c>
      <c r="C84" s="121">
        <f t="shared" si="25"/>
        <v>0</v>
      </c>
      <c r="D84" s="211"/>
      <c r="E84" s="215"/>
      <c r="F84" s="116"/>
      <c r="G84" s="116"/>
      <c r="H84" s="116"/>
      <c r="I84" s="212"/>
      <c r="J84" s="212"/>
      <c r="K84" s="212"/>
      <c r="L84" s="212"/>
      <c r="M84" s="212"/>
      <c r="N84" s="212"/>
      <c r="O84" s="212"/>
      <c r="P84" s="212"/>
      <c r="Q84" s="212"/>
      <c r="R84" s="212"/>
      <c r="S84" s="212"/>
      <c r="T84" s="117"/>
      <c r="U84" s="115"/>
      <c r="V84" s="117"/>
      <c r="W84" s="107"/>
      <c r="X84" s="191" t="str">
        <f t="shared" si="20"/>
        <v/>
      </c>
      <c r="AD84" s="21"/>
      <c r="AE84" s="21"/>
      <c r="AF84" s="21"/>
      <c r="AG84" s="21"/>
      <c r="AH84" s="21"/>
      <c r="AI84" s="21"/>
      <c r="AJ84" s="21"/>
      <c r="AK84" s="21"/>
      <c r="AL84" s="21"/>
      <c r="AM84" s="21"/>
      <c r="AN84" s="21"/>
      <c r="AO84" s="21"/>
      <c r="AP84" s="21"/>
      <c r="AQ84" s="21"/>
      <c r="AR84" s="21"/>
      <c r="AS84" s="21"/>
      <c r="AT84" s="21"/>
      <c r="AU84" s="21"/>
      <c r="AV84" s="21"/>
      <c r="AW84" s="28"/>
      <c r="AX84" s="28"/>
      <c r="AY84" s="28"/>
      <c r="AZ84" s="28"/>
      <c r="BA84" s="208" t="s">
        <v>52</v>
      </c>
      <c r="BB84" s="208" t="s">
        <v>52</v>
      </c>
      <c r="BC84" s="208" t="s">
        <v>52</v>
      </c>
      <c r="BD84" s="193">
        <f t="shared" si="21"/>
        <v>0</v>
      </c>
      <c r="BE84" s="193">
        <f t="shared" si="22"/>
        <v>0</v>
      </c>
      <c r="BF84" s="193" t="str">
        <f t="shared" si="23"/>
        <v/>
      </c>
      <c r="BG84" s="28"/>
      <c r="BH84" s="28"/>
      <c r="BI84" s="28"/>
      <c r="BJ84" s="28"/>
      <c r="BK84" s="28"/>
      <c r="BL84" s="28"/>
      <c r="BM84" s="28"/>
      <c r="BN84" s="28"/>
      <c r="BO84" s="28"/>
    </row>
    <row r="85" spans="1:89" s="21" customFormat="1" ht="30" customHeight="1" x14ac:dyDescent="0.2">
      <c r="A85" s="89" t="s">
        <v>107</v>
      </c>
      <c r="B85" s="66"/>
      <c r="C85" s="66"/>
      <c r="D85" s="67"/>
      <c r="E85" s="67"/>
      <c r="F85" s="67"/>
      <c r="G85" s="68"/>
      <c r="H85" s="68"/>
      <c r="I85" s="68"/>
      <c r="J85" s="68"/>
      <c r="K85" s="69"/>
      <c r="L85" s="69"/>
      <c r="M85" s="174"/>
      <c r="N85" s="175"/>
      <c r="V85" s="27"/>
      <c r="AW85" s="28"/>
      <c r="AX85" s="28"/>
      <c r="AY85" s="28"/>
      <c r="AZ85" s="28"/>
      <c r="BA85" s="28"/>
      <c r="BB85" s="28"/>
      <c r="BC85" s="28"/>
      <c r="BD85" s="28"/>
      <c r="BE85" s="28"/>
      <c r="BF85" s="28"/>
      <c r="BG85" s="28"/>
      <c r="BH85" s="28"/>
      <c r="BI85" s="28"/>
      <c r="BJ85" s="28"/>
      <c r="BK85" s="28"/>
      <c r="BL85" s="28"/>
      <c r="BM85" s="28"/>
      <c r="BN85" s="28"/>
      <c r="BO85" s="28"/>
      <c r="BP85" s="28"/>
      <c r="BQ85" s="28"/>
      <c r="BR85" s="28"/>
      <c r="BS85" s="28"/>
      <c r="BT85" s="28"/>
      <c r="BU85" s="28"/>
      <c r="BV85" s="28"/>
      <c r="BW85" s="28"/>
      <c r="BX85" s="28"/>
      <c r="BY85" s="28"/>
      <c r="BZ85" s="28"/>
      <c r="CA85" s="28"/>
      <c r="CB85" s="28"/>
      <c r="CC85" s="28"/>
      <c r="CD85" s="28"/>
      <c r="CE85" s="28"/>
      <c r="CF85" s="28"/>
      <c r="CG85" s="28"/>
      <c r="CH85" s="28"/>
      <c r="CI85" s="28"/>
      <c r="CJ85" s="28"/>
      <c r="CK85" s="28"/>
    </row>
    <row r="86" spans="1:89" ht="31.5" customHeight="1" x14ac:dyDescent="0.15">
      <c r="A86" s="269" t="s">
        <v>58</v>
      </c>
      <c r="B86" s="313"/>
      <c r="C86" s="315" t="s">
        <v>59</v>
      </c>
      <c r="D86" s="312"/>
      <c r="E86" s="315" t="s">
        <v>60</v>
      </c>
      <c r="F86" s="316"/>
      <c r="G86" s="311" t="s">
        <v>61</v>
      </c>
      <c r="H86" s="312"/>
      <c r="I86" s="311" t="s">
        <v>108</v>
      </c>
      <c r="J86" s="312"/>
      <c r="K86" s="221"/>
      <c r="L86" s="70"/>
      <c r="M86" s="174"/>
      <c r="N86" s="174"/>
      <c r="O86" s="174"/>
      <c r="P86" s="28"/>
      <c r="Q86" s="21"/>
      <c r="R86" s="21"/>
      <c r="S86" s="21"/>
      <c r="T86" s="21"/>
      <c r="U86" s="21"/>
      <c r="V86" s="21"/>
      <c r="W86" s="21"/>
      <c r="X86" s="27"/>
      <c r="AD86" s="21"/>
      <c r="AE86" s="21"/>
      <c r="AF86" s="21"/>
      <c r="AG86" s="21"/>
      <c r="AH86" s="21"/>
      <c r="AI86" s="21"/>
      <c r="AJ86" s="21"/>
      <c r="AK86" s="21"/>
      <c r="AL86" s="21"/>
      <c r="AM86" s="21"/>
      <c r="AN86" s="21"/>
      <c r="AO86" s="21"/>
      <c r="AP86" s="21"/>
      <c r="AQ86" s="21"/>
      <c r="AR86" s="21"/>
      <c r="AS86" s="21"/>
      <c r="AT86" s="21"/>
      <c r="AU86" s="21"/>
      <c r="AV86" s="21"/>
      <c r="AW86" s="28"/>
      <c r="AX86" s="28"/>
      <c r="AY86" s="28"/>
      <c r="AZ86" s="28"/>
      <c r="BA86" s="28"/>
      <c r="BB86" s="28"/>
      <c r="BC86" s="28"/>
      <c r="BD86" s="28"/>
      <c r="BE86" s="28"/>
      <c r="BF86" s="28"/>
      <c r="BG86" s="28"/>
      <c r="BH86" s="28"/>
      <c r="BI86" s="28"/>
      <c r="BJ86" s="28"/>
      <c r="BK86" s="28"/>
      <c r="BL86" s="28"/>
      <c r="BM86" s="28"/>
      <c r="BN86" s="28"/>
      <c r="BO86" s="28"/>
    </row>
    <row r="87" spans="1:89" ht="21" x14ac:dyDescent="0.15">
      <c r="A87" s="314"/>
      <c r="B87" s="314"/>
      <c r="C87" s="72" t="s">
        <v>62</v>
      </c>
      <c r="D87" s="73" t="s">
        <v>63</v>
      </c>
      <c r="E87" s="72" t="s">
        <v>62</v>
      </c>
      <c r="F87" s="74" t="s">
        <v>63</v>
      </c>
      <c r="G87" s="75" t="s">
        <v>62</v>
      </c>
      <c r="H87" s="73" t="s">
        <v>63</v>
      </c>
      <c r="I87" s="75" t="s">
        <v>62</v>
      </c>
      <c r="J87" s="73" t="s">
        <v>63</v>
      </c>
      <c r="K87" s="70"/>
      <c r="L87" s="70"/>
      <c r="M87" s="174"/>
      <c r="N87" s="174"/>
      <c r="O87" s="174"/>
      <c r="P87" s="28"/>
      <c r="Q87" s="21"/>
      <c r="R87" s="21"/>
      <c r="S87" s="21"/>
      <c r="T87" s="21"/>
      <c r="U87" s="21"/>
      <c r="V87" s="21"/>
      <c r="W87" s="21"/>
      <c r="X87" s="27"/>
      <c r="AD87" s="21"/>
      <c r="AE87" s="21"/>
      <c r="AF87" s="21"/>
      <c r="AG87" s="21"/>
      <c r="AH87" s="21"/>
      <c r="AI87" s="21"/>
      <c r="AJ87" s="21"/>
      <c r="AK87" s="21"/>
      <c r="AL87" s="21"/>
      <c r="AM87" s="21"/>
      <c r="AN87" s="21"/>
      <c r="AO87" s="21"/>
      <c r="AP87" s="21"/>
      <c r="AQ87" s="21"/>
      <c r="AR87" s="21"/>
      <c r="AS87" s="21"/>
      <c r="AT87" s="21"/>
      <c r="AU87" s="21"/>
      <c r="AV87" s="21"/>
      <c r="AW87" s="28"/>
      <c r="AX87" s="28"/>
      <c r="AY87" s="28"/>
      <c r="AZ87" s="28"/>
      <c r="BA87" s="28"/>
      <c r="BB87" s="28"/>
      <c r="BC87" s="28"/>
      <c r="BD87" s="28"/>
      <c r="BE87" s="28"/>
      <c r="BF87" s="28"/>
      <c r="BG87" s="28"/>
      <c r="BH87" s="28"/>
      <c r="BI87" s="28"/>
      <c r="BJ87" s="28"/>
      <c r="BK87" s="28"/>
      <c r="BL87" s="28"/>
      <c r="BM87" s="28"/>
      <c r="BN87" s="28"/>
      <c r="BO87" s="28"/>
    </row>
    <row r="88" spans="1:89" ht="15.75" customHeight="1" x14ac:dyDescent="0.15">
      <c r="A88" s="318" t="s">
        <v>64</v>
      </c>
      <c r="B88" s="318"/>
      <c r="C88" s="157"/>
      <c r="D88" s="158"/>
      <c r="E88" s="157"/>
      <c r="F88" s="159"/>
      <c r="G88" s="160"/>
      <c r="H88" s="158"/>
      <c r="I88" s="160"/>
      <c r="J88" s="158"/>
      <c r="K88" s="70"/>
      <c r="L88" s="70"/>
      <c r="M88" s="174"/>
      <c r="N88" s="174"/>
      <c r="O88" s="174"/>
      <c r="P88" s="28"/>
      <c r="Q88" s="21"/>
      <c r="R88" s="21"/>
      <c r="S88" s="21"/>
      <c r="T88" s="21"/>
      <c r="U88" s="21"/>
      <c r="V88" s="21"/>
      <c r="W88" s="21"/>
      <c r="X88" s="27"/>
      <c r="AD88" s="21"/>
      <c r="AE88" s="21"/>
      <c r="AF88" s="21"/>
      <c r="AG88" s="21"/>
      <c r="AH88" s="21"/>
      <c r="AI88" s="21"/>
      <c r="AJ88" s="21"/>
      <c r="AK88" s="21"/>
      <c r="AL88" s="21"/>
      <c r="AM88" s="21"/>
      <c r="AN88" s="21"/>
      <c r="AO88" s="21"/>
      <c r="AP88" s="21"/>
      <c r="AQ88" s="21"/>
      <c r="AR88" s="21"/>
      <c r="AS88" s="21"/>
      <c r="AT88" s="21"/>
      <c r="AU88" s="21"/>
      <c r="AV88" s="21"/>
      <c r="AW88" s="28"/>
      <c r="AX88" s="28"/>
      <c r="AY88" s="28"/>
      <c r="AZ88" s="28"/>
      <c r="BA88" s="28"/>
      <c r="BB88" s="28"/>
      <c r="BC88" s="28"/>
      <c r="BD88" s="28"/>
      <c r="BE88" s="28"/>
      <c r="BF88" s="28"/>
      <c r="BG88" s="28"/>
      <c r="BH88" s="28"/>
      <c r="BI88" s="28"/>
      <c r="BJ88" s="28"/>
      <c r="BK88" s="28"/>
      <c r="BL88" s="28"/>
      <c r="BM88" s="28"/>
      <c r="BN88" s="28"/>
      <c r="BO88" s="28"/>
    </row>
    <row r="89" spans="1:89" ht="15.75" customHeight="1" x14ac:dyDescent="0.15">
      <c r="A89" s="319" t="s">
        <v>65</v>
      </c>
      <c r="B89" s="319"/>
      <c r="C89" s="161"/>
      <c r="D89" s="162"/>
      <c r="E89" s="161"/>
      <c r="F89" s="163"/>
      <c r="G89" s="164"/>
      <c r="H89" s="162"/>
      <c r="I89" s="164"/>
      <c r="J89" s="162"/>
      <c r="K89" s="70"/>
      <c r="L89" s="70"/>
      <c r="M89" s="174"/>
      <c r="N89" s="174"/>
      <c r="O89" s="174"/>
      <c r="P89" s="28"/>
      <c r="Q89" s="21"/>
      <c r="R89" s="21"/>
      <c r="S89" s="21"/>
      <c r="T89" s="21"/>
      <c r="U89" s="21"/>
      <c r="V89" s="21"/>
      <c r="W89" s="21"/>
      <c r="X89" s="27"/>
      <c r="AD89" s="21"/>
      <c r="AE89" s="21"/>
      <c r="AF89" s="21"/>
      <c r="AG89" s="21"/>
      <c r="AH89" s="21"/>
      <c r="AI89" s="21"/>
      <c r="AJ89" s="21"/>
      <c r="AK89" s="21"/>
      <c r="AL89" s="21"/>
      <c r="AM89" s="21"/>
      <c r="AN89" s="21"/>
      <c r="AO89" s="21"/>
      <c r="AP89" s="21"/>
      <c r="AQ89" s="21"/>
      <c r="AR89" s="21"/>
      <c r="AS89" s="21"/>
      <c r="AT89" s="21"/>
      <c r="AU89" s="21"/>
      <c r="AV89" s="21"/>
      <c r="AW89" s="28"/>
      <c r="AX89" s="28"/>
      <c r="AY89" s="28"/>
      <c r="AZ89" s="28"/>
      <c r="BA89" s="28"/>
      <c r="BB89" s="28"/>
      <c r="BC89" s="28"/>
      <c r="BD89" s="28"/>
      <c r="BE89" s="28"/>
      <c r="BF89" s="28"/>
      <c r="BG89" s="28"/>
      <c r="BH89" s="28"/>
      <c r="BI89" s="28"/>
      <c r="BJ89" s="28"/>
      <c r="BK89" s="28"/>
      <c r="BL89" s="28"/>
      <c r="BM89" s="28"/>
      <c r="BN89" s="28"/>
      <c r="BO89" s="28"/>
    </row>
    <row r="90" spans="1:89" ht="15.75" customHeight="1" x14ac:dyDescent="0.15">
      <c r="A90" s="319" t="s">
        <v>66</v>
      </c>
      <c r="B90" s="319"/>
      <c r="C90" s="161"/>
      <c r="D90" s="162"/>
      <c r="E90" s="161"/>
      <c r="F90" s="163"/>
      <c r="G90" s="164"/>
      <c r="H90" s="162"/>
      <c r="I90" s="164"/>
      <c r="J90" s="162"/>
      <c r="K90" s="70"/>
      <c r="L90" s="70"/>
      <c r="M90" s="174"/>
      <c r="N90" s="174"/>
      <c r="O90" s="174"/>
      <c r="P90" s="28"/>
      <c r="Q90" s="21"/>
      <c r="R90" s="21"/>
      <c r="S90" s="21"/>
      <c r="T90" s="21"/>
      <c r="U90" s="21"/>
      <c r="V90" s="21"/>
      <c r="W90" s="21"/>
      <c r="X90" s="27"/>
      <c r="AD90" s="21"/>
      <c r="AE90" s="21"/>
      <c r="AF90" s="21"/>
      <c r="AG90" s="21"/>
      <c r="AH90" s="21"/>
      <c r="AI90" s="21"/>
      <c r="AJ90" s="21"/>
      <c r="AK90" s="21"/>
      <c r="AL90" s="21"/>
      <c r="AM90" s="21"/>
      <c r="AN90" s="21"/>
      <c r="AO90" s="21"/>
      <c r="AP90" s="21"/>
      <c r="AQ90" s="21"/>
      <c r="AR90" s="21"/>
      <c r="AS90" s="21"/>
      <c r="AT90" s="21"/>
      <c r="AU90" s="21"/>
      <c r="AV90" s="21"/>
      <c r="AW90" s="28"/>
      <c r="AX90" s="28"/>
      <c r="AY90" s="28"/>
      <c r="AZ90" s="28"/>
      <c r="BA90" s="28"/>
      <c r="BB90" s="28"/>
      <c r="BC90" s="28"/>
      <c r="BD90" s="28"/>
      <c r="BE90" s="28"/>
      <c r="BF90" s="28"/>
      <c r="BG90" s="28"/>
      <c r="BH90" s="28"/>
      <c r="BI90" s="28"/>
      <c r="BJ90" s="28"/>
      <c r="BK90" s="28"/>
      <c r="BL90" s="28"/>
      <c r="BM90" s="28"/>
      <c r="BN90" s="28"/>
      <c r="BO90" s="28"/>
    </row>
    <row r="91" spans="1:89" ht="24.75" customHeight="1" x14ac:dyDescent="0.15">
      <c r="A91" s="320" t="s">
        <v>109</v>
      </c>
      <c r="B91" s="320"/>
      <c r="C91" s="115"/>
      <c r="D91" s="128"/>
      <c r="E91" s="115"/>
      <c r="F91" s="156"/>
      <c r="G91" s="137"/>
      <c r="H91" s="128"/>
      <c r="I91" s="137"/>
      <c r="J91" s="128"/>
      <c r="K91" s="70"/>
      <c r="L91" s="70"/>
      <c r="M91" s="174"/>
      <c r="N91" s="174"/>
      <c r="O91" s="174"/>
      <c r="P91" s="28"/>
      <c r="Q91" s="21"/>
      <c r="R91" s="21"/>
      <c r="S91" s="21"/>
      <c r="T91" s="21"/>
      <c r="U91" s="21"/>
      <c r="V91" s="21"/>
      <c r="W91" s="21"/>
      <c r="X91" s="27"/>
      <c r="AD91" s="21"/>
      <c r="AE91" s="21"/>
      <c r="AF91" s="21"/>
      <c r="AG91" s="21"/>
      <c r="AH91" s="21"/>
      <c r="AI91" s="21"/>
      <c r="AJ91" s="21"/>
      <c r="AK91" s="21"/>
      <c r="AL91" s="21"/>
      <c r="AM91" s="21"/>
      <c r="AN91" s="21"/>
      <c r="AO91" s="21"/>
      <c r="AP91" s="21"/>
      <c r="AQ91" s="21"/>
      <c r="AR91" s="21"/>
      <c r="AS91" s="21"/>
      <c r="AT91" s="21"/>
      <c r="AU91" s="21"/>
      <c r="AV91" s="21"/>
      <c r="AW91" s="28"/>
      <c r="AX91" s="28"/>
      <c r="AY91" s="28"/>
      <c r="AZ91" s="28"/>
      <c r="BA91" s="28"/>
      <c r="BB91" s="28"/>
      <c r="BC91" s="28"/>
      <c r="BD91" s="28"/>
      <c r="BE91" s="28"/>
      <c r="BF91" s="28"/>
      <c r="BG91" s="28"/>
      <c r="BH91" s="28"/>
      <c r="BI91" s="28"/>
      <c r="BJ91" s="28"/>
      <c r="BK91" s="28"/>
      <c r="BL91" s="28"/>
      <c r="BM91" s="28"/>
      <c r="BN91" s="28"/>
      <c r="BO91" s="28"/>
    </row>
    <row r="92" spans="1:89" s="21" customFormat="1" ht="21" customHeight="1" x14ac:dyDescent="0.2">
      <c r="A92" s="76" t="s">
        <v>67</v>
      </c>
      <c r="B92" s="77"/>
      <c r="C92" s="58"/>
      <c r="D92" s="58"/>
      <c r="E92" s="58"/>
      <c r="F92" s="58"/>
      <c r="G92" s="58"/>
      <c r="H92" s="58"/>
      <c r="I92" s="78"/>
      <c r="J92" s="77"/>
      <c r="K92" s="69"/>
      <c r="L92" s="69"/>
      <c r="M92" s="174"/>
      <c r="N92" s="19"/>
      <c r="V92" s="27"/>
      <c r="AW92" s="28"/>
      <c r="AX92" s="28"/>
      <c r="AY92" s="28"/>
      <c r="AZ92" s="28"/>
      <c r="BA92" s="28"/>
      <c r="BB92" s="28"/>
      <c r="BC92" s="28"/>
      <c r="BD92" s="28"/>
      <c r="BE92" s="28"/>
      <c r="BF92" s="28"/>
      <c r="BG92" s="28"/>
      <c r="BH92" s="28"/>
      <c r="BI92" s="28"/>
      <c r="BJ92" s="28"/>
      <c r="BK92" s="28"/>
      <c r="BL92" s="28"/>
      <c r="BM92" s="28"/>
      <c r="BN92" s="28"/>
      <c r="BO92" s="28"/>
      <c r="BP92" s="28"/>
      <c r="BQ92" s="28"/>
      <c r="BR92" s="28"/>
      <c r="BS92" s="28"/>
      <c r="BT92" s="28"/>
      <c r="BU92" s="28"/>
      <c r="BV92" s="28"/>
      <c r="BW92" s="28"/>
      <c r="BX92" s="28"/>
      <c r="BY92" s="28"/>
      <c r="BZ92" s="28"/>
      <c r="CA92" s="28"/>
      <c r="CB92" s="28"/>
      <c r="CC92" s="28"/>
      <c r="CD92" s="28"/>
      <c r="CE92" s="28"/>
      <c r="CF92" s="28"/>
      <c r="CG92" s="28"/>
      <c r="CH92" s="28"/>
      <c r="CI92" s="28"/>
      <c r="CJ92" s="28"/>
      <c r="CK92" s="28"/>
    </row>
    <row r="93" spans="1:89" s="21" customFormat="1" ht="19.5" customHeight="1" x14ac:dyDescent="0.2">
      <c r="A93" s="79" t="s">
        <v>68</v>
      </c>
      <c r="B93" s="80"/>
      <c r="C93" s="80"/>
      <c r="D93" s="80"/>
      <c r="E93" s="80"/>
      <c r="F93" s="80"/>
      <c r="G93" s="80"/>
      <c r="H93" s="80"/>
      <c r="I93" s="80"/>
      <c r="J93" s="80"/>
      <c r="K93" s="81"/>
      <c r="L93" s="62"/>
      <c r="M93" s="172"/>
      <c r="N93" s="172"/>
      <c r="V93" s="27"/>
      <c r="AW93" s="28"/>
      <c r="AX93" s="28"/>
      <c r="AY93" s="28"/>
      <c r="AZ93" s="28"/>
      <c r="BA93" s="28"/>
      <c r="BB93" s="28"/>
      <c r="BC93" s="28"/>
      <c r="BD93" s="28"/>
      <c r="BE93" s="28"/>
      <c r="BF93" s="28"/>
      <c r="BG93" s="28"/>
      <c r="BH93" s="28"/>
      <c r="BI93" s="28"/>
      <c r="BJ93" s="28"/>
      <c r="BK93" s="28"/>
      <c r="BL93" s="28"/>
      <c r="BM93" s="28"/>
      <c r="BN93" s="28"/>
      <c r="BO93" s="28"/>
      <c r="BP93" s="28"/>
      <c r="BQ93" s="28"/>
      <c r="BR93" s="28"/>
      <c r="BS93" s="28"/>
      <c r="BT93" s="28"/>
      <c r="BU93" s="28"/>
      <c r="BV93" s="28"/>
      <c r="BW93" s="28"/>
      <c r="BX93" s="28"/>
      <c r="BY93" s="28"/>
      <c r="BZ93" s="28"/>
      <c r="CA93" s="28"/>
      <c r="CB93" s="28"/>
      <c r="CC93" s="28"/>
      <c r="CD93" s="28"/>
      <c r="CE93" s="28"/>
      <c r="CF93" s="28"/>
      <c r="CG93" s="28"/>
      <c r="CH93" s="28"/>
      <c r="CI93" s="28"/>
      <c r="CJ93" s="28"/>
      <c r="CK93" s="28"/>
    </row>
    <row r="94" spans="1:89" ht="15.75" x14ac:dyDescent="0.25">
      <c r="A94" s="267" t="s">
        <v>4</v>
      </c>
      <c r="B94" s="267" t="s">
        <v>6</v>
      </c>
      <c r="C94" s="82"/>
      <c r="D94" s="82"/>
      <c r="E94" s="82"/>
      <c r="F94" s="82"/>
      <c r="G94" s="83"/>
      <c r="H94" s="84"/>
      <c r="I94" s="84"/>
      <c r="J94" s="84"/>
      <c r="K94" s="85"/>
      <c r="L94" s="57"/>
      <c r="M94" s="21"/>
      <c r="N94" s="21"/>
      <c r="O94" s="21"/>
      <c r="P94" s="21"/>
      <c r="Q94" s="21"/>
      <c r="R94" s="21"/>
      <c r="S94" s="21"/>
      <c r="T94" s="21"/>
      <c r="U94" s="21"/>
      <c r="V94" s="27"/>
      <c r="W94" s="21"/>
      <c r="X94" s="21"/>
      <c r="Y94" s="222"/>
      <c r="Z94" s="222"/>
      <c r="AA94" s="222"/>
      <c r="AB94" s="222"/>
      <c r="AC94" s="222"/>
      <c r="AD94" s="21"/>
      <c r="AE94" s="21"/>
      <c r="AF94" s="21"/>
      <c r="AG94" s="21"/>
      <c r="AH94" s="21"/>
      <c r="AI94" s="21"/>
      <c r="AJ94" s="21"/>
      <c r="AK94" s="21"/>
      <c r="AL94" s="21"/>
      <c r="AM94" s="21"/>
      <c r="AN94" s="21"/>
      <c r="AO94" s="21"/>
      <c r="AP94" s="21"/>
      <c r="AQ94" s="21"/>
      <c r="AR94" s="21"/>
      <c r="AS94" s="21"/>
      <c r="AT94" s="21"/>
      <c r="AU94" s="21"/>
      <c r="AV94" s="21"/>
      <c r="AW94" s="28"/>
      <c r="AX94" s="28"/>
      <c r="AY94" s="28"/>
      <c r="AZ94" s="28"/>
      <c r="BA94" s="28"/>
      <c r="BB94" s="28"/>
      <c r="BC94" s="28"/>
      <c r="BD94" s="28"/>
      <c r="BE94" s="28"/>
      <c r="BF94" s="28"/>
      <c r="BG94" s="28"/>
      <c r="BH94" s="28"/>
      <c r="BI94" s="28"/>
      <c r="BJ94" s="28"/>
      <c r="BK94" s="28"/>
      <c r="BL94" s="28"/>
      <c r="BM94" s="28"/>
      <c r="BN94" s="28"/>
      <c r="BO94" s="28"/>
    </row>
    <row r="95" spans="1:89" ht="12.75" customHeight="1" x14ac:dyDescent="0.25">
      <c r="A95" s="268"/>
      <c r="B95" s="268"/>
      <c r="C95" s="86"/>
      <c r="D95" s="82"/>
      <c r="E95" s="83"/>
      <c r="F95" s="83"/>
      <c r="G95" s="83"/>
      <c r="H95" s="84"/>
      <c r="I95" s="84"/>
      <c r="J95" s="84"/>
      <c r="K95" s="85"/>
      <c r="L95" s="57"/>
      <c r="M95" s="21"/>
      <c r="N95" s="21"/>
      <c r="O95" s="21"/>
      <c r="P95" s="21"/>
      <c r="Q95" s="21"/>
      <c r="R95" s="21"/>
      <c r="S95" s="21"/>
      <c r="T95" s="21"/>
      <c r="U95" s="21"/>
      <c r="V95" s="27"/>
      <c r="W95" s="21"/>
      <c r="X95" s="21"/>
      <c r="Y95" s="222"/>
      <c r="Z95" s="222"/>
      <c r="AA95" s="222"/>
      <c r="AB95" s="222"/>
      <c r="AC95" s="222"/>
      <c r="AD95" s="21"/>
      <c r="AE95" s="21"/>
      <c r="AF95" s="21"/>
      <c r="AG95" s="21"/>
      <c r="AH95" s="21"/>
      <c r="AI95" s="21"/>
      <c r="AJ95" s="21"/>
      <c r="AK95" s="21"/>
      <c r="AL95" s="21"/>
      <c r="AM95" s="21"/>
      <c r="AN95" s="21"/>
      <c r="AO95" s="21"/>
      <c r="AP95" s="21"/>
      <c r="AQ95" s="21"/>
      <c r="AR95" s="21"/>
      <c r="AS95" s="21"/>
      <c r="AT95" s="21"/>
      <c r="AU95" s="21"/>
      <c r="AV95" s="21"/>
      <c r="AW95" s="28"/>
      <c r="AX95" s="28"/>
      <c r="AY95" s="28"/>
      <c r="AZ95" s="28"/>
      <c r="BA95" s="28"/>
      <c r="BB95" s="28"/>
      <c r="BC95" s="28"/>
      <c r="BD95" s="28"/>
      <c r="BE95" s="28"/>
      <c r="BF95" s="28"/>
      <c r="BG95" s="28"/>
      <c r="BH95" s="28"/>
      <c r="BI95" s="28"/>
      <c r="BJ95" s="28"/>
      <c r="BK95" s="28"/>
      <c r="BL95" s="28"/>
      <c r="BM95" s="28"/>
      <c r="BN95" s="28"/>
      <c r="BO95" s="28"/>
    </row>
    <row r="96" spans="1:89" ht="22.5" customHeight="1" x14ac:dyDescent="0.25">
      <c r="A96" s="87" t="s">
        <v>69</v>
      </c>
      <c r="B96" s="145"/>
      <c r="C96" s="88"/>
      <c r="D96" s="88"/>
      <c r="E96" s="88"/>
      <c r="F96" s="88"/>
      <c r="G96" s="56"/>
      <c r="H96" s="84"/>
      <c r="I96" s="84"/>
      <c r="J96" s="84"/>
      <c r="K96" s="85"/>
      <c r="L96" s="57"/>
      <c r="M96" s="21"/>
      <c r="N96" s="21"/>
      <c r="O96" s="21"/>
      <c r="P96" s="21"/>
      <c r="Q96" s="21"/>
      <c r="R96" s="21"/>
      <c r="S96" s="21"/>
      <c r="T96" s="21"/>
      <c r="U96" s="21"/>
      <c r="V96" s="27"/>
      <c r="W96" s="21"/>
      <c r="X96" s="21"/>
      <c r="Y96" s="222"/>
      <c r="Z96" s="222"/>
      <c r="AA96" s="222"/>
      <c r="AB96" s="222"/>
      <c r="AC96" s="222"/>
      <c r="AD96" s="21"/>
      <c r="AE96" s="21"/>
      <c r="AF96" s="222"/>
      <c r="AG96" s="222"/>
      <c r="AH96" s="222"/>
      <c r="AI96" s="222"/>
      <c r="AJ96" s="222"/>
      <c r="AK96" s="222"/>
      <c r="AL96" s="222"/>
      <c r="AM96" s="222"/>
      <c r="AN96" s="222"/>
      <c r="AO96" s="222"/>
      <c r="AP96" s="222"/>
      <c r="AQ96" s="222"/>
      <c r="AR96" s="222"/>
      <c r="AS96" s="222"/>
      <c r="AT96" s="222"/>
      <c r="AU96" s="222"/>
      <c r="AV96" s="222"/>
      <c r="AW96" s="223"/>
      <c r="AX96" s="223"/>
      <c r="AY96" s="223"/>
      <c r="AZ96" s="223"/>
      <c r="BA96" s="28"/>
      <c r="BB96" s="28"/>
      <c r="BC96" s="28"/>
      <c r="BD96" s="28"/>
      <c r="BE96" s="28"/>
      <c r="BF96" s="223"/>
      <c r="BG96" s="223"/>
      <c r="BH96" s="223"/>
      <c r="BI96" s="223"/>
      <c r="BJ96" s="223"/>
      <c r="BK96" s="223"/>
      <c r="BL96" s="223"/>
      <c r="BM96" s="223"/>
      <c r="BN96" s="223"/>
      <c r="BO96" s="223"/>
    </row>
    <row r="97" spans="1:89" s="21" customFormat="1" ht="21.75" customHeight="1" x14ac:dyDescent="0.2">
      <c r="A97" s="89" t="s">
        <v>70</v>
      </c>
      <c r="B97" s="90"/>
      <c r="C97" s="91"/>
      <c r="D97" s="92"/>
      <c r="E97" s="93"/>
      <c r="F97" s="94"/>
      <c r="G97" s="94"/>
      <c r="H97" s="94"/>
      <c r="I97" s="94"/>
      <c r="J97" s="94"/>
      <c r="K97" s="95"/>
      <c r="L97" s="94"/>
      <c r="M97" s="172"/>
      <c r="N97" s="172"/>
      <c r="V97" s="27"/>
      <c r="AW97" s="28"/>
      <c r="AX97" s="28"/>
      <c r="AY97" s="28"/>
      <c r="AZ97" s="28"/>
      <c r="BA97" s="28"/>
      <c r="BB97" s="28"/>
      <c r="BC97" s="28"/>
      <c r="BD97" s="28"/>
      <c r="BE97" s="28"/>
      <c r="BF97" s="28"/>
      <c r="BG97" s="28"/>
      <c r="BH97" s="28"/>
      <c r="BI97" s="28"/>
      <c r="BJ97" s="28"/>
      <c r="BK97" s="28"/>
      <c r="BL97" s="28"/>
      <c r="BM97" s="28"/>
      <c r="BN97" s="28"/>
      <c r="BO97" s="28"/>
      <c r="BP97" s="28"/>
      <c r="BQ97" s="28"/>
      <c r="BR97" s="28"/>
      <c r="BS97" s="28"/>
      <c r="BT97" s="28"/>
      <c r="BU97" s="28"/>
      <c r="BV97" s="28"/>
      <c r="BW97" s="28"/>
      <c r="BX97" s="28"/>
      <c r="BY97" s="28"/>
      <c r="BZ97" s="28"/>
      <c r="CA97" s="28"/>
      <c r="CB97" s="28"/>
      <c r="CC97" s="28"/>
      <c r="CD97" s="28"/>
      <c r="CE97" s="28"/>
      <c r="CF97" s="28"/>
      <c r="CG97" s="28"/>
      <c r="CH97" s="28"/>
      <c r="CI97" s="28"/>
      <c r="CJ97" s="28"/>
      <c r="CK97" s="28"/>
    </row>
    <row r="98" spans="1:89" ht="23.25" customHeight="1" x14ac:dyDescent="0.25">
      <c r="A98" s="269" t="s">
        <v>71</v>
      </c>
      <c r="B98" s="269" t="s">
        <v>72</v>
      </c>
      <c r="C98" s="317" t="s">
        <v>73</v>
      </c>
      <c r="D98" s="317"/>
      <c r="E98" s="317"/>
      <c r="F98" s="269" t="s">
        <v>74</v>
      </c>
      <c r="G98" s="21"/>
      <c r="H98" s="21"/>
      <c r="I98" s="21"/>
      <c r="J98" s="96"/>
      <c r="K98" s="57"/>
      <c r="L98" s="57"/>
      <c r="M98" s="21"/>
      <c r="N98" s="21"/>
      <c r="O98" s="21"/>
      <c r="P98" s="21"/>
      <c r="Q98" s="21"/>
      <c r="R98" s="21"/>
      <c r="S98" s="21"/>
      <c r="T98" s="21"/>
      <c r="U98" s="27"/>
      <c r="V98" s="21"/>
      <c r="W98" s="21"/>
      <c r="X98" s="21"/>
      <c r="Y98" s="222"/>
      <c r="Z98" s="222"/>
      <c r="AA98" s="222"/>
      <c r="AB98" s="222"/>
      <c r="AC98" s="222"/>
      <c r="AD98" s="21"/>
      <c r="AE98" s="21"/>
      <c r="AF98" s="21"/>
      <c r="AG98" s="21"/>
      <c r="AH98" s="21"/>
      <c r="AI98" s="21"/>
      <c r="AJ98" s="21"/>
      <c r="AK98" s="222"/>
      <c r="AL98" s="222"/>
      <c r="AM98" s="222"/>
      <c r="AN98" s="222"/>
      <c r="AO98" s="222"/>
      <c r="AP98" s="222"/>
      <c r="AQ98" s="222"/>
      <c r="AR98" s="222"/>
      <c r="AS98" s="222"/>
      <c r="AT98" s="222"/>
      <c r="AU98" s="222"/>
      <c r="AV98" s="222"/>
      <c r="AW98" s="223"/>
      <c r="AX98" s="223"/>
      <c r="AY98" s="223"/>
      <c r="AZ98" s="223"/>
      <c r="BA98" s="28"/>
      <c r="BB98" s="28"/>
      <c r="BC98" s="28"/>
      <c r="BD98" s="28"/>
      <c r="BE98" s="28"/>
      <c r="BF98" s="223"/>
      <c r="BG98" s="223"/>
      <c r="BH98" s="223"/>
      <c r="BI98" s="223"/>
      <c r="BJ98" s="223"/>
      <c r="BK98" s="223"/>
      <c r="BL98" s="223"/>
      <c r="BM98" s="223"/>
      <c r="BN98" s="223"/>
      <c r="BO98" s="223"/>
    </row>
    <row r="99" spans="1:89" ht="29.25" customHeight="1" x14ac:dyDescent="0.25">
      <c r="A99" s="270"/>
      <c r="B99" s="270"/>
      <c r="C99" s="224" t="s">
        <v>75</v>
      </c>
      <c r="D99" s="225" t="s">
        <v>76</v>
      </c>
      <c r="E99" s="226" t="s">
        <v>77</v>
      </c>
      <c r="F99" s="270"/>
      <c r="G99" s="21"/>
      <c r="H99" s="21"/>
      <c r="I99" s="21"/>
      <c r="J99" s="96"/>
      <c r="K99" s="57"/>
      <c r="L99" s="57"/>
      <c r="M99" s="21"/>
      <c r="N99" s="21"/>
      <c r="O99" s="21"/>
      <c r="P99" s="21"/>
      <c r="Q99" s="21"/>
      <c r="R99" s="21"/>
      <c r="S99" s="21"/>
      <c r="T99" s="21"/>
      <c r="U99" s="27"/>
      <c r="V99" s="21"/>
      <c r="W99" s="21"/>
      <c r="X99" s="21"/>
      <c r="Y99" s="222"/>
      <c r="Z99" s="222"/>
      <c r="AA99" s="222"/>
      <c r="AB99" s="222"/>
      <c r="AC99" s="222"/>
      <c r="AD99" s="21"/>
      <c r="AE99" s="21"/>
      <c r="AF99" s="21"/>
      <c r="AG99" s="21"/>
      <c r="AH99" s="21"/>
      <c r="AI99" s="21"/>
      <c r="AJ99" s="21"/>
      <c r="AK99" s="222"/>
      <c r="AL99" s="222"/>
      <c r="AM99" s="222"/>
      <c r="AN99" s="222"/>
      <c r="AO99" s="222"/>
      <c r="AP99" s="222"/>
      <c r="AQ99" s="222"/>
      <c r="AR99" s="222"/>
      <c r="AS99" s="222"/>
      <c r="AT99" s="222"/>
      <c r="AU99" s="222"/>
      <c r="AV99" s="222"/>
      <c r="AW99" s="223"/>
      <c r="AX99" s="223"/>
      <c r="AY99" s="223"/>
      <c r="AZ99" s="223"/>
      <c r="BA99" s="28"/>
      <c r="BB99" s="28"/>
      <c r="BC99" s="28"/>
      <c r="BD99" s="28"/>
      <c r="BE99" s="28"/>
      <c r="BF99" s="223"/>
      <c r="BG99" s="223"/>
      <c r="BH99" s="223"/>
      <c r="BI99" s="223"/>
      <c r="BJ99" s="223"/>
      <c r="BK99" s="223"/>
      <c r="BL99" s="223"/>
      <c r="BM99" s="223"/>
      <c r="BN99" s="223"/>
      <c r="BO99" s="223"/>
    </row>
    <row r="100" spans="1:89" ht="18.75" customHeight="1" x14ac:dyDescent="0.25">
      <c r="A100" s="227" t="s">
        <v>78</v>
      </c>
      <c r="B100" s="108"/>
      <c r="C100" s="123"/>
      <c r="D100" s="135"/>
      <c r="E100" s="228"/>
      <c r="F100" s="108"/>
      <c r="G100" s="21"/>
      <c r="H100" s="21"/>
      <c r="I100" s="21"/>
      <c r="J100" s="96"/>
      <c r="K100" s="57"/>
      <c r="L100" s="57"/>
      <c r="M100" s="21"/>
      <c r="N100" s="21"/>
      <c r="O100" s="21"/>
      <c r="P100" s="21"/>
      <c r="Q100" s="21"/>
      <c r="R100" s="21"/>
      <c r="S100" s="21"/>
      <c r="T100" s="21"/>
      <c r="U100" s="27"/>
      <c r="V100" s="21"/>
      <c r="W100" s="21"/>
      <c r="X100" s="21"/>
      <c r="Y100" s="222"/>
      <c r="Z100" s="222"/>
      <c r="AA100" s="222"/>
      <c r="AB100" s="222"/>
      <c r="AC100" s="222"/>
      <c r="AD100" s="21"/>
      <c r="AE100" s="21"/>
      <c r="AF100" s="21"/>
      <c r="AG100" s="21"/>
      <c r="AH100" s="21"/>
      <c r="AI100" s="21"/>
      <c r="AJ100" s="21"/>
      <c r="AK100" s="222"/>
      <c r="AL100" s="222"/>
      <c r="AM100" s="222"/>
      <c r="AN100" s="222"/>
      <c r="AO100" s="222"/>
      <c r="AP100" s="222"/>
      <c r="AQ100" s="222"/>
      <c r="AR100" s="222"/>
      <c r="AS100" s="222"/>
      <c r="AT100" s="222"/>
      <c r="AU100" s="222"/>
      <c r="AV100" s="222"/>
      <c r="AW100" s="223"/>
      <c r="AX100" s="223"/>
      <c r="AY100" s="223"/>
      <c r="AZ100" s="223"/>
      <c r="BA100" s="28"/>
      <c r="BB100" s="28"/>
      <c r="BC100" s="28"/>
      <c r="BD100" s="28"/>
      <c r="BE100" s="28"/>
      <c r="BF100" s="223"/>
      <c r="BG100" s="223"/>
      <c r="BH100" s="223"/>
      <c r="BI100" s="223"/>
      <c r="BJ100" s="223"/>
      <c r="BK100" s="223"/>
      <c r="BL100" s="223"/>
      <c r="BM100" s="223"/>
      <c r="BN100" s="223"/>
      <c r="BO100" s="223"/>
    </row>
    <row r="101" spans="1:89" ht="27" customHeight="1" x14ac:dyDescent="0.25">
      <c r="A101" s="229" t="s">
        <v>79</v>
      </c>
      <c r="B101" s="109"/>
      <c r="C101" s="113"/>
      <c r="D101" s="136"/>
      <c r="E101" s="230"/>
      <c r="F101" s="109"/>
      <c r="G101" s="21"/>
      <c r="H101" s="21"/>
      <c r="I101" s="21"/>
      <c r="J101" s="96"/>
      <c r="K101" s="57"/>
      <c r="L101" s="57"/>
      <c r="M101" s="21"/>
      <c r="N101" s="21"/>
      <c r="O101" s="21"/>
      <c r="P101" s="21"/>
      <c r="Q101" s="21"/>
      <c r="R101" s="21"/>
      <c r="S101" s="21"/>
      <c r="T101" s="21"/>
      <c r="U101" s="27"/>
      <c r="V101" s="21"/>
      <c r="W101" s="21"/>
      <c r="X101" s="21"/>
      <c r="Y101" s="222"/>
      <c r="Z101" s="222"/>
      <c r="AA101" s="222"/>
      <c r="AB101" s="222"/>
      <c r="AC101" s="222"/>
      <c r="AD101" s="21"/>
      <c r="AE101" s="21"/>
      <c r="AF101" s="21"/>
      <c r="AG101" s="21"/>
      <c r="AH101" s="21"/>
      <c r="AI101" s="21"/>
      <c r="AJ101" s="21"/>
      <c r="AK101" s="222"/>
      <c r="AL101" s="222"/>
      <c r="AM101" s="222"/>
      <c r="AN101" s="222"/>
      <c r="AO101" s="222"/>
      <c r="AP101" s="222"/>
      <c r="AQ101" s="222"/>
      <c r="AR101" s="222"/>
      <c r="AS101" s="222"/>
      <c r="AT101" s="222"/>
      <c r="AU101" s="222"/>
      <c r="AV101" s="222"/>
      <c r="AW101" s="223"/>
      <c r="AX101" s="223"/>
      <c r="AY101" s="223"/>
      <c r="AZ101" s="223"/>
      <c r="BA101" s="28"/>
      <c r="BB101" s="28"/>
      <c r="BC101" s="28"/>
      <c r="BD101" s="28"/>
      <c r="BE101" s="28"/>
      <c r="BF101" s="223"/>
      <c r="BG101" s="223"/>
      <c r="BH101" s="223"/>
      <c r="BI101" s="223"/>
      <c r="BJ101" s="223"/>
      <c r="BK101" s="223"/>
      <c r="BL101" s="223"/>
      <c r="BM101" s="223"/>
      <c r="BN101" s="223"/>
      <c r="BO101" s="223"/>
    </row>
    <row r="102" spans="1:89" ht="27.75" customHeight="1" x14ac:dyDescent="0.25">
      <c r="A102" s="231" t="s">
        <v>80</v>
      </c>
      <c r="B102" s="110"/>
      <c r="C102" s="115"/>
      <c r="D102" s="137"/>
      <c r="E102" s="232"/>
      <c r="F102" s="110"/>
      <c r="G102" s="21"/>
      <c r="H102" s="21"/>
      <c r="I102" s="21"/>
      <c r="J102" s="96"/>
      <c r="K102" s="57"/>
      <c r="L102" s="57"/>
      <c r="M102" s="21"/>
      <c r="N102" s="21"/>
      <c r="O102" s="21"/>
      <c r="P102" s="21"/>
      <c r="Q102" s="21"/>
      <c r="R102" s="21"/>
      <c r="S102" s="21"/>
      <c r="T102" s="21"/>
      <c r="U102" s="27"/>
      <c r="V102" s="21"/>
      <c r="W102" s="21"/>
      <c r="X102" s="21"/>
      <c r="Y102" s="222"/>
      <c r="Z102" s="222"/>
      <c r="AA102" s="222"/>
      <c r="AB102" s="222"/>
      <c r="AC102" s="222"/>
      <c r="AD102" s="21"/>
      <c r="AE102" s="21"/>
      <c r="AF102" s="21"/>
      <c r="AG102" s="21"/>
      <c r="AH102" s="21"/>
      <c r="AI102" s="21"/>
      <c r="AJ102" s="21"/>
      <c r="AK102" s="222"/>
      <c r="AL102" s="222"/>
      <c r="AM102" s="222"/>
      <c r="AN102" s="222"/>
      <c r="AO102" s="222"/>
      <c r="AP102" s="222"/>
      <c r="AQ102" s="222"/>
      <c r="AR102" s="222"/>
      <c r="AS102" s="222"/>
      <c r="AT102" s="222"/>
      <c r="AU102" s="222"/>
      <c r="AV102" s="222"/>
      <c r="AW102" s="223"/>
      <c r="AX102" s="223"/>
      <c r="AY102" s="223"/>
      <c r="AZ102" s="223"/>
      <c r="BA102" s="28"/>
      <c r="BB102" s="28"/>
      <c r="BC102" s="28"/>
      <c r="BD102" s="28"/>
      <c r="BE102" s="28"/>
      <c r="BF102" s="223"/>
      <c r="BG102" s="223"/>
      <c r="BH102" s="223"/>
      <c r="BI102" s="223"/>
      <c r="BJ102" s="223"/>
      <c r="BK102" s="223"/>
      <c r="BL102" s="223"/>
      <c r="BM102" s="223"/>
      <c r="BN102" s="223"/>
      <c r="BO102" s="223"/>
    </row>
    <row r="103" spans="1:89" s="21" customFormat="1" ht="18" customHeight="1" x14ac:dyDescent="0.2">
      <c r="A103" s="97" t="s">
        <v>81</v>
      </c>
      <c r="B103" s="71"/>
      <c r="C103" s="71"/>
      <c r="D103" s="71"/>
      <c r="E103" s="71"/>
      <c r="F103" s="71"/>
      <c r="G103" s="71"/>
      <c r="K103" s="96"/>
      <c r="V103" s="27"/>
      <c r="AW103" s="28"/>
      <c r="AX103" s="28"/>
      <c r="AY103" s="28"/>
      <c r="AZ103" s="28"/>
      <c r="BA103" s="28"/>
      <c r="BB103" s="28"/>
      <c r="BC103" s="28"/>
      <c r="BD103" s="28"/>
      <c r="BE103" s="28"/>
      <c r="BF103" s="28"/>
      <c r="BG103" s="28"/>
      <c r="BH103" s="28"/>
      <c r="BI103" s="28"/>
      <c r="BJ103" s="28"/>
      <c r="BK103" s="28"/>
      <c r="BL103" s="28"/>
      <c r="BM103" s="28"/>
      <c r="BN103" s="28"/>
      <c r="BO103" s="28"/>
      <c r="BP103" s="28"/>
      <c r="BQ103" s="28"/>
      <c r="BR103" s="28"/>
      <c r="BS103" s="28"/>
      <c r="BT103" s="28"/>
      <c r="BU103" s="28"/>
      <c r="BV103" s="28"/>
      <c r="BW103" s="28"/>
      <c r="BX103" s="28"/>
      <c r="BY103" s="28"/>
      <c r="BZ103" s="28"/>
      <c r="CA103" s="28"/>
      <c r="CB103" s="28"/>
      <c r="CC103" s="28"/>
      <c r="CD103" s="28"/>
      <c r="CE103" s="28"/>
      <c r="CF103" s="28"/>
      <c r="CG103" s="28"/>
      <c r="CH103" s="28"/>
      <c r="CI103" s="28"/>
      <c r="CJ103" s="28"/>
      <c r="CK103" s="28"/>
    </row>
    <row r="104" spans="1:89" ht="15" x14ac:dyDescent="0.2">
      <c r="A104" s="179" t="s">
        <v>82</v>
      </c>
      <c r="B104" s="181" t="s">
        <v>83</v>
      </c>
      <c r="C104" s="28"/>
      <c r="D104" s="28"/>
      <c r="E104" s="28"/>
      <c r="F104" s="28"/>
      <c r="G104" s="21"/>
      <c r="H104" s="21"/>
      <c r="I104" s="21"/>
      <c r="J104" s="96"/>
      <c r="K104" s="62"/>
      <c r="L104" s="57"/>
      <c r="M104" s="21"/>
      <c r="N104" s="21"/>
      <c r="O104" s="21"/>
      <c r="P104" s="21"/>
      <c r="Q104" s="21"/>
      <c r="R104" s="21"/>
      <c r="S104" s="21"/>
      <c r="T104" s="21"/>
      <c r="U104" s="27"/>
      <c r="V104" s="21"/>
      <c r="W104" s="21"/>
      <c r="X104" s="21"/>
      <c r="AD104" s="21"/>
      <c r="AE104" s="21"/>
      <c r="AF104" s="21"/>
      <c r="AG104" s="21"/>
      <c r="AH104" s="21"/>
      <c r="AI104" s="21"/>
      <c r="AJ104" s="21"/>
      <c r="BA104" s="28"/>
      <c r="BB104" s="28"/>
      <c r="BC104" s="28"/>
      <c r="BD104" s="28"/>
      <c r="BE104" s="28"/>
    </row>
    <row r="105" spans="1:89" ht="15.75" customHeight="1" x14ac:dyDescent="0.2">
      <c r="A105" s="63" t="s">
        <v>84</v>
      </c>
      <c r="B105" s="108"/>
      <c r="C105" s="28"/>
      <c r="D105" s="28"/>
      <c r="E105" s="28"/>
      <c r="F105" s="28"/>
      <c r="G105" s="21"/>
      <c r="H105" s="21"/>
      <c r="I105" s="21"/>
      <c r="J105" s="96"/>
      <c r="K105" s="98"/>
      <c r="L105" s="57"/>
      <c r="M105" s="21"/>
      <c r="N105" s="21"/>
      <c r="O105" s="21"/>
      <c r="P105" s="21"/>
      <c r="Q105" s="21"/>
      <c r="R105" s="21"/>
      <c r="S105" s="21"/>
      <c r="T105" s="21"/>
      <c r="U105" s="27"/>
      <c r="V105" s="21"/>
      <c r="W105" s="21"/>
      <c r="X105" s="21"/>
      <c r="AD105" s="21"/>
      <c r="AE105" s="21"/>
      <c r="AF105" s="21"/>
      <c r="AG105" s="21"/>
      <c r="AH105" s="21"/>
      <c r="AI105" s="21"/>
      <c r="AJ105" s="21"/>
      <c r="BA105" s="28"/>
      <c r="BB105" s="28"/>
      <c r="BC105" s="28"/>
      <c r="BD105" s="28"/>
      <c r="BE105" s="28"/>
    </row>
    <row r="106" spans="1:89" ht="15.75" customHeight="1" x14ac:dyDescent="0.2">
      <c r="A106" s="64" t="s">
        <v>85</v>
      </c>
      <c r="B106" s="109"/>
      <c r="C106" s="28"/>
      <c r="D106" s="28"/>
      <c r="E106" s="28"/>
      <c r="F106" s="28"/>
      <c r="G106" s="21"/>
      <c r="H106" s="21"/>
      <c r="I106" s="21"/>
      <c r="J106" s="96"/>
      <c r="K106" s="98"/>
      <c r="L106" s="57"/>
      <c r="M106" s="21"/>
      <c r="N106" s="21"/>
      <c r="O106" s="21"/>
      <c r="P106" s="21"/>
      <c r="Q106" s="21"/>
      <c r="R106" s="21"/>
      <c r="S106" s="21"/>
      <c r="T106" s="21"/>
      <c r="U106" s="27"/>
      <c r="V106" s="21"/>
      <c r="W106" s="21"/>
      <c r="X106" s="21"/>
      <c r="AD106" s="21"/>
      <c r="AE106" s="21"/>
      <c r="AF106" s="21"/>
      <c r="AG106" s="21"/>
      <c r="AH106" s="21"/>
      <c r="AI106" s="21"/>
      <c r="AJ106" s="21"/>
      <c r="BA106" s="28"/>
      <c r="BB106" s="28"/>
      <c r="BC106" s="28"/>
      <c r="BD106" s="28"/>
      <c r="BE106" s="28"/>
    </row>
    <row r="107" spans="1:89" ht="15.75" customHeight="1" x14ac:dyDescent="0.2">
      <c r="A107" s="64" t="s">
        <v>86</v>
      </c>
      <c r="B107" s="109"/>
      <c r="C107" s="28"/>
      <c r="D107" s="28"/>
      <c r="E107" s="28"/>
      <c r="F107" s="28"/>
      <c r="G107" s="21"/>
      <c r="H107" s="21"/>
      <c r="I107" s="21"/>
      <c r="J107" s="21"/>
      <c r="K107" s="99"/>
      <c r="L107" s="57"/>
      <c r="M107" s="21"/>
      <c r="N107" s="21"/>
      <c r="O107" s="21"/>
      <c r="P107" s="21"/>
      <c r="Q107" s="21"/>
      <c r="R107" s="21"/>
      <c r="S107" s="21"/>
      <c r="T107" s="21"/>
      <c r="U107" s="27"/>
      <c r="V107" s="21"/>
      <c r="W107" s="21"/>
      <c r="X107" s="21"/>
      <c r="AD107" s="21"/>
      <c r="AE107" s="21"/>
      <c r="AF107" s="21"/>
      <c r="AG107" s="21"/>
      <c r="AH107" s="21"/>
      <c r="AI107" s="21"/>
      <c r="AJ107" s="21"/>
      <c r="BA107" s="28"/>
      <c r="BB107" s="28"/>
      <c r="BC107" s="28"/>
      <c r="BD107" s="28"/>
      <c r="BE107" s="28"/>
    </row>
    <row r="108" spans="1:89" ht="15.75" customHeight="1" x14ac:dyDescent="0.2">
      <c r="A108" s="64" t="s">
        <v>87</v>
      </c>
      <c r="B108" s="109"/>
      <c r="C108" s="28"/>
      <c r="D108" s="28"/>
      <c r="E108" s="28"/>
      <c r="F108" s="28"/>
      <c r="G108" s="21"/>
      <c r="H108" s="21"/>
      <c r="I108" s="21"/>
      <c r="J108" s="21"/>
      <c r="K108" s="99"/>
      <c r="L108" s="57"/>
      <c r="M108" s="21"/>
      <c r="N108" s="21"/>
      <c r="O108" s="21"/>
      <c r="P108" s="21"/>
      <c r="Q108" s="21"/>
      <c r="R108" s="21"/>
      <c r="S108" s="21"/>
      <c r="T108" s="21"/>
      <c r="U108" s="27"/>
      <c r="V108" s="21"/>
      <c r="W108" s="21"/>
      <c r="X108" s="21"/>
      <c r="AD108" s="21"/>
      <c r="AE108" s="21"/>
      <c r="AF108" s="21"/>
      <c r="AG108" s="21"/>
      <c r="AH108" s="21"/>
      <c r="AI108" s="21"/>
      <c r="AJ108" s="21"/>
      <c r="BA108" s="28"/>
      <c r="BB108" s="28"/>
      <c r="BC108" s="28"/>
      <c r="BD108" s="28"/>
      <c r="BE108" s="28"/>
    </row>
    <row r="109" spans="1:89" ht="15.75" customHeight="1" x14ac:dyDescent="0.2">
      <c r="A109" s="64" t="s">
        <v>88</v>
      </c>
      <c r="B109" s="109"/>
      <c r="C109" s="28"/>
      <c r="D109" s="28"/>
      <c r="E109" s="28"/>
      <c r="F109" s="28"/>
      <c r="G109" s="21"/>
      <c r="H109" s="21"/>
      <c r="I109" s="21"/>
      <c r="J109" s="21"/>
      <c r="K109" s="99"/>
      <c r="L109" s="57"/>
      <c r="M109" s="21"/>
      <c r="N109" s="21"/>
      <c r="O109" s="21"/>
      <c r="P109" s="21"/>
      <c r="Q109" s="21"/>
      <c r="R109" s="21"/>
      <c r="S109" s="21"/>
      <c r="T109" s="21"/>
      <c r="U109" s="27"/>
      <c r="V109" s="21"/>
      <c r="W109" s="21"/>
      <c r="X109" s="21"/>
      <c r="AD109" s="21"/>
      <c r="AE109" s="21"/>
      <c r="AF109" s="21"/>
      <c r="AG109" s="21"/>
      <c r="AH109" s="21"/>
      <c r="AI109" s="21"/>
      <c r="AJ109" s="21"/>
      <c r="BA109" s="28"/>
      <c r="BB109" s="28"/>
      <c r="BC109" s="28"/>
      <c r="BD109" s="28"/>
      <c r="BE109" s="28"/>
    </row>
    <row r="110" spans="1:89" ht="15.75" customHeight="1" x14ac:dyDescent="0.2">
      <c r="A110" s="179" t="s">
        <v>23</v>
      </c>
      <c r="B110" s="165">
        <f>SUM(B105:B109)</f>
        <v>0</v>
      </c>
      <c r="C110" s="100"/>
      <c r="D110" s="28"/>
      <c r="E110" s="28"/>
      <c r="F110" s="28"/>
      <c r="G110" s="21"/>
      <c r="H110" s="21"/>
      <c r="I110" s="21"/>
      <c r="J110" s="21"/>
      <c r="K110" s="99"/>
      <c r="L110" s="57"/>
      <c r="M110" s="21"/>
      <c r="N110" s="21"/>
      <c r="O110" s="21"/>
      <c r="P110" s="21"/>
      <c r="Q110" s="21"/>
      <c r="R110" s="21"/>
      <c r="S110" s="21"/>
      <c r="T110" s="21"/>
      <c r="U110" s="27"/>
      <c r="V110" s="21"/>
      <c r="W110" s="21"/>
      <c r="X110" s="21"/>
      <c r="AD110" s="21"/>
      <c r="AE110" s="21"/>
      <c r="AF110" s="21"/>
      <c r="AG110" s="21"/>
      <c r="AH110" s="21"/>
      <c r="AI110" s="21"/>
      <c r="AJ110" s="21"/>
      <c r="BA110" s="28"/>
      <c r="BB110" s="28"/>
      <c r="BC110" s="28"/>
      <c r="BD110" s="28"/>
      <c r="BE110" s="28"/>
    </row>
    <row r="111" spans="1:89" s="21" customFormat="1" x14ac:dyDescent="0.2">
      <c r="A111" s="101"/>
      <c r="L111" s="99"/>
      <c r="V111" s="27"/>
      <c r="AW111" s="28"/>
      <c r="AX111" s="28"/>
      <c r="AY111" s="28"/>
      <c r="AZ111" s="28"/>
      <c r="BA111" s="28"/>
      <c r="BB111" s="28"/>
      <c r="BC111" s="28"/>
      <c r="BD111" s="28"/>
      <c r="BE111" s="28"/>
      <c r="BF111" s="28"/>
      <c r="BG111" s="28"/>
      <c r="BH111" s="28"/>
      <c r="BI111" s="28"/>
      <c r="BJ111" s="28"/>
      <c r="BK111" s="28"/>
      <c r="BL111" s="28"/>
      <c r="BM111" s="28"/>
      <c r="BN111" s="28"/>
      <c r="BO111" s="28"/>
      <c r="BP111" s="28"/>
      <c r="BQ111" s="28"/>
      <c r="BR111" s="28"/>
      <c r="BS111" s="28"/>
      <c r="BT111" s="28"/>
      <c r="BU111" s="28"/>
      <c r="BV111" s="28"/>
      <c r="BW111" s="28"/>
      <c r="BX111" s="28"/>
      <c r="BY111" s="28"/>
      <c r="BZ111" s="28"/>
      <c r="CA111" s="28"/>
      <c r="CB111" s="28"/>
      <c r="CC111" s="28"/>
      <c r="CD111" s="28"/>
      <c r="CE111" s="28"/>
      <c r="CF111" s="28"/>
      <c r="CG111" s="28"/>
      <c r="CH111" s="28"/>
      <c r="CI111" s="28"/>
      <c r="CJ111" s="28"/>
      <c r="CK111" s="28"/>
    </row>
    <row r="112" spans="1:89" s="21" customFormat="1" x14ac:dyDescent="0.2">
      <c r="A112" s="101"/>
      <c r="L112" s="99"/>
      <c r="V112" s="27"/>
      <c r="AW112" s="28"/>
      <c r="AX112" s="28"/>
      <c r="AY112" s="28"/>
      <c r="AZ112" s="28"/>
      <c r="BA112" s="28"/>
      <c r="BB112" s="28"/>
      <c r="BC112" s="28"/>
      <c r="BD112" s="28"/>
      <c r="BE112" s="28"/>
      <c r="BF112" s="28"/>
      <c r="BG112" s="28"/>
      <c r="BH112" s="28"/>
      <c r="BI112" s="28"/>
      <c r="BJ112" s="28"/>
      <c r="BK112" s="28"/>
      <c r="BL112" s="28"/>
      <c r="BM112" s="28"/>
      <c r="BN112" s="28"/>
      <c r="BO112" s="28"/>
      <c r="BP112" s="28"/>
      <c r="BQ112" s="28"/>
      <c r="BR112" s="28"/>
      <c r="BS112" s="28"/>
      <c r="BT112" s="28"/>
      <c r="BU112" s="28"/>
      <c r="BV112" s="28"/>
      <c r="BW112" s="28"/>
      <c r="BX112" s="28"/>
      <c r="BY112" s="28"/>
      <c r="BZ112" s="28"/>
      <c r="CA112" s="28"/>
      <c r="CB112" s="28"/>
      <c r="CC112" s="28"/>
      <c r="CD112" s="28"/>
      <c r="CE112" s="28"/>
      <c r="CF112" s="28"/>
      <c r="CG112" s="28"/>
      <c r="CH112" s="28"/>
      <c r="CI112" s="28"/>
      <c r="CJ112" s="28"/>
      <c r="CK112" s="28"/>
    </row>
    <row r="113" spans="1:89" s="21" customFormat="1" x14ac:dyDescent="0.2">
      <c r="A113" s="101"/>
      <c r="L113" s="99"/>
      <c r="V113" s="27"/>
      <c r="AW113" s="28"/>
      <c r="AX113" s="28"/>
      <c r="AY113" s="28"/>
      <c r="AZ113" s="28"/>
      <c r="BA113" s="28"/>
      <c r="BB113" s="28"/>
      <c r="BC113" s="28"/>
      <c r="BD113" s="28"/>
      <c r="BE113" s="28"/>
      <c r="BF113" s="28"/>
      <c r="BG113" s="28"/>
      <c r="BH113" s="28"/>
      <c r="BI113" s="28"/>
      <c r="BJ113" s="28"/>
      <c r="BK113" s="28"/>
      <c r="BL113" s="28"/>
      <c r="BM113" s="28"/>
      <c r="BN113" s="28"/>
      <c r="BO113" s="28"/>
      <c r="BP113" s="28"/>
      <c r="BQ113" s="28"/>
      <c r="BR113" s="28"/>
      <c r="BS113" s="28"/>
      <c r="BT113" s="28"/>
      <c r="BU113" s="28"/>
      <c r="BV113" s="28"/>
      <c r="BW113" s="28"/>
      <c r="BX113" s="28"/>
      <c r="BY113" s="28"/>
      <c r="BZ113" s="28"/>
      <c r="CA113" s="28"/>
      <c r="CB113" s="28"/>
      <c r="CC113" s="28"/>
      <c r="CD113" s="28"/>
      <c r="CE113" s="28"/>
      <c r="CF113" s="28"/>
      <c r="CG113" s="28"/>
      <c r="CH113" s="28"/>
      <c r="CI113" s="28"/>
      <c r="CJ113" s="28"/>
      <c r="CK113" s="28"/>
    </row>
    <row r="114" spans="1:89" s="21" customFormat="1" x14ac:dyDescent="0.2">
      <c r="A114" s="101"/>
      <c r="L114" s="99"/>
      <c r="V114" s="27"/>
      <c r="AW114" s="28"/>
      <c r="AX114" s="28"/>
      <c r="AY114" s="28"/>
      <c r="AZ114" s="28"/>
      <c r="BA114" s="28"/>
      <c r="BB114" s="28"/>
      <c r="BC114" s="28"/>
      <c r="BD114" s="28"/>
      <c r="BE114" s="28"/>
      <c r="BF114" s="28"/>
      <c r="BG114" s="28"/>
      <c r="BH114" s="28"/>
      <c r="BI114" s="28"/>
      <c r="BJ114" s="28"/>
      <c r="BK114" s="28"/>
      <c r="BL114" s="28"/>
      <c r="BM114" s="28"/>
      <c r="BN114" s="28"/>
      <c r="BO114" s="28"/>
      <c r="BP114" s="28"/>
      <c r="BQ114" s="28"/>
      <c r="BR114" s="28"/>
      <c r="BS114" s="28"/>
      <c r="BT114" s="28"/>
      <c r="BU114" s="28"/>
      <c r="BV114" s="28"/>
      <c r="BW114" s="28"/>
      <c r="BX114" s="28"/>
      <c r="BY114" s="28"/>
      <c r="BZ114" s="28"/>
      <c r="CA114" s="28"/>
      <c r="CB114" s="28"/>
      <c r="CC114" s="28"/>
      <c r="CD114" s="28"/>
      <c r="CE114" s="28"/>
      <c r="CF114" s="28"/>
      <c r="CG114" s="28"/>
      <c r="CH114" s="28"/>
      <c r="CI114" s="28"/>
      <c r="CJ114" s="28"/>
      <c r="CK114" s="28"/>
    </row>
    <row r="115" spans="1:89" s="21" customFormat="1" x14ac:dyDescent="0.2">
      <c r="A115" s="101"/>
      <c r="L115" s="99"/>
      <c r="V115" s="27"/>
      <c r="AW115" s="28"/>
      <c r="AX115" s="28"/>
      <c r="AY115" s="28"/>
      <c r="AZ115" s="28"/>
      <c r="BA115" s="28"/>
      <c r="BB115" s="28"/>
      <c r="BC115" s="28"/>
      <c r="BD115" s="28"/>
      <c r="BE115" s="28"/>
      <c r="BF115" s="28"/>
      <c r="BG115" s="28"/>
      <c r="BH115" s="28"/>
      <c r="BI115" s="28"/>
      <c r="BJ115" s="28"/>
      <c r="BK115" s="28"/>
      <c r="BL115" s="28"/>
      <c r="BM115" s="28"/>
      <c r="BN115" s="28"/>
      <c r="BO115" s="28"/>
      <c r="BP115" s="28"/>
      <c r="BQ115" s="28"/>
      <c r="BR115" s="28"/>
      <c r="BS115" s="28"/>
      <c r="BT115" s="28"/>
      <c r="BU115" s="28"/>
      <c r="BV115" s="28"/>
      <c r="BW115" s="28"/>
      <c r="BX115" s="28"/>
      <c r="BY115" s="28"/>
      <c r="BZ115" s="28"/>
      <c r="CA115" s="28"/>
      <c r="CB115" s="28"/>
      <c r="CC115" s="28"/>
      <c r="CD115" s="28"/>
      <c r="CE115" s="28"/>
      <c r="CF115" s="28"/>
      <c r="CG115" s="28"/>
      <c r="CH115" s="28"/>
      <c r="CI115" s="28"/>
      <c r="CJ115" s="28"/>
      <c r="CK115" s="28"/>
    </row>
    <row r="116" spans="1:89" s="21" customFormat="1" x14ac:dyDescent="0.2">
      <c r="A116" s="101"/>
      <c r="L116" s="99"/>
      <c r="V116" s="27"/>
      <c r="AW116" s="28"/>
      <c r="AX116" s="28"/>
      <c r="AY116" s="28"/>
      <c r="AZ116" s="28"/>
      <c r="BA116" s="28"/>
      <c r="BB116" s="28"/>
      <c r="BC116" s="28"/>
      <c r="BD116" s="28"/>
      <c r="BE116" s="28"/>
      <c r="BF116" s="28"/>
      <c r="BG116" s="28"/>
      <c r="BH116" s="28"/>
      <c r="BI116" s="28"/>
      <c r="BJ116" s="28"/>
      <c r="BK116" s="28"/>
      <c r="BL116" s="28"/>
      <c r="BM116" s="28"/>
      <c r="BN116" s="28"/>
      <c r="BO116" s="28"/>
      <c r="BP116" s="28"/>
      <c r="BQ116" s="28"/>
      <c r="BR116" s="28"/>
      <c r="BS116" s="28"/>
      <c r="BT116" s="28"/>
      <c r="BU116" s="28"/>
      <c r="BV116" s="28"/>
      <c r="BW116" s="28"/>
      <c r="BX116" s="28"/>
      <c r="BY116" s="28"/>
      <c r="BZ116" s="28"/>
      <c r="CA116" s="28"/>
      <c r="CB116" s="28"/>
      <c r="CC116" s="28"/>
      <c r="CD116" s="28"/>
      <c r="CE116" s="28"/>
      <c r="CF116" s="28"/>
      <c r="CG116" s="28"/>
      <c r="CH116" s="28"/>
      <c r="CI116" s="28"/>
      <c r="CJ116" s="28"/>
      <c r="CK116" s="28"/>
    </row>
    <row r="117" spans="1:89" s="21" customFormat="1" x14ac:dyDescent="0.2">
      <c r="A117" s="101"/>
      <c r="L117" s="99"/>
      <c r="V117" s="27"/>
      <c r="AW117" s="28"/>
      <c r="AX117" s="28"/>
      <c r="AY117" s="28"/>
      <c r="AZ117" s="28"/>
      <c r="BA117" s="28"/>
      <c r="BB117" s="28"/>
      <c r="BC117" s="28"/>
      <c r="BD117" s="28"/>
      <c r="BE117" s="28"/>
      <c r="BF117" s="28"/>
      <c r="BG117" s="28"/>
      <c r="BH117" s="28"/>
      <c r="BI117" s="28"/>
      <c r="BJ117" s="28"/>
      <c r="BK117" s="28"/>
      <c r="BL117" s="28"/>
      <c r="BM117" s="28"/>
      <c r="BN117" s="28"/>
      <c r="BO117" s="28"/>
      <c r="BP117" s="28"/>
      <c r="BQ117" s="28"/>
      <c r="BR117" s="28"/>
      <c r="BS117" s="28"/>
      <c r="BT117" s="28"/>
      <c r="BU117" s="28"/>
      <c r="BV117" s="28"/>
      <c r="BW117" s="28"/>
      <c r="BX117" s="28"/>
      <c r="BY117" s="28"/>
      <c r="BZ117" s="28"/>
      <c r="CA117" s="28"/>
      <c r="CB117" s="28"/>
      <c r="CC117" s="28"/>
      <c r="CD117" s="28"/>
      <c r="CE117" s="28"/>
      <c r="CF117" s="28"/>
      <c r="CG117" s="28"/>
      <c r="CH117" s="28"/>
      <c r="CI117" s="28"/>
      <c r="CJ117" s="28"/>
      <c r="CK117" s="28"/>
    </row>
    <row r="118" spans="1:89" s="21" customFormat="1" x14ac:dyDescent="0.2">
      <c r="A118" s="101"/>
      <c r="L118" s="99"/>
      <c r="V118" s="27"/>
      <c r="AW118" s="28"/>
      <c r="AX118" s="28"/>
      <c r="AY118" s="28"/>
      <c r="AZ118" s="28"/>
      <c r="BA118" s="28"/>
      <c r="BB118" s="28"/>
      <c r="BC118" s="28"/>
      <c r="BD118" s="28"/>
      <c r="BE118" s="28"/>
      <c r="BF118" s="28"/>
      <c r="BG118" s="28"/>
      <c r="BH118" s="28"/>
      <c r="BI118" s="28"/>
      <c r="BJ118" s="28"/>
      <c r="BK118" s="28"/>
      <c r="BL118" s="28"/>
      <c r="BM118" s="28"/>
      <c r="BN118" s="28"/>
      <c r="BO118" s="28"/>
      <c r="BP118" s="28"/>
      <c r="BQ118" s="28"/>
      <c r="BR118" s="28"/>
      <c r="BS118" s="28"/>
      <c r="BT118" s="28"/>
      <c r="BU118" s="28"/>
      <c r="BV118" s="28"/>
      <c r="BW118" s="28"/>
      <c r="BX118" s="28"/>
      <c r="BY118" s="28"/>
      <c r="BZ118" s="28"/>
      <c r="CA118" s="28"/>
      <c r="CB118" s="28"/>
      <c r="CC118" s="28"/>
      <c r="CD118" s="28"/>
      <c r="CE118" s="28"/>
      <c r="CF118" s="28"/>
      <c r="CG118" s="28"/>
      <c r="CH118" s="28"/>
      <c r="CI118" s="28"/>
      <c r="CJ118" s="28"/>
      <c r="CK118" s="28"/>
    </row>
    <row r="119" spans="1:89" s="21" customFormat="1" x14ac:dyDescent="0.2">
      <c r="A119" s="101"/>
      <c r="L119" s="99"/>
      <c r="V119" s="27"/>
      <c r="AW119" s="28"/>
      <c r="AX119" s="28"/>
      <c r="AY119" s="28"/>
      <c r="AZ119" s="28"/>
      <c r="BA119" s="28"/>
      <c r="BB119" s="28"/>
      <c r="BC119" s="28"/>
      <c r="BD119" s="28"/>
      <c r="BE119" s="28"/>
      <c r="BF119" s="28"/>
      <c r="BG119" s="28"/>
      <c r="BH119" s="28"/>
      <c r="BI119" s="28"/>
      <c r="BJ119" s="28"/>
      <c r="BK119" s="28"/>
      <c r="BL119" s="28"/>
      <c r="BM119" s="28"/>
      <c r="BN119" s="28"/>
      <c r="BO119" s="28"/>
      <c r="BP119" s="28"/>
      <c r="BQ119" s="28"/>
      <c r="BR119" s="28"/>
      <c r="BS119" s="28"/>
      <c r="BT119" s="28"/>
      <c r="BU119" s="28"/>
      <c r="BV119" s="28"/>
      <c r="BW119" s="28"/>
      <c r="BX119" s="28"/>
      <c r="BY119" s="28"/>
      <c r="BZ119" s="28"/>
      <c r="CA119" s="28"/>
      <c r="CB119" s="28"/>
      <c r="CC119" s="28"/>
      <c r="CD119" s="28"/>
      <c r="CE119" s="28"/>
      <c r="CF119" s="28"/>
      <c r="CG119" s="28"/>
      <c r="CH119" s="28"/>
      <c r="CI119" s="28"/>
      <c r="CJ119" s="28"/>
      <c r="CK119" s="28"/>
    </row>
    <row r="120" spans="1:89" s="21" customFormat="1" x14ac:dyDescent="0.2">
      <c r="A120" s="101"/>
      <c r="L120" s="99"/>
      <c r="V120" s="27"/>
      <c r="AW120" s="28"/>
      <c r="AX120" s="28"/>
      <c r="AY120" s="28"/>
      <c r="AZ120" s="28"/>
      <c r="BA120" s="28"/>
      <c r="BB120" s="28"/>
      <c r="BC120" s="28"/>
      <c r="BD120" s="28"/>
      <c r="BE120" s="28"/>
      <c r="BF120" s="28"/>
      <c r="BG120" s="28"/>
      <c r="BH120" s="28"/>
      <c r="BI120" s="28"/>
      <c r="BJ120" s="28"/>
      <c r="BK120" s="28"/>
      <c r="BL120" s="28"/>
      <c r="BM120" s="28"/>
      <c r="BN120" s="28"/>
      <c r="BO120" s="28"/>
      <c r="BP120" s="28"/>
      <c r="BQ120" s="28"/>
      <c r="BR120" s="28"/>
      <c r="BS120" s="28"/>
      <c r="BT120" s="28"/>
      <c r="BU120" s="28"/>
      <c r="BV120" s="28"/>
      <c r="BW120" s="28"/>
      <c r="BX120" s="28"/>
      <c r="BY120" s="28"/>
      <c r="BZ120" s="28"/>
      <c r="CA120" s="28"/>
      <c r="CB120" s="28"/>
      <c r="CC120" s="28"/>
      <c r="CD120" s="28"/>
      <c r="CE120" s="28"/>
      <c r="CF120" s="28"/>
      <c r="CG120" s="28"/>
      <c r="CH120" s="28"/>
      <c r="CI120" s="28"/>
      <c r="CJ120" s="28"/>
      <c r="CK120" s="28"/>
    </row>
    <row r="121" spans="1:89" s="21" customFormat="1" x14ac:dyDescent="0.2">
      <c r="A121" s="101"/>
      <c r="L121" s="99"/>
      <c r="V121" s="27"/>
      <c r="AW121" s="28"/>
      <c r="AX121" s="28"/>
      <c r="AY121" s="28"/>
      <c r="AZ121" s="28"/>
      <c r="BA121" s="28"/>
      <c r="BB121" s="28"/>
      <c r="BC121" s="28"/>
      <c r="BD121" s="28"/>
      <c r="BE121" s="28"/>
      <c r="BF121" s="28"/>
      <c r="BG121" s="28"/>
      <c r="BH121" s="28"/>
      <c r="BI121" s="28"/>
      <c r="BJ121" s="28"/>
      <c r="BK121" s="28"/>
      <c r="BL121" s="28"/>
      <c r="BM121" s="28"/>
      <c r="BN121" s="28"/>
      <c r="BO121" s="28"/>
      <c r="BP121" s="28"/>
      <c r="BQ121" s="28"/>
      <c r="BR121" s="28"/>
      <c r="BS121" s="28"/>
      <c r="BT121" s="28"/>
      <c r="BU121" s="28"/>
      <c r="BV121" s="28"/>
      <c r="BW121" s="28"/>
      <c r="BX121" s="28"/>
      <c r="BY121" s="28"/>
      <c r="BZ121" s="28"/>
      <c r="CA121" s="28"/>
      <c r="CB121" s="28"/>
      <c r="CC121" s="28"/>
      <c r="CD121" s="28"/>
      <c r="CE121" s="28"/>
      <c r="CF121" s="28"/>
      <c r="CG121" s="28"/>
      <c r="CH121" s="28"/>
      <c r="CI121" s="28"/>
      <c r="CJ121" s="28"/>
      <c r="CK121" s="28"/>
    </row>
    <row r="122" spans="1:89" s="21" customFormat="1" x14ac:dyDescent="0.2">
      <c r="A122" s="101"/>
      <c r="L122" s="99"/>
      <c r="V122" s="27"/>
      <c r="AW122" s="28"/>
      <c r="AX122" s="28"/>
      <c r="AY122" s="28"/>
      <c r="AZ122" s="28"/>
      <c r="BA122" s="28"/>
      <c r="BB122" s="28"/>
      <c r="BC122" s="28"/>
      <c r="BD122" s="28"/>
      <c r="BE122" s="28"/>
      <c r="BF122" s="28"/>
      <c r="BG122" s="28"/>
      <c r="BH122" s="28"/>
      <c r="BI122" s="28"/>
      <c r="BJ122" s="28"/>
      <c r="BK122" s="28"/>
      <c r="BL122" s="28"/>
      <c r="BM122" s="28"/>
      <c r="BN122" s="28"/>
      <c r="BO122" s="28"/>
      <c r="BP122" s="28"/>
      <c r="BQ122" s="28"/>
      <c r="BR122" s="28"/>
      <c r="BS122" s="28"/>
      <c r="BT122" s="28"/>
      <c r="BU122" s="28"/>
      <c r="BV122" s="28"/>
      <c r="BW122" s="28"/>
      <c r="BX122" s="28"/>
      <c r="BY122" s="28"/>
      <c r="BZ122" s="28"/>
      <c r="CA122" s="28"/>
      <c r="CB122" s="28"/>
      <c r="CC122" s="28"/>
      <c r="CD122" s="28"/>
      <c r="CE122" s="28"/>
      <c r="CF122" s="28"/>
      <c r="CG122" s="28"/>
      <c r="CH122" s="28"/>
      <c r="CI122" s="28"/>
      <c r="CJ122" s="28"/>
      <c r="CK122" s="28"/>
    </row>
    <row r="123" spans="1:89" s="21" customFormat="1" x14ac:dyDescent="0.2">
      <c r="A123" s="101"/>
      <c r="L123" s="99"/>
      <c r="V123" s="27"/>
      <c r="AW123" s="28"/>
      <c r="AX123" s="28"/>
      <c r="AY123" s="28"/>
      <c r="AZ123" s="28"/>
      <c r="BA123" s="28"/>
      <c r="BB123" s="28"/>
      <c r="BC123" s="28"/>
      <c r="BD123" s="28"/>
      <c r="BE123" s="28"/>
      <c r="BF123" s="28"/>
      <c r="BG123" s="28"/>
      <c r="BH123" s="28"/>
      <c r="BI123" s="28"/>
      <c r="BJ123" s="28"/>
      <c r="BK123" s="28"/>
      <c r="BL123" s="28"/>
      <c r="BM123" s="28"/>
      <c r="BN123" s="28"/>
      <c r="BO123" s="28"/>
      <c r="BP123" s="28"/>
      <c r="BQ123" s="28"/>
      <c r="BR123" s="28"/>
      <c r="BS123" s="28"/>
      <c r="BT123" s="28"/>
      <c r="BU123" s="28"/>
      <c r="BV123" s="28"/>
      <c r="BW123" s="28"/>
      <c r="BX123" s="28"/>
      <c r="BY123" s="28"/>
      <c r="BZ123" s="28"/>
      <c r="CA123" s="28"/>
      <c r="CB123" s="28"/>
      <c r="CC123" s="28"/>
      <c r="CD123" s="28"/>
      <c r="CE123" s="28"/>
      <c r="CF123" s="28"/>
      <c r="CG123" s="28"/>
      <c r="CH123" s="28"/>
      <c r="CI123" s="28"/>
      <c r="CJ123" s="28"/>
      <c r="CK123" s="28"/>
    </row>
    <row r="124" spans="1:89" s="21" customFormat="1" x14ac:dyDescent="0.2">
      <c r="A124" s="101"/>
      <c r="L124" s="99"/>
      <c r="V124" s="27"/>
      <c r="AW124" s="28"/>
      <c r="AX124" s="28"/>
      <c r="AY124" s="28"/>
      <c r="AZ124" s="28"/>
      <c r="BA124" s="28"/>
      <c r="BB124" s="28"/>
      <c r="BC124" s="28"/>
      <c r="BD124" s="28"/>
      <c r="BE124" s="28"/>
      <c r="BF124" s="28"/>
      <c r="BG124" s="28"/>
      <c r="BH124" s="28"/>
      <c r="BI124" s="28"/>
      <c r="BJ124" s="28"/>
      <c r="BK124" s="28"/>
      <c r="BL124" s="28"/>
      <c r="BM124" s="28"/>
      <c r="BN124" s="28"/>
      <c r="BO124" s="28"/>
      <c r="BP124" s="28"/>
      <c r="BQ124" s="28"/>
      <c r="BR124" s="28"/>
      <c r="BS124" s="28"/>
      <c r="BT124" s="28"/>
      <c r="BU124" s="28"/>
      <c r="BV124" s="28"/>
      <c r="BW124" s="28"/>
      <c r="BX124" s="28"/>
      <c r="BY124" s="28"/>
      <c r="BZ124" s="28"/>
      <c r="CA124" s="28"/>
      <c r="CB124" s="28"/>
      <c r="CC124" s="28"/>
      <c r="CD124" s="28"/>
      <c r="CE124" s="28"/>
      <c r="CF124" s="28"/>
      <c r="CG124" s="28"/>
      <c r="CH124" s="28"/>
      <c r="CI124" s="28"/>
      <c r="CJ124" s="28"/>
      <c r="CK124" s="28"/>
    </row>
    <row r="125" spans="1:89" s="21" customFormat="1" x14ac:dyDescent="0.2">
      <c r="A125" s="101"/>
      <c r="L125" s="99"/>
      <c r="V125" s="27"/>
      <c r="AW125" s="28"/>
      <c r="AX125" s="28"/>
      <c r="AY125" s="28"/>
      <c r="AZ125" s="28"/>
      <c r="BA125" s="28"/>
      <c r="BB125" s="28"/>
      <c r="BC125" s="28"/>
      <c r="BD125" s="28"/>
      <c r="BE125" s="28"/>
      <c r="BF125" s="28"/>
      <c r="BG125" s="28"/>
      <c r="BH125" s="28"/>
      <c r="BI125" s="28"/>
      <c r="BJ125" s="28"/>
      <c r="BK125" s="28"/>
      <c r="BL125" s="28"/>
      <c r="BM125" s="28"/>
      <c r="BN125" s="28"/>
      <c r="BO125" s="28"/>
      <c r="BP125" s="28"/>
      <c r="BQ125" s="28"/>
      <c r="BR125" s="28"/>
      <c r="BS125" s="28"/>
      <c r="BT125" s="28"/>
      <c r="BU125" s="28"/>
      <c r="BV125" s="28"/>
      <c r="BW125" s="28"/>
      <c r="BX125" s="28"/>
      <c r="BY125" s="28"/>
      <c r="BZ125" s="28"/>
      <c r="CA125" s="28"/>
      <c r="CB125" s="28"/>
      <c r="CC125" s="28"/>
      <c r="CD125" s="28"/>
      <c r="CE125" s="28"/>
      <c r="CF125" s="28"/>
      <c r="CG125" s="28"/>
      <c r="CH125" s="28"/>
      <c r="CI125" s="28"/>
      <c r="CJ125" s="28"/>
      <c r="CK125" s="28"/>
    </row>
    <row r="126" spans="1:89" s="21" customFormat="1" x14ac:dyDescent="0.2">
      <c r="A126" s="101"/>
      <c r="L126" s="99"/>
      <c r="V126" s="27"/>
      <c r="AW126" s="28"/>
      <c r="AX126" s="28"/>
      <c r="AY126" s="28"/>
      <c r="AZ126" s="28"/>
      <c r="BA126" s="28"/>
      <c r="BB126" s="28"/>
      <c r="BC126" s="28"/>
      <c r="BD126" s="28"/>
      <c r="BE126" s="28"/>
      <c r="BF126" s="28"/>
      <c r="BG126" s="28"/>
      <c r="BH126" s="28"/>
      <c r="BI126" s="28"/>
      <c r="BJ126" s="28"/>
      <c r="BK126" s="28"/>
      <c r="BL126" s="28"/>
      <c r="BM126" s="28"/>
      <c r="BN126" s="28"/>
      <c r="BO126" s="28"/>
      <c r="BP126" s="28"/>
      <c r="BQ126" s="28"/>
      <c r="BR126" s="28"/>
      <c r="BS126" s="28"/>
      <c r="BT126" s="28"/>
      <c r="BU126" s="28"/>
      <c r="BV126" s="28"/>
      <c r="BW126" s="28"/>
      <c r="BX126" s="28"/>
      <c r="BY126" s="28"/>
      <c r="BZ126" s="28"/>
      <c r="CA126" s="28"/>
      <c r="CB126" s="28"/>
      <c r="CC126" s="28"/>
      <c r="CD126" s="28"/>
      <c r="CE126" s="28"/>
      <c r="CF126" s="28"/>
      <c r="CG126" s="28"/>
      <c r="CH126" s="28"/>
      <c r="CI126" s="28"/>
      <c r="CJ126" s="28"/>
      <c r="CK126" s="28"/>
    </row>
    <row r="127" spans="1:89" s="21" customFormat="1" x14ac:dyDescent="0.2">
      <c r="A127" s="101"/>
      <c r="L127" s="99"/>
      <c r="V127" s="27"/>
      <c r="AW127" s="28"/>
      <c r="AX127" s="28"/>
      <c r="AY127" s="28"/>
      <c r="AZ127" s="28"/>
      <c r="BA127" s="28"/>
      <c r="BB127" s="28"/>
      <c r="BC127" s="28"/>
      <c r="BD127" s="28"/>
      <c r="BE127" s="28"/>
      <c r="BF127" s="28"/>
      <c r="BG127" s="28"/>
      <c r="BH127" s="28"/>
      <c r="BI127" s="28"/>
      <c r="BJ127" s="28"/>
      <c r="BK127" s="28"/>
      <c r="BL127" s="28"/>
      <c r="BM127" s="28"/>
      <c r="BN127" s="28"/>
      <c r="BO127" s="28"/>
      <c r="BP127" s="28"/>
      <c r="BQ127" s="28"/>
      <c r="BR127" s="28"/>
      <c r="BS127" s="28"/>
      <c r="BT127" s="28"/>
      <c r="BU127" s="28"/>
      <c r="BV127" s="28"/>
      <c r="BW127" s="28"/>
      <c r="BX127" s="28"/>
      <c r="BY127" s="28"/>
      <c r="BZ127" s="28"/>
      <c r="CA127" s="28"/>
      <c r="CB127" s="28"/>
      <c r="CC127" s="28"/>
      <c r="CD127" s="28"/>
      <c r="CE127" s="28"/>
      <c r="CF127" s="28"/>
      <c r="CG127" s="28"/>
      <c r="CH127" s="28"/>
      <c r="CI127" s="28"/>
      <c r="CJ127" s="28"/>
      <c r="CK127" s="28"/>
    </row>
    <row r="128" spans="1:89" s="21" customFormat="1" x14ac:dyDescent="0.2">
      <c r="A128" s="101"/>
      <c r="L128" s="99"/>
      <c r="V128" s="27"/>
      <c r="AW128" s="28"/>
      <c r="AX128" s="28"/>
      <c r="AY128" s="28"/>
      <c r="AZ128" s="28"/>
      <c r="BA128" s="28"/>
      <c r="BB128" s="28"/>
      <c r="BC128" s="28"/>
      <c r="BD128" s="28"/>
      <c r="BE128" s="28"/>
      <c r="BF128" s="28"/>
      <c r="BG128" s="28"/>
      <c r="BH128" s="28"/>
      <c r="BI128" s="28"/>
      <c r="BJ128" s="28"/>
      <c r="BK128" s="28"/>
      <c r="BL128" s="28"/>
      <c r="BM128" s="28"/>
      <c r="BN128" s="28"/>
      <c r="BO128" s="28"/>
      <c r="BP128" s="28"/>
      <c r="BQ128" s="28"/>
      <c r="BR128" s="28"/>
      <c r="BS128" s="28"/>
      <c r="BT128" s="28"/>
      <c r="BU128" s="28"/>
      <c r="BV128" s="28"/>
      <c r="BW128" s="28"/>
      <c r="BX128" s="28"/>
      <c r="BY128" s="28"/>
      <c r="BZ128" s="28"/>
      <c r="CA128" s="28"/>
      <c r="CB128" s="28"/>
      <c r="CC128" s="28"/>
      <c r="CD128" s="28"/>
      <c r="CE128" s="28"/>
      <c r="CF128" s="28"/>
      <c r="CG128" s="28"/>
      <c r="CH128" s="28"/>
      <c r="CI128" s="28"/>
      <c r="CJ128" s="28"/>
      <c r="CK128" s="28"/>
    </row>
    <row r="129" spans="1:89" s="21" customFormat="1" x14ac:dyDescent="0.2">
      <c r="A129" s="101"/>
      <c r="L129" s="99"/>
      <c r="V129" s="27"/>
      <c r="AW129" s="28"/>
      <c r="AX129" s="28"/>
      <c r="AY129" s="28"/>
      <c r="AZ129" s="28"/>
      <c r="BA129" s="28"/>
      <c r="BB129" s="28"/>
      <c r="BC129" s="28"/>
      <c r="BD129" s="28"/>
      <c r="BE129" s="28"/>
      <c r="BF129" s="28"/>
      <c r="BG129" s="28"/>
      <c r="BH129" s="28"/>
      <c r="BI129" s="28"/>
      <c r="BJ129" s="28"/>
      <c r="BK129" s="28"/>
      <c r="BL129" s="28"/>
      <c r="BM129" s="28"/>
      <c r="BN129" s="28"/>
      <c r="BO129" s="28"/>
      <c r="BP129" s="28"/>
      <c r="BQ129" s="28"/>
      <c r="BR129" s="28"/>
      <c r="BS129" s="28"/>
      <c r="BT129" s="28"/>
      <c r="BU129" s="28"/>
      <c r="BV129" s="28"/>
      <c r="BW129" s="28"/>
      <c r="BX129" s="28"/>
      <c r="BY129" s="28"/>
      <c r="BZ129" s="28"/>
      <c r="CA129" s="28"/>
      <c r="CB129" s="28"/>
      <c r="CC129" s="28"/>
      <c r="CD129" s="28"/>
      <c r="CE129" s="28"/>
      <c r="CF129" s="28"/>
      <c r="CG129" s="28"/>
      <c r="CH129" s="28"/>
      <c r="CI129" s="28"/>
      <c r="CJ129" s="28"/>
      <c r="CK129" s="28"/>
    </row>
    <row r="130" spans="1:89" s="21" customFormat="1" x14ac:dyDescent="0.2">
      <c r="A130" s="101"/>
      <c r="L130" s="99"/>
      <c r="V130" s="27"/>
      <c r="AW130" s="28"/>
      <c r="AX130" s="28"/>
      <c r="AY130" s="28"/>
      <c r="AZ130" s="28"/>
      <c r="BA130" s="28"/>
      <c r="BB130" s="28"/>
      <c r="BC130" s="28"/>
      <c r="BD130" s="28"/>
      <c r="BE130" s="28"/>
      <c r="BF130" s="28"/>
      <c r="BG130" s="28"/>
      <c r="BH130" s="28"/>
      <c r="BI130" s="28"/>
      <c r="BJ130" s="28"/>
      <c r="BK130" s="28"/>
      <c r="BL130" s="28"/>
      <c r="BM130" s="28"/>
      <c r="BN130" s="28"/>
      <c r="BO130" s="28"/>
      <c r="BP130" s="28"/>
      <c r="BQ130" s="28"/>
      <c r="BR130" s="28"/>
      <c r="BS130" s="28"/>
      <c r="BT130" s="28"/>
      <c r="BU130" s="28"/>
      <c r="BV130" s="28"/>
      <c r="BW130" s="28"/>
      <c r="BX130" s="28"/>
      <c r="BY130" s="28"/>
      <c r="BZ130" s="28"/>
      <c r="CA130" s="28"/>
      <c r="CB130" s="28"/>
      <c r="CC130" s="28"/>
      <c r="CD130" s="28"/>
      <c r="CE130" s="28"/>
      <c r="CF130" s="28"/>
      <c r="CG130" s="28"/>
      <c r="CH130" s="28"/>
      <c r="CI130" s="28"/>
      <c r="CJ130" s="28"/>
      <c r="CK130" s="28"/>
    </row>
    <row r="131" spans="1:89" s="21" customFormat="1" x14ac:dyDescent="0.2">
      <c r="A131" s="101"/>
      <c r="L131" s="99"/>
      <c r="V131" s="27"/>
      <c r="AW131" s="28"/>
      <c r="AX131" s="28"/>
      <c r="AY131" s="28"/>
      <c r="AZ131" s="28"/>
      <c r="BA131" s="28"/>
      <c r="BB131" s="28"/>
      <c r="BC131" s="28"/>
      <c r="BD131" s="28"/>
      <c r="BE131" s="28"/>
      <c r="BF131" s="28"/>
      <c r="BG131" s="28"/>
      <c r="BH131" s="28"/>
      <c r="BI131" s="28"/>
      <c r="BJ131" s="28"/>
      <c r="BK131" s="28"/>
      <c r="BL131" s="28"/>
      <c r="BM131" s="28"/>
      <c r="BN131" s="28"/>
      <c r="BO131" s="28"/>
      <c r="BP131" s="28"/>
      <c r="BQ131" s="28"/>
      <c r="BR131" s="28"/>
      <c r="BS131" s="28"/>
      <c r="BT131" s="28"/>
      <c r="BU131" s="28"/>
      <c r="BV131" s="28"/>
      <c r="BW131" s="28"/>
      <c r="BX131" s="28"/>
      <c r="BY131" s="28"/>
      <c r="BZ131" s="28"/>
      <c r="CA131" s="28"/>
      <c r="CB131" s="28"/>
      <c r="CC131" s="28"/>
      <c r="CD131" s="28"/>
      <c r="CE131" s="28"/>
      <c r="CF131" s="28"/>
      <c r="CG131" s="28"/>
      <c r="CH131" s="28"/>
      <c r="CI131" s="28"/>
      <c r="CJ131" s="28"/>
      <c r="CK131" s="28"/>
    </row>
    <row r="132" spans="1:89" s="21" customFormat="1" x14ac:dyDescent="0.2">
      <c r="A132" s="101"/>
      <c r="L132" s="99"/>
      <c r="V132" s="27"/>
      <c r="AW132" s="28"/>
      <c r="AX132" s="28"/>
      <c r="AY132" s="28"/>
      <c r="AZ132" s="28"/>
      <c r="BA132" s="28"/>
      <c r="BB132" s="28"/>
      <c r="BC132" s="28"/>
      <c r="BD132" s="28"/>
      <c r="BE132" s="28"/>
      <c r="BF132" s="28"/>
      <c r="BG132" s="28"/>
      <c r="BH132" s="28"/>
      <c r="BI132" s="28"/>
      <c r="BJ132" s="28"/>
      <c r="BK132" s="28"/>
      <c r="BL132" s="28"/>
      <c r="BM132" s="28"/>
      <c r="BN132" s="28"/>
      <c r="BO132" s="28"/>
      <c r="BP132" s="28"/>
      <c r="BQ132" s="28"/>
      <c r="BR132" s="28"/>
      <c r="BS132" s="28"/>
      <c r="BT132" s="28"/>
      <c r="BU132" s="28"/>
      <c r="BV132" s="28"/>
      <c r="BW132" s="28"/>
      <c r="BX132" s="28"/>
      <c r="BY132" s="28"/>
      <c r="BZ132" s="28"/>
      <c r="CA132" s="28"/>
      <c r="CB132" s="28"/>
      <c r="CC132" s="28"/>
      <c r="CD132" s="28"/>
      <c r="CE132" s="28"/>
      <c r="CF132" s="28"/>
      <c r="CG132" s="28"/>
      <c r="CH132" s="28"/>
      <c r="CI132" s="28"/>
      <c r="CJ132" s="28"/>
      <c r="CK132" s="28"/>
    </row>
    <row r="133" spans="1:89" s="21" customFormat="1" x14ac:dyDescent="0.2">
      <c r="A133" s="101"/>
      <c r="L133" s="99"/>
      <c r="V133" s="27"/>
      <c r="AW133" s="28"/>
      <c r="AX133" s="28"/>
      <c r="AY133" s="28"/>
      <c r="AZ133" s="28"/>
      <c r="BA133" s="28"/>
      <c r="BB133" s="28"/>
      <c r="BC133" s="28"/>
      <c r="BD133" s="28"/>
      <c r="BE133" s="28"/>
      <c r="BF133" s="28"/>
      <c r="BG133" s="28"/>
      <c r="BH133" s="28"/>
      <c r="BI133" s="28"/>
      <c r="BJ133" s="28"/>
      <c r="BK133" s="28"/>
      <c r="BL133" s="28"/>
      <c r="BM133" s="28"/>
      <c r="BN133" s="28"/>
      <c r="BO133" s="28"/>
      <c r="BP133" s="28"/>
      <c r="BQ133" s="28"/>
      <c r="BR133" s="28"/>
      <c r="BS133" s="28"/>
      <c r="BT133" s="28"/>
      <c r="BU133" s="28"/>
      <c r="BV133" s="28"/>
      <c r="BW133" s="28"/>
      <c r="BX133" s="28"/>
      <c r="BY133" s="28"/>
      <c r="BZ133" s="28"/>
      <c r="CA133" s="28"/>
      <c r="CB133" s="28"/>
      <c r="CC133" s="28"/>
      <c r="CD133" s="28"/>
      <c r="CE133" s="28"/>
      <c r="CF133" s="28"/>
      <c r="CG133" s="28"/>
      <c r="CH133" s="28"/>
      <c r="CI133" s="28"/>
      <c r="CJ133" s="28"/>
      <c r="CK133" s="28"/>
    </row>
    <row r="134" spans="1:89" s="21" customFormat="1" x14ac:dyDescent="0.2">
      <c r="A134" s="101"/>
      <c r="L134" s="99"/>
      <c r="V134" s="27"/>
      <c r="AW134" s="28"/>
      <c r="AX134" s="28"/>
      <c r="AY134" s="28"/>
      <c r="AZ134" s="28"/>
      <c r="BA134" s="28"/>
      <c r="BB134" s="28"/>
      <c r="BC134" s="28"/>
      <c r="BD134" s="28"/>
      <c r="BE134" s="28"/>
      <c r="BF134" s="28"/>
      <c r="BG134" s="28"/>
      <c r="BH134" s="28"/>
      <c r="BI134" s="28"/>
      <c r="BJ134" s="28"/>
      <c r="BK134" s="28"/>
      <c r="BL134" s="28"/>
      <c r="BM134" s="28"/>
      <c r="BN134" s="28"/>
      <c r="BO134" s="28"/>
      <c r="BP134" s="28"/>
      <c r="BQ134" s="28"/>
      <c r="BR134" s="28"/>
      <c r="BS134" s="28"/>
      <c r="BT134" s="28"/>
      <c r="BU134" s="28"/>
      <c r="BV134" s="28"/>
      <c r="BW134" s="28"/>
      <c r="BX134" s="28"/>
      <c r="BY134" s="28"/>
      <c r="BZ134" s="28"/>
      <c r="CA134" s="28"/>
      <c r="CB134" s="28"/>
      <c r="CC134" s="28"/>
      <c r="CD134" s="28"/>
      <c r="CE134" s="28"/>
      <c r="CF134" s="28"/>
      <c r="CG134" s="28"/>
      <c r="CH134" s="28"/>
      <c r="CI134" s="28"/>
      <c r="CJ134" s="28"/>
      <c r="CK134" s="28"/>
    </row>
    <row r="135" spans="1:89" s="21" customFormat="1" x14ac:dyDescent="0.2">
      <c r="A135" s="101"/>
      <c r="L135" s="99"/>
      <c r="V135" s="27"/>
      <c r="AW135" s="28"/>
      <c r="AX135" s="28"/>
      <c r="AY135" s="28"/>
      <c r="AZ135" s="28"/>
      <c r="BA135" s="28"/>
      <c r="BB135" s="28"/>
      <c r="BC135" s="28"/>
      <c r="BD135" s="28"/>
      <c r="BE135" s="28"/>
      <c r="BF135" s="28"/>
      <c r="BG135" s="28"/>
      <c r="BH135" s="28"/>
      <c r="BI135" s="28"/>
      <c r="BJ135" s="28"/>
      <c r="BK135" s="28"/>
      <c r="BL135" s="28"/>
      <c r="BM135" s="28"/>
      <c r="BN135" s="28"/>
      <c r="BO135" s="28"/>
      <c r="BP135" s="28"/>
      <c r="BQ135" s="28"/>
      <c r="BR135" s="28"/>
      <c r="BS135" s="28"/>
      <c r="BT135" s="28"/>
      <c r="BU135" s="28"/>
      <c r="BV135" s="28"/>
      <c r="BW135" s="28"/>
      <c r="BX135" s="28"/>
      <c r="BY135" s="28"/>
      <c r="BZ135" s="28"/>
      <c r="CA135" s="28"/>
      <c r="CB135" s="28"/>
      <c r="CC135" s="28"/>
      <c r="CD135" s="28"/>
      <c r="CE135" s="28"/>
      <c r="CF135" s="28"/>
      <c r="CG135" s="28"/>
      <c r="CH135" s="28"/>
      <c r="CI135" s="28"/>
      <c r="CJ135" s="28"/>
      <c r="CK135" s="28"/>
    </row>
    <row r="136" spans="1:89" s="21" customFormat="1" x14ac:dyDescent="0.2">
      <c r="A136" s="101"/>
      <c r="L136" s="99"/>
      <c r="V136" s="27"/>
      <c r="AW136" s="28"/>
      <c r="AX136" s="28"/>
      <c r="AY136" s="28"/>
      <c r="AZ136" s="28"/>
      <c r="BA136" s="28"/>
      <c r="BB136" s="28"/>
      <c r="BC136" s="28"/>
      <c r="BD136" s="28"/>
      <c r="BE136" s="28"/>
      <c r="BF136" s="28"/>
      <c r="BG136" s="28"/>
      <c r="BH136" s="28"/>
      <c r="BI136" s="28"/>
      <c r="BJ136" s="28"/>
      <c r="BK136" s="28"/>
      <c r="BL136" s="28"/>
      <c r="BM136" s="28"/>
      <c r="BN136" s="28"/>
      <c r="BO136" s="28"/>
      <c r="BP136" s="28"/>
      <c r="BQ136" s="28"/>
      <c r="BR136" s="28"/>
      <c r="BS136" s="28"/>
      <c r="BT136" s="28"/>
      <c r="BU136" s="28"/>
      <c r="BV136" s="28"/>
      <c r="BW136" s="28"/>
      <c r="BX136" s="28"/>
      <c r="BY136" s="28"/>
      <c r="BZ136" s="28"/>
      <c r="CA136" s="28"/>
      <c r="CB136" s="28"/>
      <c r="CC136" s="28"/>
      <c r="CD136" s="28"/>
      <c r="CE136" s="28"/>
      <c r="CF136" s="28"/>
      <c r="CG136" s="28"/>
      <c r="CH136" s="28"/>
      <c r="CI136" s="28"/>
      <c r="CJ136" s="28"/>
      <c r="CK136" s="28"/>
    </row>
    <row r="137" spans="1:89" s="21" customFormat="1" x14ac:dyDescent="0.2">
      <c r="A137" s="101"/>
      <c r="L137" s="99"/>
      <c r="V137" s="27"/>
      <c r="AW137" s="28"/>
      <c r="AX137" s="28"/>
      <c r="AY137" s="28"/>
      <c r="AZ137" s="28"/>
      <c r="BA137" s="28"/>
      <c r="BB137" s="28"/>
      <c r="BC137" s="28"/>
      <c r="BD137" s="28"/>
      <c r="BE137" s="28"/>
      <c r="BF137" s="28"/>
      <c r="BG137" s="28"/>
      <c r="BH137" s="28"/>
      <c r="BI137" s="28"/>
      <c r="BJ137" s="28"/>
      <c r="BK137" s="28"/>
      <c r="BL137" s="28"/>
      <c r="BM137" s="28"/>
      <c r="BN137" s="28"/>
      <c r="BO137" s="28"/>
      <c r="BP137" s="28"/>
      <c r="BQ137" s="28"/>
      <c r="BR137" s="28"/>
      <c r="BS137" s="28"/>
      <c r="BT137" s="28"/>
      <c r="BU137" s="28"/>
      <c r="BV137" s="28"/>
      <c r="BW137" s="28"/>
      <c r="BX137" s="28"/>
      <c r="BY137" s="28"/>
      <c r="BZ137" s="28"/>
      <c r="CA137" s="28"/>
      <c r="CB137" s="28"/>
      <c r="CC137" s="28"/>
      <c r="CD137" s="28"/>
      <c r="CE137" s="28"/>
      <c r="CF137" s="28"/>
      <c r="CG137" s="28"/>
      <c r="CH137" s="28"/>
      <c r="CI137" s="28"/>
      <c r="CJ137" s="28"/>
      <c r="CK137" s="28"/>
    </row>
    <row r="138" spans="1:89" s="21" customFormat="1" x14ac:dyDescent="0.2">
      <c r="A138" s="101"/>
      <c r="L138" s="99"/>
      <c r="V138" s="27"/>
      <c r="AW138" s="28"/>
      <c r="AX138" s="28"/>
      <c r="AY138" s="28"/>
      <c r="AZ138" s="28"/>
      <c r="BA138" s="28"/>
      <c r="BB138" s="28"/>
      <c r="BC138" s="28"/>
      <c r="BD138" s="28"/>
      <c r="BE138" s="28"/>
      <c r="BF138" s="28"/>
      <c r="BG138" s="28"/>
      <c r="BH138" s="28"/>
      <c r="BI138" s="28"/>
      <c r="BJ138" s="28"/>
      <c r="BK138" s="28"/>
      <c r="BL138" s="28"/>
      <c r="BM138" s="28"/>
      <c r="BN138" s="28"/>
      <c r="BO138" s="28"/>
      <c r="BP138" s="28"/>
      <c r="BQ138" s="28"/>
      <c r="BR138" s="28"/>
      <c r="BS138" s="28"/>
      <c r="BT138" s="28"/>
      <c r="BU138" s="28"/>
      <c r="BV138" s="28"/>
      <c r="BW138" s="28"/>
      <c r="BX138" s="28"/>
      <c r="BY138" s="28"/>
      <c r="BZ138" s="28"/>
      <c r="CA138" s="28"/>
      <c r="CB138" s="28"/>
      <c r="CC138" s="28"/>
      <c r="CD138" s="28"/>
      <c r="CE138" s="28"/>
      <c r="CF138" s="28"/>
      <c r="CG138" s="28"/>
      <c r="CH138" s="28"/>
      <c r="CI138" s="28"/>
      <c r="CJ138" s="28"/>
      <c r="CK138" s="28"/>
    </row>
    <row r="139" spans="1:89" s="21" customFormat="1" x14ac:dyDescent="0.2">
      <c r="A139" s="101"/>
      <c r="L139" s="99"/>
      <c r="V139" s="27"/>
      <c r="AW139" s="28"/>
      <c r="AX139" s="28"/>
      <c r="AY139" s="28"/>
      <c r="AZ139" s="28"/>
      <c r="BA139" s="28"/>
      <c r="BB139" s="28"/>
      <c r="BC139" s="28"/>
      <c r="BD139" s="28"/>
      <c r="BE139" s="28"/>
      <c r="BF139" s="28"/>
      <c r="BG139" s="28"/>
      <c r="BH139" s="28"/>
      <c r="BI139" s="28"/>
      <c r="BJ139" s="28"/>
      <c r="BK139" s="28"/>
      <c r="BL139" s="28"/>
      <c r="BM139" s="28"/>
      <c r="BN139" s="28"/>
      <c r="BO139" s="28"/>
      <c r="BP139" s="28"/>
      <c r="BQ139" s="28"/>
      <c r="BR139" s="28"/>
      <c r="BS139" s="28"/>
      <c r="BT139" s="28"/>
      <c r="BU139" s="28"/>
      <c r="BV139" s="28"/>
      <c r="BW139" s="28"/>
      <c r="BX139" s="28"/>
      <c r="BY139" s="28"/>
      <c r="BZ139" s="28"/>
      <c r="CA139" s="28"/>
      <c r="CB139" s="28"/>
      <c r="CC139" s="28"/>
      <c r="CD139" s="28"/>
      <c r="CE139" s="28"/>
      <c r="CF139" s="28"/>
      <c r="CG139" s="28"/>
      <c r="CH139" s="28"/>
      <c r="CI139" s="28"/>
      <c r="CJ139" s="28"/>
      <c r="CK139" s="28"/>
    </row>
    <row r="140" spans="1:89" s="21" customFormat="1" x14ac:dyDescent="0.2">
      <c r="A140" s="101"/>
      <c r="L140" s="99"/>
      <c r="V140" s="27"/>
      <c r="AW140" s="28"/>
      <c r="AX140" s="28"/>
      <c r="AY140" s="28"/>
      <c r="AZ140" s="28"/>
      <c r="BA140" s="28"/>
      <c r="BB140" s="28"/>
      <c r="BC140" s="28"/>
      <c r="BD140" s="28"/>
      <c r="BE140" s="28"/>
      <c r="BF140" s="28"/>
      <c r="BG140" s="28"/>
      <c r="BH140" s="28"/>
      <c r="BI140" s="28"/>
      <c r="BJ140" s="28"/>
      <c r="BK140" s="28"/>
      <c r="BL140" s="28"/>
      <c r="BM140" s="28"/>
      <c r="BN140" s="28"/>
      <c r="BO140" s="28"/>
      <c r="BP140" s="28"/>
      <c r="BQ140" s="28"/>
      <c r="BR140" s="28"/>
      <c r="BS140" s="28"/>
      <c r="BT140" s="28"/>
      <c r="BU140" s="28"/>
      <c r="BV140" s="28"/>
      <c r="BW140" s="28"/>
      <c r="BX140" s="28"/>
      <c r="BY140" s="28"/>
      <c r="BZ140" s="28"/>
      <c r="CA140" s="28"/>
      <c r="CB140" s="28"/>
      <c r="CC140" s="28"/>
      <c r="CD140" s="28"/>
      <c r="CE140" s="28"/>
      <c r="CF140" s="28"/>
      <c r="CG140" s="28"/>
      <c r="CH140" s="28"/>
      <c r="CI140" s="28"/>
      <c r="CJ140" s="28"/>
      <c r="CK140" s="28"/>
    </row>
    <row r="141" spans="1:89" s="21" customFormat="1" x14ac:dyDescent="0.2">
      <c r="A141" s="101"/>
      <c r="L141" s="99"/>
      <c r="V141" s="27"/>
      <c r="AW141" s="28"/>
      <c r="AX141" s="28"/>
      <c r="AY141" s="28"/>
      <c r="AZ141" s="28"/>
      <c r="BA141" s="28"/>
      <c r="BB141" s="28"/>
      <c r="BC141" s="28"/>
      <c r="BD141" s="28"/>
      <c r="BE141" s="28"/>
      <c r="BF141" s="28"/>
      <c r="BG141" s="28"/>
      <c r="BH141" s="28"/>
      <c r="BI141" s="28"/>
      <c r="BJ141" s="28"/>
      <c r="BK141" s="28"/>
      <c r="BL141" s="28"/>
      <c r="BM141" s="28"/>
      <c r="BN141" s="28"/>
      <c r="BO141" s="28"/>
      <c r="BP141" s="28"/>
      <c r="BQ141" s="28"/>
      <c r="BR141" s="28"/>
      <c r="BS141" s="28"/>
      <c r="BT141" s="28"/>
      <c r="BU141" s="28"/>
      <c r="BV141" s="28"/>
      <c r="BW141" s="28"/>
      <c r="BX141" s="28"/>
      <c r="BY141" s="28"/>
      <c r="BZ141" s="28"/>
      <c r="CA141" s="28"/>
      <c r="CB141" s="28"/>
      <c r="CC141" s="28"/>
      <c r="CD141" s="28"/>
      <c r="CE141" s="28"/>
      <c r="CF141" s="28"/>
      <c r="CG141" s="28"/>
      <c r="CH141" s="28"/>
      <c r="CI141" s="28"/>
      <c r="CJ141" s="28"/>
      <c r="CK141" s="28"/>
    </row>
    <row r="142" spans="1:89" s="21" customFormat="1" x14ac:dyDescent="0.2">
      <c r="A142" s="101"/>
      <c r="L142" s="99"/>
      <c r="V142" s="27"/>
      <c r="AW142" s="28"/>
      <c r="AX142" s="28"/>
      <c r="AY142" s="28"/>
      <c r="AZ142" s="28"/>
      <c r="BA142" s="28"/>
      <c r="BB142" s="28"/>
      <c r="BC142" s="28"/>
      <c r="BD142" s="28"/>
      <c r="BE142" s="28"/>
      <c r="BF142" s="28"/>
      <c r="BG142" s="28"/>
      <c r="BH142" s="28"/>
      <c r="BI142" s="28"/>
      <c r="BJ142" s="28"/>
      <c r="BK142" s="28"/>
      <c r="BL142" s="28"/>
      <c r="BM142" s="28"/>
      <c r="BN142" s="28"/>
      <c r="BO142" s="28"/>
      <c r="BP142" s="28"/>
      <c r="BQ142" s="28"/>
      <c r="BR142" s="28"/>
      <c r="BS142" s="28"/>
      <c r="BT142" s="28"/>
      <c r="BU142" s="28"/>
      <c r="BV142" s="28"/>
      <c r="BW142" s="28"/>
      <c r="BX142" s="28"/>
      <c r="BY142" s="28"/>
      <c r="BZ142" s="28"/>
      <c r="CA142" s="28"/>
      <c r="CB142" s="28"/>
      <c r="CC142" s="28"/>
      <c r="CD142" s="28"/>
      <c r="CE142" s="28"/>
      <c r="CF142" s="28"/>
      <c r="CG142" s="28"/>
      <c r="CH142" s="28"/>
      <c r="CI142" s="28"/>
      <c r="CJ142" s="28"/>
      <c r="CK142" s="28"/>
    </row>
    <row r="143" spans="1:89" s="21" customFormat="1" x14ac:dyDescent="0.2">
      <c r="A143" s="101"/>
      <c r="L143" s="99"/>
      <c r="V143" s="27"/>
      <c r="AW143" s="28"/>
      <c r="AX143" s="28"/>
      <c r="AY143" s="28"/>
      <c r="AZ143" s="28"/>
      <c r="BA143" s="28"/>
      <c r="BB143" s="28"/>
      <c r="BC143" s="28"/>
      <c r="BD143" s="28"/>
      <c r="BE143" s="28"/>
      <c r="BF143" s="28"/>
      <c r="BG143" s="28"/>
      <c r="BH143" s="28"/>
      <c r="BI143" s="28"/>
      <c r="BJ143" s="28"/>
      <c r="BK143" s="28"/>
      <c r="BL143" s="28"/>
      <c r="BM143" s="28"/>
      <c r="BN143" s="28"/>
      <c r="BO143" s="28"/>
      <c r="BP143" s="28"/>
      <c r="BQ143" s="28"/>
      <c r="BR143" s="28"/>
      <c r="BS143" s="28"/>
      <c r="BT143" s="28"/>
      <c r="BU143" s="28"/>
      <c r="BV143" s="28"/>
      <c r="BW143" s="28"/>
      <c r="BX143" s="28"/>
      <c r="BY143" s="28"/>
      <c r="BZ143" s="28"/>
      <c r="CA143" s="28"/>
      <c r="CB143" s="28"/>
      <c r="CC143" s="28"/>
      <c r="CD143" s="28"/>
      <c r="CE143" s="28"/>
      <c r="CF143" s="28"/>
      <c r="CG143" s="28"/>
      <c r="CH143" s="28"/>
      <c r="CI143" s="28"/>
      <c r="CJ143" s="28"/>
      <c r="CK143" s="28"/>
    </row>
    <row r="144" spans="1:89" s="21" customFormat="1" x14ac:dyDescent="0.2">
      <c r="A144" s="101"/>
      <c r="L144" s="99"/>
      <c r="V144" s="27"/>
      <c r="AW144" s="28"/>
      <c r="AX144" s="28"/>
      <c r="AY144" s="28"/>
      <c r="AZ144" s="28"/>
      <c r="BA144" s="28"/>
      <c r="BB144" s="28"/>
      <c r="BC144" s="28"/>
      <c r="BD144" s="28"/>
      <c r="BE144" s="28"/>
      <c r="BF144" s="28"/>
      <c r="BG144" s="28"/>
      <c r="BH144" s="28"/>
      <c r="BI144" s="28"/>
      <c r="BJ144" s="28"/>
      <c r="BK144" s="28"/>
      <c r="BL144" s="28"/>
      <c r="BM144" s="28"/>
      <c r="BN144" s="28"/>
      <c r="BO144" s="28"/>
      <c r="BP144" s="28"/>
      <c r="BQ144" s="28"/>
      <c r="BR144" s="28"/>
      <c r="BS144" s="28"/>
      <c r="BT144" s="28"/>
      <c r="BU144" s="28"/>
      <c r="BV144" s="28"/>
      <c r="BW144" s="28"/>
      <c r="BX144" s="28"/>
      <c r="BY144" s="28"/>
      <c r="BZ144" s="28"/>
      <c r="CA144" s="28"/>
      <c r="CB144" s="28"/>
      <c r="CC144" s="28"/>
      <c r="CD144" s="28"/>
      <c r="CE144" s="28"/>
      <c r="CF144" s="28"/>
      <c r="CG144" s="28"/>
      <c r="CH144" s="28"/>
      <c r="CI144" s="28"/>
      <c r="CJ144" s="28"/>
      <c r="CK144" s="28"/>
    </row>
    <row r="145" spans="1:89" s="21" customFormat="1" x14ac:dyDescent="0.2">
      <c r="A145" s="101"/>
      <c r="L145" s="99"/>
      <c r="V145" s="27"/>
      <c r="AW145" s="28"/>
      <c r="AX145" s="28"/>
      <c r="AY145" s="28"/>
      <c r="AZ145" s="28"/>
      <c r="BA145" s="28"/>
      <c r="BB145" s="28"/>
      <c r="BC145" s="28"/>
      <c r="BD145" s="28"/>
      <c r="BE145" s="28"/>
      <c r="BF145" s="28"/>
      <c r="BG145" s="28"/>
      <c r="BH145" s="28"/>
      <c r="BI145" s="28"/>
      <c r="BJ145" s="28"/>
      <c r="BK145" s="28"/>
      <c r="BL145" s="28"/>
      <c r="BM145" s="28"/>
      <c r="BN145" s="28"/>
      <c r="BO145" s="28"/>
      <c r="BP145" s="28"/>
      <c r="BQ145" s="28"/>
      <c r="BR145" s="28"/>
      <c r="BS145" s="28"/>
      <c r="BT145" s="28"/>
      <c r="BU145" s="28"/>
      <c r="BV145" s="28"/>
      <c r="BW145" s="28"/>
      <c r="BX145" s="28"/>
      <c r="BY145" s="28"/>
      <c r="BZ145" s="28"/>
      <c r="CA145" s="28"/>
      <c r="CB145" s="28"/>
      <c r="CC145" s="28"/>
      <c r="CD145" s="28"/>
      <c r="CE145" s="28"/>
      <c r="CF145" s="28"/>
      <c r="CG145" s="28"/>
      <c r="CH145" s="28"/>
      <c r="CI145" s="28"/>
      <c r="CJ145" s="28"/>
      <c r="CK145" s="28"/>
    </row>
    <row r="146" spans="1:89" s="21" customFormat="1" x14ac:dyDescent="0.2">
      <c r="A146" s="101"/>
      <c r="L146" s="99"/>
      <c r="V146" s="27"/>
      <c r="AW146" s="28"/>
      <c r="AX146" s="28"/>
      <c r="AY146" s="28"/>
      <c r="AZ146" s="28"/>
      <c r="BA146" s="28"/>
      <c r="BB146" s="28"/>
      <c r="BC146" s="28"/>
      <c r="BD146" s="28"/>
      <c r="BE146" s="28"/>
      <c r="BF146" s="28"/>
      <c r="BG146" s="28"/>
      <c r="BH146" s="28"/>
      <c r="BI146" s="28"/>
      <c r="BJ146" s="28"/>
      <c r="BK146" s="28"/>
      <c r="BL146" s="28"/>
      <c r="BM146" s="28"/>
      <c r="BN146" s="28"/>
      <c r="BO146" s="28"/>
      <c r="BP146" s="28"/>
      <c r="BQ146" s="28"/>
      <c r="BR146" s="28"/>
      <c r="BS146" s="28"/>
      <c r="BT146" s="28"/>
      <c r="BU146" s="28"/>
      <c r="BV146" s="28"/>
      <c r="BW146" s="28"/>
      <c r="BX146" s="28"/>
      <c r="BY146" s="28"/>
      <c r="BZ146" s="28"/>
      <c r="CA146" s="28"/>
      <c r="CB146" s="28"/>
      <c r="CC146" s="28"/>
      <c r="CD146" s="28"/>
      <c r="CE146" s="28"/>
      <c r="CF146" s="28"/>
      <c r="CG146" s="28"/>
      <c r="CH146" s="28"/>
      <c r="CI146" s="28"/>
      <c r="CJ146" s="28"/>
      <c r="CK146" s="28"/>
    </row>
    <row r="147" spans="1:89" s="21" customFormat="1" x14ac:dyDescent="0.2">
      <c r="A147" s="101"/>
      <c r="L147" s="99"/>
      <c r="V147" s="27"/>
      <c r="AW147" s="28"/>
      <c r="AX147" s="28"/>
      <c r="AY147" s="28"/>
      <c r="AZ147" s="28"/>
      <c r="BA147" s="28"/>
      <c r="BB147" s="28"/>
      <c r="BC147" s="28"/>
      <c r="BD147" s="28"/>
      <c r="BE147" s="28"/>
      <c r="BF147" s="28"/>
      <c r="BG147" s="28"/>
      <c r="BH147" s="28"/>
      <c r="BI147" s="28"/>
      <c r="BJ147" s="28"/>
      <c r="BK147" s="28"/>
      <c r="BL147" s="28"/>
      <c r="BM147" s="28"/>
      <c r="BN147" s="28"/>
      <c r="BO147" s="28"/>
      <c r="BP147" s="28"/>
      <c r="BQ147" s="28"/>
      <c r="BR147" s="28"/>
      <c r="BS147" s="28"/>
      <c r="BT147" s="28"/>
      <c r="BU147" s="28"/>
      <c r="BV147" s="28"/>
      <c r="BW147" s="28"/>
      <c r="BX147" s="28"/>
      <c r="BY147" s="28"/>
      <c r="BZ147" s="28"/>
      <c r="CA147" s="28"/>
      <c r="CB147" s="28"/>
      <c r="CC147" s="28"/>
      <c r="CD147" s="28"/>
      <c r="CE147" s="28"/>
      <c r="CF147" s="28"/>
      <c r="CG147" s="28"/>
      <c r="CH147" s="28"/>
      <c r="CI147" s="28"/>
      <c r="CJ147" s="28"/>
      <c r="CK147" s="28"/>
    </row>
    <row r="148" spans="1:89" s="21" customFormat="1" x14ac:dyDescent="0.2">
      <c r="A148" s="101"/>
      <c r="L148" s="99"/>
      <c r="V148" s="27"/>
      <c r="AW148" s="28"/>
      <c r="AX148" s="28"/>
      <c r="AY148" s="28"/>
      <c r="AZ148" s="28"/>
      <c r="BA148" s="28"/>
      <c r="BB148" s="28"/>
      <c r="BC148" s="28"/>
      <c r="BD148" s="28"/>
      <c r="BE148" s="28"/>
      <c r="BF148" s="28"/>
      <c r="BG148" s="28"/>
      <c r="BH148" s="28"/>
      <c r="BI148" s="28"/>
      <c r="BJ148" s="28"/>
      <c r="BK148" s="28"/>
      <c r="BL148" s="28"/>
      <c r="BM148" s="28"/>
      <c r="BN148" s="28"/>
      <c r="BO148" s="28"/>
      <c r="BP148" s="28"/>
      <c r="BQ148" s="28"/>
      <c r="BR148" s="28"/>
      <c r="BS148" s="28"/>
      <c r="BT148" s="28"/>
      <c r="BU148" s="28"/>
      <c r="BV148" s="28"/>
      <c r="BW148" s="28"/>
      <c r="BX148" s="28"/>
      <c r="BY148" s="28"/>
      <c r="BZ148" s="28"/>
      <c r="CA148" s="28"/>
      <c r="CB148" s="28"/>
      <c r="CC148" s="28"/>
      <c r="CD148" s="28"/>
      <c r="CE148" s="28"/>
      <c r="CF148" s="28"/>
      <c r="CG148" s="28"/>
      <c r="CH148" s="28"/>
      <c r="CI148" s="28"/>
      <c r="CJ148" s="28"/>
      <c r="CK148" s="28"/>
    </row>
    <row r="149" spans="1:89" s="21" customFormat="1" x14ac:dyDescent="0.2">
      <c r="A149" s="101"/>
      <c r="L149" s="99"/>
      <c r="V149" s="27"/>
      <c r="AW149" s="28"/>
      <c r="AX149" s="28"/>
      <c r="AY149" s="28"/>
      <c r="AZ149" s="28"/>
      <c r="BA149" s="28"/>
      <c r="BB149" s="28"/>
      <c r="BC149" s="28"/>
      <c r="BD149" s="28"/>
      <c r="BE149" s="28"/>
      <c r="BF149" s="28"/>
      <c r="BG149" s="28"/>
      <c r="BH149" s="28"/>
      <c r="BI149" s="28"/>
      <c r="BJ149" s="28"/>
      <c r="BK149" s="28"/>
      <c r="BL149" s="28"/>
      <c r="BM149" s="28"/>
      <c r="BN149" s="28"/>
      <c r="BO149" s="28"/>
      <c r="BP149" s="28"/>
      <c r="BQ149" s="28"/>
      <c r="BR149" s="28"/>
      <c r="BS149" s="28"/>
      <c r="BT149" s="28"/>
      <c r="BU149" s="28"/>
      <c r="BV149" s="28"/>
      <c r="BW149" s="28"/>
      <c r="BX149" s="28"/>
      <c r="BY149" s="28"/>
      <c r="BZ149" s="28"/>
      <c r="CA149" s="28"/>
      <c r="CB149" s="28"/>
      <c r="CC149" s="28"/>
      <c r="CD149" s="28"/>
      <c r="CE149" s="28"/>
      <c r="CF149" s="28"/>
      <c r="CG149" s="28"/>
      <c r="CH149" s="28"/>
      <c r="CI149" s="28"/>
      <c r="CJ149" s="28"/>
      <c r="CK149" s="28"/>
    </row>
    <row r="150" spans="1:89" s="21" customFormat="1" x14ac:dyDescent="0.2">
      <c r="A150" s="101"/>
      <c r="L150" s="99"/>
      <c r="V150" s="27"/>
      <c r="AW150" s="28"/>
      <c r="AX150" s="28"/>
      <c r="AY150" s="28"/>
      <c r="AZ150" s="28"/>
      <c r="BA150" s="28"/>
      <c r="BB150" s="28"/>
      <c r="BC150" s="28"/>
      <c r="BD150" s="28"/>
      <c r="BE150" s="28"/>
      <c r="BF150" s="28"/>
      <c r="BG150" s="28"/>
      <c r="BH150" s="28"/>
      <c r="BI150" s="28"/>
      <c r="BJ150" s="28"/>
      <c r="BK150" s="28"/>
      <c r="BL150" s="28"/>
      <c r="BM150" s="28"/>
      <c r="BN150" s="28"/>
      <c r="BO150" s="28"/>
      <c r="BP150" s="28"/>
      <c r="BQ150" s="28"/>
      <c r="BR150" s="28"/>
      <c r="BS150" s="28"/>
      <c r="BT150" s="28"/>
      <c r="BU150" s="28"/>
      <c r="BV150" s="28"/>
      <c r="BW150" s="28"/>
      <c r="BX150" s="28"/>
      <c r="BY150" s="28"/>
      <c r="BZ150" s="28"/>
      <c r="CA150" s="28"/>
      <c r="CB150" s="28"/>
      <c r="CC150" s="28"/>
      <c r="CD150" s="28"/>
      <c r="CE150" s="28"/>
      <c r="CF150" s="28"/>
      <c r="CG150" s="28"/>
      <c r="CH150" s="28"/>
      <c r="CI150" s="28"/>
      <c r="CJ150" s="28"/>
      <c r="CK150" s="28"/>
    </row>
    <row r="151" spans="1:89" x14ac:dyDescent="0.2">
      <c r="A151" s="169"/>
      <c r="B151" s="22"/>
      <c r="C151" s="22"/>
      <c r="D151" s="22"/>
      <c r="E151" s="22"/>
      <c r="F151" s="22"/>
      <c r="G151" s="22"/>
      <c r="H151" s="22"/>
      <c r="I151" s="22"/>
      <c r="J151" s="22"/>
      <c r="K151" s="22"/>
      <c r="L151" s="102"/>
      <c r="M151" s="22"/>
      <c r="N151" s="22"/>
      <c r="O151" s="22"/>
      <c r="P151" s="22"/>
      <c r="Q151" s="22"/>
      <c r="R151" s="22"/>
      <c r="S151" s="22"/>
      <c r="T151" s="22"/>
    </row>
    <row r="152" spans="1:89" x14ac:dyDescent="0.2">
      <c r="A152" s="103"/>
      <c r="B152" s="22"/>
      <c r="C152" s="22"/>
      <c r="D152" s="22"/>
      <c r="E152" s="22"/>
      <c r="F152" s="22"/>
      <c r="G152" s="22"/>
      <c r="H152" s="22"/>
      <c r="I152" s="22"/>
      <c r="J152" s="22"/>
      <c r="K152" s="22"/>
      <c r="L152" s="102"/>
      <c r="M152" s="22"/>
      <c r="N152" s="22"/>
      <c r="O152" s="22"/>
      <c r="P152" s="22"/>
      <c r="Q152" s="22"/>
      <c r="R152" s="22"/>
      <c r="S152" s="22"/>
      <c r="T152" s="22"/>
      <c r="AD152" s="176"/>
    </row>
    <row r="153" spans="1:89" x14ac:dyDescent="0.2">
      <c r="A153" s="103"/>
      <c r="B153" s="22"/>
      <c r="C153" s="22"/>
      <c r="D153" s="22"/>
      <c r="E153" s="22"/>
      <c r="F153" s="22"/>
      <c r="G153" s="22"/>
      <c r="H153" s="22"/>
      <c r="I153" s="22"/>
      <c r="J153" s="22"/>
      <c r="K153" s="22"/>
      <c r="L153" s="102"/>
      <c r="M153" s="22"/>
      <c r="N153" s="22"/>
      <c r="O153" s="22"/>
      <c r="P153" s="22"/>
      <c r="Q153" s="22"/>
      <c r="R153" s="22"/>
      <c r="S153" s="22"/>
      <c r="T153" s="22"/>
    </row>
    <row r="154" spans="1:89" x14ac:dyDescent="0.2">
      <c r="A154" s="103"/>
      <c r="B154" s="22"/>
      <c r="C154" s="22"/>
      <c r="D154" s="22"/>
      <c r="E154" s="22"/>
      <c r="F154" s="22"/>
      <c r="G154" s="22"/>
      <c r="H154" s="22"/>
      <c r="I154" s="22"/>
      <c r="J154" s="22"/>
      <c r="K154" s="22"/>
      <c r="L154" s="102"/>
      <c r="M154" s="22"/>
      <c r="N154" s="22"/>
      <c r="O154" s="22"/>
      <c r="P154" s="22"/>
      <c r="Q154" s="22"/>
      <c r="R154" s="22"/>
      <c r="S154" s="22"/>
      <c r="T154" s="22"/>
    </row>
    <row r="155" spans="1:89" x14ac:dyDescent="0.2">
      <c r="A155" s="103"/>
      <c r="B155" s="22"/>
      <c r="C155" s="22"/>
      <c r="D155" s="22"/>
      <c r="E155" s="22"/>
      <c r="F155" s="22"/>
      <c r="G155" s="22"/>
      <c r="H155" s="22"/>
      <c r="I155" s="22"/>
      <c r="J155" s="22"/>
      <c r="K155" s="22"/>
      <c r="L155" s="102"/>
      <c r="M155" s="22"/>
      <c r="N155" s="22"/>
      <c r="O155" s="22"/>
      <c r="P155" s="22"/>
      <c r="Q155" s="22"/>
      <c r="R155" s="22"/>
      <c r="S155" s="22"/>
      <c r="T155" s="22"/>
    </row>
    <row r="156" spans="1:89" x14ac:dyDescent="0.2">
      <c r="A156" s="103"/>
      <c r="B156" s="22"/>
      <c r="C156" s="22"/>
      <c r="D156" s="22"/>
      <c r="E156" s="22"/>
      <c r="F156" s="22"/>
      <c r="G156" s="22"/>
      <c r="H156" s="22"/>
      <c r="I156" s="22"/>
      <c r="J156" s="22"/>
      <c r="K156" s="22"/>
      <c r="L156" s="102"/>
      <c r="M156" s="22"/>
      <c r="N156" s="22"/>
      <c r="O156" s="22"/>
      <c r="P156" s="22"/>
      <c r="Q156" s="22"/>
      <c r="R156" s="22"/>
      <c r="S156" s="22"/>
      <c r="T156" s="22"/>
    </row>
    <row r="157" spans="1:89" x14ac:dyDescent="0.2">
      <c r="A157" s="103"/>
      <c r="B157" s="22"/>
      <c r="C157" s="22"/>
      <c r="D157" s="22"/>
      <c r="E157" s="22"/>
      <c r="F157" s="22"/>
      <c r="G157" s="22"/>
      <c r="H157" s="22"/>
      <c r="I157" s="22"/>
      <c r="J157" s="22"/>
      <c r="K157" s="22"/>
      <c r="L157" s="102"/>
      <c r="M157" s="22"/>
      <c r="N157" s="22"/>
      <c r="O157" s="22"/>
      <c r="P157" s="22"/>
      <c r="Q157" s="22"/>
      <c r="R157" s="22"/>
      <c r="S157" s="22"/>
      <c r="T157" s="22"/>
    </row>
    <row r="158" spans="1:89" x14ac:dyDescent="0.2">
      <c r="A158" s="103"/>
      <c r="B158" s="22"/>
      <c r="C158" s="22"/>
      <c r="D158" s="22"/>
      <c r="E158" s="22"/>
      <c r="F158" s="22"/>
      <c r="G158" s="22"/>
      <c r="H158" s="22"/>
      <c r="I158" s="22"/>
      <c r="J158" s="22"/>
      <c r="K158" s="22"/>
      <c r="L158" s="102"/>
      <c r="M158" s="22"/>
      <c r="N158" s="22"/>
      <c r="O158" s="22"/>
      <c r="P158" s="22"/>
      <c r="Q158" s="22"/>
      <c r="R158" s="22"/>
      <c r="S158" s="22"/>
      <c r="T158" s="22"/>
    </row>
    <row r="159" spans="1:89" x14ac:dyDescent="0.2">
      <c r="A159" s="103"/>
      <c r="B159" s="22"/>
      <c r="C159" s="22"/>
      <c r="D159" s="22"/>
      <c r="E159" s="22"/>
      <c r="F159" s="22"/>
      <c r="G159" s="22"/>
      <c r="H159" s="22"/>
      <c r="I159" s="22"/>
      <c r="J159" s="22"/>
      <c r="K159" s="22"/>
      <c r="L159" s="102"/>
      <c r="M159" s="22"/>
      <c r="N159" s="22"/>
      <c r="O159" s="22"/>
      <c r="P159" s="22"/>
      <c r="Q159" s="22"/>
      <c r="R159" s="22"/>
      <c r="S159" s="22"/>
      <c r="T159" s="22"/>
    </row>
    <row r="160" spans="1:89" x14ac:dyDescent="0.2">
      <c r="A160" s="103"/>
      <c r="B160" s="22"/>
      <c r="C160" s="22"/>
      <c r="D160" s="22"/>
      <c r="E160" s="22"/>
      <c r="F160" s="22"/>
      <c r="G160" s="22"/>
      <c r="H160" s="22"/>
      <c r="I160" s="22"/>
      <c r="J160" s="22"/>
      <c r="K160" s="22"/>
      <c r="L160" s="102"/>
      <c r="M160" s="22"/>
      <c r="N160" s="22"/>
      <c r="O160" s="22"/>
      <c r="P160" s="22"/>
      <c r="Q160" s="22"/>
      <c r="R160" s="22"/>
      <c r="S160" s="22"/>
      <c r="T160" s="22"/>
    </row>
    <row r="161" spans="1:20" x14ac:dyDescent="0.2">
      <c r="A161" s="103"/>
      <c r="B161" s="22"/>
      <c r="C161" s="22"/>
      <c r="D161" s="22"/>
      <c r="E161" s="22"/>
      <c r="F161" s="22"/>
      <c r="G161" s="22"/>
      <c r="H161" s="22"/>
      <c r="I161" s="22"/>
      <c r="J161" s="22"/>
      <c r="K161" s="22"/>
      <c r="L161" s="102"/>
      <c r="M161" s="22"/>
      <c r="N161" s="22"/>
      <c r="O161" s="22"/>
      <c r="P161" s="22"/>
      <c r="Q161" s="22"/>
      <c r="R161" s="22"/>
      <c r="S161" s="22"/>
      <c r="T161" s="22"/>
    </row>
    <row r="162" spans="1:20" x14ac:dyDescent="0.2">
      <c r="A162" s="103"/>
      <c r="B162" s="22"/>
      <c r="C162" s="22"/>
      <c r="D162" s="22"/>
      <c r="E162" s="22"/>
      <c r="F162" s="22"/>
      <c r="G162" s="22"/>
      <c r="H162" s="22"/>
      <c r="I162" s="22"/>
      <c r="J162" s="22"/>
      <c r="K162" s="22"/>
      <c r="L162" s="102"/>
      <c r="M162" s="22"/>
      <c r="N162" s="22"/>
      <c r="O162" s="22"/>
      <c r="P162" s="22"/>
      <c r="Q162" s="22"/>
      <c r="R162" s="22"/>
      <c r="S162" s="22"/>
      <c r="T162" s="22"/>
    </row>
    <row r="163" spans="1:20" x14ac:dyDescent="0.2">
      <c r="A163" s="103"/>
      <c r="B163" s="22"/>
      <c r="C163" s="22"/>
      <c r="D163" s="22"/>
      <c r="E163" s="22"/>
      <c r="F163" s="22"/>
      <c r="G163" s="22"/>
      <c r="H163" s="22"/>
      <c r="I163" s="22"/>
      <c r="J163" s="22"/>
      <c r="K163" s="22"/>
      <c r="L163" s="102"/>
      <c r="M163" s="22"/>
      <c r="N163" s="22"/>
      <c r="O163" s="22"/>
      <c r="P163" s="22"/>
      <c r="Q163" s="22"/>
      <c r="R163" s="22"/>
      <c r="S163" s="22"/>
      <c r="T163" s="22"/>
    </row>
    <row r="164" spans="1:20" x14ac:dyDescent="0.2">
      <c r="A164" s="103"/>
      <c r="B164" s="22"/>
      <c r="C164" s="22"/>
      <c r="D164" s="22"/>
      <c r="E164" s="22"/>
      <c r="F164" s="22"/>
      <c r="G164" s="22"/>
      <c r="H164" s="22"/>
      <c r="I164" s="22"/>
      <c r="J164" s="22"/>
      <c r="K164" s="22"/>
      <c r="L164" s="102"/>
      <c r="M164" s="22"/>
      <c r="N164" s="22"/>
      <c r="O164" s="22"/>
      <c r="P164" s="22"/>
      <c r="Q164" s="22"/>
      <c r="R164" s="22"/>
      <c r="S164" s="22"/>
      <c r="T164" s="22"/>
    </row>
    <row r="195" spans="1:56" ht="17.25" customHeight="1" x14ac:dyDescent="0.2"/>
    <row r="196" spans="1:56" ht="17.25" customHeight="1" x14ac:dyDescent="0.2"/>
    <row r="197" spans="1:56" ht="17.25" customHeight="1" x14ac:dyDescent="0.2"/>
    <row r="199" spans="1:56" ht="19.5" hidden="1" customHeight="1" x14ac:dyDescent="0.2"/>
    <row r="200" spans="1:56" ht="19.5" hidden="1" customHeight="1" x14ac:dyDescent="0.2">
      <c r="A200" s="168">
        <f>SUM(A7:W110)</f>
        <v>0</v>
      </c>
      <c r="BD200" s="233">
        <f>SUM(BD7:BL110)</f>
        <v>0</v>
      </c>
    </row>
    <row r="201" spans="1:56" ht="19.5" hidden="1" customHeight="1" x14ac:dyDescent="0.2"/>
  </sheetData>
  <mergeCells count="61">
    <mergeCell ref="A91:B91"/>
    <mergeCell ref="A94:A95"/>
    <mergeCell ref="B94:B95"/>
    <mergeCell ref="C98:E98"/>
    <mergeCell ref="A98:A99"/>
    <mergeCell ref="B98:B99"/>
    <mergeCell ref="G86:H86"/>
    <mergeCell ref="I86:J86"/>
    <mergeCell ref="A88:B88"/>
    <mergeCell ref="A89:B89"/>
    <mergeCell ref="A90:B90"/>
    <mergeCell ref="U61:V61"/>
    <mergeCell ref="W61:W62"/>
    <mergeCell ref="A63:A68"/>
    <mergeCell ref="A69:A70"/>
    <mergeCell ref="A71:A74"/>
    <mergeCell ref="D36:T36"/>
    <mergeCell ref="U36:V36"/>
    <mergeCell ref="W36:W37"/>
    <mergeCell ref="A56:B57"/>
    <mergeCell ref="C56:C57"/>
    <mergeCell ref="D56:T56"/>
    <mergeCell ref="U56:U57"/>
    <mergeCell ref="C36:C37"/>
    <mergeCell ref="A38:A44"/>
    <mergeCell ref="A46:A47"/>
    <mergeCell ref="A36:A37"/>
    <mergeCell ref="B36:B37"/>
    <mergeCell ref="F98:F99"/>
    <mergeCell ref="A49:A50"/>
    <mergeCell ref="B49:B50"/>
    <mergeCell ref="C49:C50"/>
    <mergeCell ref="A51:A52"/>
    <mergeCell ref="A53:A54"/>
    <mergeCell ref="A60:L60"/>
    <mergeCell ref="A61:B62"/>
    <mergeCell ref="C61:C62"/>
    <mergeCell ref="D61:T61"/>
    <mergeCell ref="A75:A76"/>
    <mergeCell ref="A77:A78"/>
    <mergeCell ref="A79:A84"/>
    <mergeCell ref="A86:B87"/>
    <mergeCell ref="C86:D86"/>
    <mergeCell ref="E86:F86"/>
    <mergeCell ref="A31:B31"/>
    <mergeCell ref="A32:B32"/>
    <mergeCell ref="A33:B33"/>
    <mergeCell ref="D26:E26"/>
    <mergeCell ref="A28:B28"/>
    <mergeCell ref="A29:B29"/>
    <mergeCell ref="A26:B27"/>
    <mergeCell ref="C26:C27"/>
    <mergeCell ref="A6:W6"/>
    <mergeCell ref="D9:T9"/>
    <mergeCell ref="U9:V9"/>
    <mergeCell ref="W9:W10"/>
    <mergeCell ref="A30:B30"/>
    <mergeCell ref="A9:A10"/>
    <mergeCell ref="B9:B10"/>
    <mergeCell ref="C9:C10"/>
    <mergeCell ref="A11:A19"/>
  </mergeCells>
  <dataValidations count="1">
    <dataValidation type="custom" allowBlank="1" showInputMessage="1" showErrorMessage="1" prompt="bloqueada" sqref="H91 JD91 SZ91 ACV91 AMR91 AWN91 BGJ91 BQF91 CAB91 CJX91 CTT91 DDP91 DNL91 DXH91 EHD91 EQZ91 FAV91 FKR91 FUN91 GEJ91 GOF91 GYB91 HHX91 HRT91 IBP91 ILL91 IVH91 JFD91 JOZ91 JYV91 KIR91 KSN91 LCJ91 LMF91 LWB91 MFX91 MPT91 MZP91 NJL91 NTH91 ODD91 OMZ91 OWV91 PGR91 PQN91 QAJ91 QKF91 QUB91 RDX91 RNT91 RXP91 SHL91 SRH91 TBD91 TKZ91 TUV91 UER91 UON91 UYJ91 VIF91 VSB91 WBX91 WLT91 WVP91 H65627 JD65627 SZ65627 ACV65627 AMR65627 AWN65627 BGJ65627 BQF65627 CAB65627 CJX65627 CTT65627 DDP65627 DNL65627 DXH65627 EHD65627 EQZ65627 FAV65627 FKR65627 FUN65627 GEJ65627 GOF65627 GYB65627 HHX65627 HRT65627 IBP65627 ILL65627 IVH65627 JFD65627 JOZ65627 JYV65627 KIR65627 KSN65627 LCJ65627 LMF65627 LWB65627 MFX65627 MPT65627 MZP65627 NJL65627 NTH65627 ODD65627 OMZ65627 OWV65627 PGR65627 PQN65627 QAJ65627 QKF65627 QUB65627 RDX65627 RNT65627 RXP65627 SHL65627 SRH65627 TBD65627 TKZ65627 TUV65627 UER65627 UON65627 UYJ65627 VIF65627 VSB65627 WBX65627 WLT65627 WVP65627 H131163 JD131163 SZ131163 ACV131163 AMR131163 AWN131163 BGJ131163 BQF131163 CAB131163 CJX131163 CTT131163 DDP131163 DNL131163 DXH131163 EHD131163 EQZ131163 FAV131163 FKR131163 FUN131163 GEJ131163 GOF131163 GYB131163 HHX131163 HRT131163 IBP131163 ILL131163 IVH131163 JFD131163 JOZ131163 JYV131163 KIR131163 KSN131163 LCJ131163 LMF131163 LWB131163 MFX131163 MPT131163 MZP131163 NJL131163 NTH131163 ODD131163 OMZ131163 OWV131163 PGR131163 PQN131163 QAJ131163 QKF131163 QUB131163 RDX131163 RNT131163 RXP131163 SHL131163 SRH131163 TBD131163 TKZ131163 TUV131163 UER131163 UON131163 UYJ131163 VIF131163 VSB131163 WBX131163 WLT131163 WVP131163 H196699 JD196699 SZ196699 ACV196699 AMR196699 AWN196699 BGJ196699 BQF196699 CAB196699 CJX196699 CTT196699 DDP196699 DNL196699 DXH196699 EHD196699 EQZ196699 FAV196699 FKR196699 FUN196699 GEJ196699 GOF196699 GYB196699 HHX196699 HRT196699 IBP196699 ILL196699 IVH196699 JFD196699 JOZ196699 JYV196699 KIR196699 KSN196699 LCJ196699 LMF196699 LWB196699 MFX196699 MPT196699 MZP196699 NJL196699 NTH196699 ODD196699 OMZ196699 OWV196699 PGR196699 PQN196699 QAJ196699 QKF196699 QUB196699 RDX196699 RNT196699 RXP196699 SHL196699 SRH196699 TBD196699 TKZ196699 TUV196699 UER196699 UON196699 UYJ196699 VIF196699 VSB196699 WBX196699 WLT196699 WVP196699 H262235 JD262235 SZ262235 ACV262235 AMR262235 AWN262235 BGJ262235 BQF262235 CAB262235 CJX262235 CTT262235 DDP262235 DNL262235 DXH262235 EHD262235 EQZ262235 FAV262235 FKR262235 FUN262235 GEJ262235 GOF262235 GYB262235 HHX262235 HRT262235 IBP262235 ILL262235 IVH262235 JFD262235 JOZ262235 JYV262235 KIR262235 KSN262235 LCJ262235 LMF262235 LWB262235 MFX262235 MPT262235 MZP262235 NJL262235 NTH262235 ODD262235 OMZ262235 OWV262235 PGR262235 PQN262235 QAJ262235 QKF262235 QUB262235 RDX262235 RNT262235 RXP262235 SHL262235 SRH262235 TBD262235 TKZ262235 TUV262235 UER262235 UON262235 UYJ262235 VIF262235 VSB262235 WBX262235 WLT262235 WVP262235 H327771 JD327771 SZ327771 ACV327771 AMR327771 AWN327771 BGJ327771 BQF327771 CAB327771 CJX327771 CTT327771 DDP327771 DNL327771 DXH327771 EHD327771 EQZ327771 FAV327771 FKR327771 FUN327771 GEJ327771 GOF327771 GYB327771 HHX327771 HRT327771 IBP327771 ILL327771 IVH327771 JFD327771 JOZ327771 JYV327771 KIR327771 KSN327771 LCJ327771 LMF327771 LWB327771 MFX327771 MPT327771 MZP327771 NJL327771 NTH327771 ODD327771 OMZ327771 OWV327771 PGR327771 PQN327771 QAJ327771 QKF327771 QUB327771 RDX327771 RNT327771 RXP327771 SHL327771 SRH327771 TBD327771 TKZ327771 TUV327771 UER327771 UON327771 UYJ327771 VIF327771 VSB327771 WBX327771 WLT327771 WVP327771 H393307 JD393307 SZ393307 ACV393307 AMR393307 AWN393307 BGJ393307 BQF393307 CAB393307 CJX393307 CTT393307 DDP393307 DNL393307 DXH393307 EHD393307 EQZ393307 FAV393307 FKR393307 FUN393307 GEJ393307 GOF393307 GYB393307 HHX393307 HRT393307 IBP393307 ILL393307 IVH393307 JFD393307 JOZ393307 JYV393307 KIR393307 KSN393307 LCJ393307 LMF393307 LWB393307 MFX393307 MPT393307 MZP393307 NJL393307 NTH393307 ODD393307 OMZ393307 OWV393307 PGR393307 PQN393307 QAJ393307 QKF393307 QUB393307 RDX393307 RNT393307 RXP393307 SHL393307 SRH393307 TBD393307 TKZ393307 TUV393307 UER393307 UON393307 UYJ393307 VIF393307 VSB393307 WBX393307 WLT393307 WVP393307 H458843 JD458843 SZ458843 ACV458843 AMR458843 AWN458843 BGJ458843 BQF458843 CAB458843 CJX458843 CTT458843 DDP458843 DNL458843 DXH458843 EHD458843 EQZ458843 FAV458843 FKR458843 FUN458843 GEJ458843 GOF458843 GYB458843 HHX458843 HRT458843 IBP458843 ILL458843 IVH458843 JFD458843 JOZ458843 JYV458843 KIR458843 KSN458843 LCJ458843 LMF458843 LWB458843 MFX458843 MPT458843 MZP458843 NJL458843 NTH458843 ODD458843 OMZ458843 OWV458843 PGR458843 PQN458843 QAJ458843 QKF458843 QUB458843 RDX458843 RNT458843 RXP458843 SHL458843 SRH458843 TBD458843 TKZ458843 TUV458843 UER458843 UON458843 UYJ458843 VIF458843 VSB458843 WBX458843 WLT458843 WVP458843 H524379 JD524379 SZ524379 ACV524379 AMR524379 AWN524379 BGJ524379 BQF524379 CAB524379 CJX524379 CTT524379 DDP524379 DNL524379 DXH524379 EHD524379 EQZ524379 FAV524379 FKR524379 FUN524379 GEJ524379 GOF524379 GYB524379 HHX524379 HRT524379 IBP524379 ILL524379 IVH524379 JFD524379 JOZ524379 JYV524379 KIR524379 KSN524379 LCJ524379 LMF524379 LWB524379 MFX524379 MPT524379 MZP524379 NJL524379 NTH524379 ODD524379 OMZ524379 OWV524379 PGR524379 PQN524379 QAJ524379 QKF524379 QUB524379 RDX524379 RNT524379 RXP524379 SHL524379 SRH524379 TBD524379 TKZ524379 TUV524379 UER524379 UON524379 UYJ524379 VIF524379 VSB524379 WBX524379 WLT524379 WVP524379 H589915 JD589915 SZ589915 ACV589915 AMR589915 AWN589915 BGJ589915 BQF589915 CAB589915 CJX589915 CTT589915 DDP589915 DNL589915 DXH589915 EHD589915 EQZ589915 FAV589915 FKR589915 FUN589915 GEJ589915 GOF589915 GYB589915 HHX589915 HRT589915 IBP589915 ILL589915 IVH589915 JFD589915 JOZ589915 JYV589915 KIR589915 KSN589915 LCJ589915 LMF589915 LWB589915 MFX589915 MPT589915 MZP589915 NJL589915 NTH589915 ODD589915 OMZ589915 OWV589915 PGR589915 PQN589915 QAJ589915 QKF589915 QUB589915 RDX589915 RNT589915 RXP589915 SHL589915 SRH589915 TBD589915 TKZ589915 TUV589915 UER589915 UON589915 UYJ589915 VIF589915 VSB589915 WBX589915 WLT589915 WVP589915 H655451 JD655451 SZ655451 ACV655451 AMR655451 AWN655451 BGJ655451 BQF655451 CAB655451 CJX655451 CTT655451 DDP655451 DNL655451 DXH655451 EHD655451 EQZ655451 FAV655451 FKR655451 FUN655451 GEJ655451 GOF655451 GYB655451 HHX655451 HRT655451 IBP655451 ILL655451 IVH655451 JFD655451 JOZ655451 JYV655451 KIR655451 KSN655451 LCJ655451 LMF655451 LWB655451 MFX655451 MPT655451 MZP655451 NJL655451 NTH655451 ODD655451 OMZ655451 OWV655451 PGR655451 PQN655451 QAJ655451 QKF655451 QUB655451 RDX655451 RNT655451 RXP655451 SHL655451 SRH655451 TBD655451 TKZ655451 TUV655451 UER655451 UON655451 UYJ655451 VIF655451 VSB655451 WBX655451 WLT655451 WVP655451 H720987 JD720987 SZ720987 ACV720987 AMR720987 AWN720987 BGJ720987 BQF720987 CAB720987 CJX720987 CTT720987 DDP720987 DNL720987 DXH720987 EHD720987 EQZ720987 FAV720987 FKR720987 FUN720987 GEJ720987 GOF720987 GYB720987 HHX720987 HRT720987 IBP720987 ILL720987 IVH720987 JFD720987 JOZ720987 JYV720987 KIR720987 KSN720987 LCJ720987 LMF720987 LWB720987 MFX720987 MPT720987 MZP720987 NJL720987 NTH720987 ODD720987 OMZ720987 OWV720987 PGR720987 PQN720987 QAJ720987 QKF720987 QUB720987 RDX720987 RNT720987 RXP720987 SHL720987 SRH720987 TBD720987 TKZ720987 TUV720987 UER720987 UON720987 UYJ720987 VIF720987 VSB720987 WBX720987 WLT720987 WVP720987 H786523 JD786523 SZ786523 ACV786523 AMR786523 AWN786523 BGJ786523 BQF786523 CAB786523 CJX786523 CTT786523 DDP786523 DNL786523 DXH786523 EHD786523 EQZ786523 FAV786523 FKR786523 FUN786523 GEJ786523 GOF786523 GYB786523 HHX786523 HRT786523 IBP786523 ILL786523 IVH786523 JFD786523 JOZ786523 JYV786523 KIR786523 KSN786523 LCJ786523 LMF786523 LWB786523 MFX786523 MPT786523 MZP786523 NJL786523 NTH786523 ODD786523 OMZ786523 OWV786523 PGR786523 PQN786523 QAJ786523 QKF786523 QUB786523 RDX786523 RNT786523 RXP786523 SHL786523 SRH786523 TBD786523 TKZ786523 TUV786523 UER786523 UON786523 UYJ786523 VIF786523 VSB786523 WBX786523 WLT786523 WVP786523 H852059 JD852059 SZ852059 ACV852059 AMR852059 AWN852059 BGJ852059 BQF852059 CAB852059 CJX852059 CTT852059 DDP852059 DNL852059 DXH852059 EHD852059 EQZ852059 FAV852059 FKR852059 FUN852059 GEJ852059 GOF852059 GYB852059 HHX852059 HRT852059 IBP852059 ILL852059 IVH852059 JFD852059 JOZ852059 JYV852059 KIR852059 KSN852059 LCJ852059 LMF852059 LWB852059 MFX852059 MPT852059 MZP852059 NJL852059 NTH852059 ODD852059 OMZ852059 OWV852059 PGR852059 PQN852059 QAJ852059 QKF852059 QUB852059 RDX852059 RNT852059 RXP852059 SHL852059 SRH852059 TBD852059 TKZ852059 TUV852059 UER852059 UON852059 UYJ852059 VIF852059 VSB852059 WBX852059 WLT852059 WVP852059 H917595 JD917595 SZ917595 ACV917595 AMR917595 AWN917595 BGJ917595 BQF917595 CAB917595 CJX917595 CTT917595 DDP917595 DNL917595 DXH917595 EHD917595 EQZ917595 FAV917595 FKR917595 FUN917595 GEJ917595 GOF917595 GYB917595 HHX917595 HRT917595 IBP917595 ILL917595 IVH917595 JFD917595 JOZ917595 JYV917595 KIR917595 KSN917595 LCJ917595 LMF917595 LWB917595 MFX917595 MPT917595 MZP917595 NJL917595 NTH917595 ODD917595 OMZ917595 OWV917595 PGR917595 PQN917595 QAJ917595 QKF917595 QUB917595 RDX917595 RNT917595 RXP917595 SHL917595 SRH917595 TBD917595 TKZ917595 TUV917595 UER917595 UON917595 UYJ917595 VIF917595 VSB917595 WBX917595 WLT917595 WVP917595 H983131 JD983131 SZ983131 ACV983131 AMR983131 AWN983131 BGJ983131 BQF983131 CAB983131 CJX983131 CTT983131 DDP983131 DNL983131 DXH983131 EHD983131 EQZ983131 FAV983131 FKR983131 FUN983131 GEJ983131 GOF983131 GYB983131 HHX983131 HRT983131 IBP983131 ILL983131 IVH983131 JFD983131 JOZ983131 JYV983131 KIR983131 KSN983131 LCJ983131 LMF983131 LWB983131 MFX983131 MPT983131 MZP983131 NJL983131 NTH983131 ODD983131 OMZ983131 OWV983131 PGR983131 PQN983131 QAJ983131 QKF983131 QUB983131 RDX983131 RNT983131 RXP983131 SHL983131 SRH983131 TBD983131 TKZ983131 TUV983131 UER983131 UON983131 UYJ983131 VIF983131 VSB983131 WBX983131 WLT983131 WVP983131 J91 JF91 TB91 ACX91 AMT91 AWP91 BGL91 BQH91 CAD91 CJZ91 CTV91 DDR91 DNN91 DXJ91 EHF91 ERB91 FAX91 FKT91 FUP91 GEL91 GOH91 GYD91 HHZ91 HRV91 IBR91 ILN91 IVJ91 JFF91 JPB91 JYX91 KIT91 KSP91 LCL91 LMH91 LWD91 MFZ91 MPV91 MZR91 NJN91 NTJ91 ODF91 ONB91 OWX91 PGT91 PQP91 QAL91 QKH91 QUD91 RDZ91 RNV91 RXR91 SHN91 SRJ91 TBF91 TLB91 TUX91 UET91 UOP91 UYL91 VIH91 VSD91 WBZ91 WLV91 WVR91 J65627 JF65627 TB65627 ACX65627 AMT65627 AWP65627 BGL65627 BQH65627 CAD65627 CJZ65627 CTV65627 DDR65627 DNN65627 DXJ65627 EHF65627 ERB65627 FAX65627 FKT65627 FUP65627 GEL65627 GOH65627 GYD65627 HHZ65627 HRV65627 IBR65627 ILN65627 IVJ65627 JFF65627 JPB65627 JYX65627 KIT65627 KSP65627 LCL65627 LMH65627 LWD65627 MFZ65627 MPV65627 MZR65627 NJN65627 NTJ65627 ODF65627 ONB65627 OWX65627 PGT65627 PQP65627 QAL65627 QKH65627 QUD65627 RDZ65627 RNV65627 RXR65627 SHN65627 SRJ65627 TBF65627 TLB65627 TUX65627 UET65627 UOP65627 UYL65627 VIH65627 VSD65627 WBZ65627 WLV65627 WVR65627 J131163 JF131163 TB131163 ACX131163 AMT131163 AWP131163 BGL131163 BQH131163 CAD131163 CJZ131163 CTV131163 DDR131163 DNN131163 DXJ131163 EHF131163 ERB131163 FAX131163 FKT131163 FUP131163 GEL131163 GOH131163 GYD131163 HHZ131163 HRV131163 IBR131163 ILN131163 IVJ131163 JFF131163 JPB131163 JYX131163 KIT131163 KSP131163 LCL131163 LMH131163 LWD131163 MFZ131163 MPV131163 MZR131163 NJN131163 NTJ131163 ODF131163 ONB131163 OWX131163 PGT131163 PQP131163 QAL131163 QKH131163 QUD131163 RDZ131163 RNV131163 RXR131163 SHN131163 SRJ131163 TBF131163 TLB131163 TUX131163 UET131163 UOP131163 UYL131163 VIH131163 VSD131163 WBZ131163 WLV131163 WVR131163 J196699 JF196699 TB196699 ACX196699 AMT196699 AWP196699 BGL196699 BQH196699 CAD196699 CJZ196699 CTV196699 DDR196699 DNN196699 DXJ196699 EHF196699 ERB196699 FAX196699 FKT196699 FUP196699 GEL196699 GOH196699 GYD196699 HHZ196699 HRV196699 IBR196699 ILN196699 IVJ196699 JFF196699 JPB196699 JYX196699 KIT196699 KSP196699 LCL196699 LMH196699 LWD196699 MFZ196699 MPV196699 MZR196699 NJN196699 NTJ196699 ODF196699 ONB196699 OWX196699 PGT196699 PQP196699 QAL196699 QKH196699 QUD196699 RDZ196699 RNV196699 RXR196699 SHN196699 SRJ196699 TBF196699 TLB196699 TUX196699 UET196699 UOP196699 UYL196699 VIH196699 VSD196699 WBZ196699 WLV196699 WVR196699 J262235 JF262235 TB262235 ACX262235 AMT262235 AWP262235 BGL262235 BQH262235 CAD262235 CJZ262235 CTV262235 DDR262235 DNN262235 DXJ262235 EHF262235 ERB262235 FAX262235 FKT262235 FUP262235 GEL262235 GOH262235 GYD262235 HHZ262235 HRV262235 IBR262235 ILN262235 IVJ262235 JFF262235 JPB262235 JYX262235 KIT262235 KSP262235 LCL262235 LMH262235 LWD262235 MFZ262235 MPV262235 MZR262235 NJN262235 NTJ262235 ODF262235 ONB262235 OWX262235 PGT262235 PQP262235 QAL262235 QKH262235 QUD262235 RDZ262235 RNV262235 RXR262235 SHN262235 SRJ262235 TBF262235 TLB262235 TUX262235 UET262235 UOP262235 UYL262235 VIH262235 VSD262235 WBZ262235 WLV262235 WVR262235 J327771 JF327771 TB327771 ACX327771 AMT327771 AWP327771 BGL327771 BQH327771 CAD327771 CJZ327771 CTV327771 DDR327771 DNN327771 DXJ327771 EHF327771 ERB327771 FAX327771 FKT327771 FUP327771 GEL327771 GOH327771 GYD327771 HHZ327771 HRV327771 IBR327771 ILN327771 IVJ327771 JFF327771 JPB327771 JYX327771 KIT327771 KSP327771 LCL327771 LMH327771 LWD327771 MFZ327771 MPV327771 MZR327771 NJN327771 NTJ327771 ODF327771 ONB327771 OWX327771 PGT327771 PQP327771 QAL327771 QKH327771 QUD327771 RDZ327771 RNV327771 RXR327771 SHN327771 SRJ327771 TBF327771 TLB327771 TUX327771 UET327771 UOP327771 UYL327771 VIH327771 VSD327771 WBZ327771 WLV327771 WVR327771 J393307 JF393307 TB393307 ACX393307 AMT393307 AWP393307 BGL393307 BQH393307 CAD393307 CJZ393307 CTV393307 DDR393307 DNN393307 DXJ393307 EHF393307 ERB393307 FAX393307 FKT393307 FUP393307 GEL393307 GOH393307 GYD393307 HHZ393307 HRV393307 IBR393307 ILN393307 IVJ393307 JFF393307 JPB393307 JYX393307 KIT393307 KSP393307 LCL393307 LMH393307 LWD393307 MFZ393307 MPV393307 MZR393307 NJN393307 NTJ393307 ODF393307 ONB393307 OWX393307 PGT393307 PQP393307 QAL393307 QKH393307 QUD393307 RDZ393307 RNV393307 RXR393307 SHN393307 SRJ393307 TBF393307 TLB393307 TUX393307 UET393307 UOP393307 UYL393307 VIH393307 VSD393307 WBZ393307 WLV393307 WVR393307 J458843 JF458843 TB458843 ACX458843 AMT458843 AWP458843 BGL458843 BQH458843 CAD458843 CJZ458843 CTV458843 DDR458843 DNN458843 DXJ458843 EHF458843 ERB458843 FAX458843 FKT458843 FUP458843 GEL458843 GOH458843 GYD458843 HHZ458843 HRV458843 IBR458843 ILN458843 IVJ458843 JFF458843 JPB458843 JYX458843 KIT458843 KSP458843 LCL458843 LMH458843 LWD458843 MFZ458843 MPV458843 MZR458843 NJN458843 NTJ458843 ODF458843 ONB458843 OWX458843 PGT458843 PQP458843 QAL458843 QKH458843 QUD458843 RDZ458843 RNV458843 RXR458843 SHN458843 SRJ458843 TBF458843 TLB458843 TUX458843 UET458843 UOP458843 UYL458843 VIH458843 VSD458843 WBZ458843 WLV458843 WVR458843 J524379 JF524379 TB524379 ACX524379 AMT524379 AWP524379 BGL524379 BQH524379 CAD524379 CJZ524379 CTV524379 DDR524379 DNN524379 DXJ524379 EHF524379 ERB524379 FAX524379 FKT524379 FUP524379 GEL524379 GOH524379 GYD524379 HHZ524379 HRV524379 IBR524379 ILN524379 IVJ524379 JFF524379 JPB524379 JYX524379 KIT524379 KSP524379 LCL524379 LMH524379 LWD524379 MFZ524379 MPV524379 MZR524379 NJN524379 NTJ524379 ODF524379 ONB524379 OWX524379 PGT524379 PQP524379 QAL524379 QKH524379 QUD524379 RDZ524379 RNV524379 RXR524379 SHN524379 SRJ524379 TBF524379 TLB524379 TUX524379 UET524379 UOP524379 UYL524379 VIH524379 VSD524379 WBZ524379 WLV524379 WVR524379 J589915 JF589915 TB589915 ACX589915 AMT589915 AWP589915 BGL589915 BQH589915 CAD589915 CJZ589915 CTV589915 DDR589915 DNN589915 DXJ589915 EHF589915 ERB589915 FAX589915 FKT589915 FUP589915 GEL589915 GOH589915 GYD589915 HHZ589915 HRV589915 IBR589915 ILN589915 IVJ589915 JFF589915 JPB589915 JYX589915 KIT589915 KSP589915 LCL589915 LMH589915 LWD589915 MFZ589915 MPV589915 MZR589915 NJN589915 NTJ589915 ODF589915 ONB589915 OWX589915 PGT589915 PQP589915 QAL589915 QKH589915 QUD589915 RDZ589915 RNV589915 RXR589915 SHN589915 SRJ589915 TBF589915 TLB589915 TUX589915 UET589915 UOP589915 UYL589915 VIH589915 VSD589915 WBZ589915 WLV589915 WVR589915 J655451 JF655451 TB655451 ACX655451 AMT655451 AWP655451 BGL655451 BQH655451 CAD655451 CJZ655451 CTV655451 DDR655451 DNN655451 DXJ655451 EHF655451 ERB655451 FAX655451 FKT655451 FUP655451 GEL655451 GOH655451 GYD655451 HHZ655451 HRV655451 IBR655451 ILN655451 IVJ655451 JFF655451 JPB655451 JYX655451 KIT655451 KSP655451 LCL655451 LMH655451 LWD655451 MFZ655451 MPV655451 MZR655451 NJN655451 NTJ655451 ODF655451 ONB655451 OWX655451 PGT655451 PQP655451 QAL655451 QKH655451 QUD655451 RDZ655451 RNV655451 RXR655451 SHN655451 SRJ655451 TBF655451 TLB655451 TUX655451 UET655451 UOP655451 UYL655451 VIH655451 VSD655451 WBZ655451 WLV655451 WVR655451 J720987 JF720987 TB720987 ACX720987 AMT720987 AWP720987 BGL720987 BQH720987 CAD720987 CJZ720987 CTV720987 DDR720987 DNN720987 DXJ720987 EHF720987 ERB720987 FAX720987 FKT720987 FUP720987 GEL720987 GOH720987 GYD720987 HHZ720987 HRV720987 IBR720987 ILN720987 IVJ720987 JFF720987 JPB720987 JYX720987 KIT720987 KSP720987 LCL720987 LMH720987 LWD720987 MFZ720987 MPV720987 MZR720987 NJN720987 NTJ720987 ODF720987 ONB720987 OWX720987 PGT720987 PQP720987 QAL720987 QKH720987 QUD720987 RDZ720987 RNV720987 RXR720987 SHN720987 SRJ720987 TBF720987 TLB720987 TUX720987 UET720987 UOP720987 UYL720987 VIH720987 VSD720987 WBZ720987 WLV720987 WVR720987 J786523 JF786523 TB786523 ACX786523 AMT786523 AWP786523 BGL786523 BQH786523 CAD786523 CJZ786523 CTV786523 DDR786523 DNN786523 DXJ786523 EHF786523 ERB786523 FAX786523 FKT786523 FUP786523 GEL786523 GOH786523 GYD786523 HHZ786523 HRV786523 IBR786523 ILN786523 IVJ786523 JFF786523 JPB786523 JYX786523 KIT786523 KSP786523 LCL786523 LMH786523 LWD786523 MFZ786523 MPV786523 MZR786523 NJN786523 NTJ786523 ODF786523 ONB786523 OWX786523 PGT786523 PQP786523 QAL786523 QKH786523 QUD786523 RDZ786523 RNV786523 RXR786523 SHN786523 SRJ786523 TBF786523 TLB786523 TUX786523 UET786523 UOP786523 UYL786523 VIH786523 VSD786523 WBZ786523 WLV786523 WVR786523 J852059 JF852059 TB852059 ACX852059 AMT852059 AWP852059 BGL852059 BQH852059 CAD852059 CJZ852059 CTV852059 DDR852059 DNN852059 DXJ852059 EHF852059 ERB852059 FAX852059 FKT852059 FUP852059 GEL852059 GOH852059 GYD852059 HHZ852059 HRV852059 IBR852059 ILN852059 IVJ852059 JFF852059 JPB852059 JYX852059 KIT852059 KSP852059 LCL852059 LMH852059 LWD852059 MFZ852059 MPV852059 MZR852059 NJN852059 NTJ852059 ODF852059 ONB852059 OWX852059 PGT852059 PQP852059 QAL852059 QKH852059 QUD852059 RDZ852059 RNV852059 RXR852059 SHN852059 SRJ852059 TBF852059 TLB852059 TUX852059 UET852059 UOP852059 UYL852059 VIH852059 VSD852059 WBZ852059 WLV852059 WVR852059 J917595 JF917595 TB917595 ACX917595 AMT917595 AWP917595 BGL917595 BQH917595 CAD917595 CJZ917595 CTV917595 DDR917595 DNN917595 DXJ917595 EHF917595 ERB917595 FAX917595 FKT917595 FUP917595 GEL917595 GOH917595 GYD917595 HHZ917595 HRV917595 IBR917595 ILN917595 IVJ917595 JFF917595 JPB917595 JYX917595 KIT917595 KSP917595 LCL917595 LMH917595 LWD917595 MFZ917595 MPV917595 MZR917595 NJN917595 NTJ917595 ODF917595 ONB917595 OWX917595 PGT917595 PQP917595 QAL917595 QKH917595 QUD917595 RDZ917595 RNV917595 RXR917595 SHN917595 SRJ917595 TBF917595 TLB917595 TUX917595 UET917595 UOP917595 UYL917595 VIH917595 VSD917595 WBZ917595 WLV917595 WVR917595 J983131 JF983131 TB983131 ACX983131 AMT983131 AWP983131 BGL983131 BQH983131 CAD983131 CJZ983131 CTV983131 DDR983131 DNN983131 DXJ983131 EHF983131 ERB983131 FAX983131 FKT983131 FUP983131 GEL983131 GOH983131 GYD983131 HHZ983131 HRV983131 IBR983131 ILN983131 IVJ983131 JFF983131 JPB983131 JYX983131 KIT983131 KSP983131 LCL983131 LMH983131 LWD983131 MFZ983131 MPV983131 MZR983131 NJN983131 NTJ983131 ODF983131 ONB983131 OWX983131 PGT983131 PQP983131 QAL983131 QKH983131 QUD983131 RDZ983131 RNV983131 RXR983131 SHN983131 SRJ983131 TBF983131 TLB983131 TUX983131 UET983131 UOP983131 UYL983131 VIH983131 VSD983131 WBZ983131 WLV983131 WVR983131 D91 IZ91 SV91 ACR91 AMN91 AWJ91 BGF91 BQB91 BZX91 CJT91 CTP91 DDL91 DNH91 DXD91 EGZ91 EQV91 FAR91 FKN91 FUJ91 GEF91 GOB91 GXX91 HHT91 HRP91 IBL91 ILH91 IVD91 JEZ91 JOV91 JYR91 KIN91 KSJ91 LCF91 LMB91 LVX91 MFT91 MPP91 MZL91 NJH91 NTD91 OCZ91 OMV91 OWR91 PGN91 PQJ91 QAF91 QKB91 QTX91 RDT91 RNP91 RXL91 SHH91 SRD91 TAZ91 TKV91 TUR91 UEN91 UOJ91 UYF91 VIB91 VRX91 WBT91 WLP91 WVL91 D65627 IZ65627 SV65627 ACR65627 AMN65627 AWJ65627 BGF65627 BQB65627 BZX65627 CJT65627 CTP65627 DDL65627 DNH65627 DXD65627 EGZ65627 EQV65627 FAR65627 FKN65627 FUJ65627 GEF65627 GOB65627 GXX65627 HHT65627 HRP65627 IBL65627 ILH65627 IVD65627 JEZ65627 JOV65627 JYR65627 KIN65627 KSJ65627 LCF65627 LMB65627 LVX65627 MFT65627 MPP65627 MZL65627 NJH65627 NTD65627 OCZ65627 OMV65627 OWR65627 PGN65627 PQJ65627 QAF65627 QKB65627 QTX65627 RDT65627 RNP65627 RXL65627 SHH65627 SRD65627 TAZ65627 TKV65627 TUR65627 UEN65627 UOJ65627 UYF65627 VIB65627 VRX65627 WBT65627 WLP65627 WVL65627 D131163 IZ131163 SV131163 ACR131163 AMN131163 AWJ131163 BGF131163 BQB131163 BZX131163 CJT131163 CTP131163 DDL131163 DNH131163 DXD131163 EGZ131163 EQV131163 FAR131163 FKN131163 FUJ131163 GEF131163 GOB131163 GXX131163 HHT131163 HRP131163 IBL131163 ILH131163 IVD131163 JEZ131163 JOV131163 JYR131163 KIN131163 KSJ131163 LCF131163 LMB131163 LVX131163 MFT131163 MPP131163 MZL131163 NJH131163 NTD131163 OCZ131163 OMV131163 OWR131163 PGN131163 PQJ131163 QAF131163 QKB131163 QTX131163 RDT131163 RNP131163 RXL131163 SHH131163 SRD131163 TAZ131163 TKV131163 TUR131163 UEN131163 UOJ131163 UYF131163 VIB131163 VRX131163 WBT131163 WLP131163 WVL131163 D196699 IZ196699 SV196699 ACR196699 AMN196699 AWJ196699 BGF196699 BQB196699 BZX196699 CJT196699 CTP196699 DDL196699 DNH196699 DXD196699 EGZ196699 EQV196699 FAR196699 FKN196699 FUJ196699 GEF196699 GOB196699 GXX196699 HHT196699 HRP196699 IBL196699 ILH196699 IVD196699 JEZ196699 JOV196699 JYR196699 KIN196699 KSJ196699 LCF196699 LMB196699 LVX196699 MFT196699 MPP196699 MZL196699 NJH196699 NTD196699 OCZ196699 OMV196699 OWR196699 PGN196699 PQJ196699 QAF196699 QKB196699 QTX196699 RDT196699 RNP196699 RXL196699 SHH196699 SRD196699 TAZ196699 TKV196699 TUR196699 UEN196699 UOJ196699 UYF196699 VIB196699 VRX196699 WBT196699 WLP196699 WVL196699 D262235 IZ262235 SV262235 ACR262235 AMN262235 AWJ262235 BGF262235 BQB262235 BZX262235 CJT262235 CTP262235 DDL262235 DNH262235 DXD262235 EGZ262235 EQV262235 FAR262235 FKN262235 FUJ262235 GEF262235 GOB262235 GXX262235 HHT262235 HRP262235 IBL262235 ILH262235 IVD262235 JEZ262235 JOV262235 JYR262235 KIN262235 KSJ262235 LCF262235 LMB262235 LVX262235 MFT262235 MPP262235 MZL262235 NJH262235 NTD262235 OCZ262235 OMV262235 OWR262235 PGN262235 PQJ262235 QAF262235 QKB262235 QTX262235 RDT262235 RNP262235 RXL262235 SHH262235 SRD262235 TAZ262235 TKV262235 TUR262235 UEN262235 UOJ262235 UYF262235 VIB262235 VRX262235 WBT262235 WLP262235 WVL262235 D327771 IZ327771 SV327771 ACR327771 AMN327771 AWJ327771 BGF327771 BQB327771 BZX327771 CJT327771 CTP327771 DDL327771 DNH327771 DXD327771 EGZ327771 EQV327771 FAR327771 FKN327771 FUJ327771 GEF327771 GOB327771 GXX327771 HHT327771 HRP327771 IBL327771 ILH327771 IVD327771 JEZ327771 JOV327771 JYR327771 KIN327771 KSJ327771 LCF327771 LMB327771 LVX327771 MFT327771 MPP327771 MZL327771 NJH327771 NTD327771 OCZ327771 OMV327771 OWR327771 PGN327771 PQJ327771 QAF327771 QKB327771 QTX327771 RDT327771 RNP327771 RXL327771 SHH327771 SRD327771 TAZ327771 TKV327771 TUR327771 UEN327771 UOJ327771 UYF327771 VIB327771 VRX327771 WBT327771 WLP327771 WVL327771 D393307 IZ393307 SV393307 ACR393307 AMN393307 AWJ393307 BGF393307 BQB393307 BZX393307 CJT393307 CTP393307 DDL393307 DNH393307 DXD393307 EGZ393307 EQV393307 FAR393307 FKN393307 FUJ393307 GEF393307 GOB393307 GXX393307 HHT393307 HRP393307 IBL393307 ILH393307 IVD393307 JEZ393307 JOV393307 JYR393307 KIN393307 KSJ393307 LCF393307 LMB393307 LVX393307 MFT393307 MPP393307 MZL393307 NJH393307 NTD393307 OCZ393307 OMV393307 OWR393307 PGN393307 PQJ393307 QAF393307 QKB393307 QTX393307 RDT393307 RNP393307 RXL393307 SHH393307 SRD393307 TAZ393307 TKV393307 TUR393307 UEN393307 UOJ393307 UYF393307 VIB393307 VRX393307 WBT393307 WLP393307 WVL393307 D458843 IZ458843 SV458843 ACR458843 AMN458843 AWJ458843 BGF458843 BQB458843 BZX458843 CJT458843 CTP458843 DDL458843 DNH458843 DXD458843 EGZ458843 EQV458843 FAR458843 FKN458843 FUJ458843 GEF458843 GOB458843 GXX458843 HHT458843 HRP458843 IBL458843 ILH458843 IVD458843 JEZ458843 JOV458843 JYR458843 KIN458843 KSJ458843 LCF458843 LMB458843 LVX458843 MFT458843 MPP458843 MZL458843 NJH458843 NTD458843 OCZ458843 OMV458843 OWR458843 PGN458843 PQJ458843 QAF458843 QKB458843 QTX458843 RDT458843 RNP458843 RXL458843 SHH458843 SRD458843 TAZ458843 TKV458843 TUR458843 UEN458843 UOJ458843 UYF458843 VIB458843 VRX458843 WBT458843 WLP458843 WVL458843 D524379 IZ524379 SV524379 ACR524379 AMN524379 AWJ524379 BGF524379 BQB524379 BZX524379 CJT524379 CTP524379 DDL524379 DNH524379 DXD524379 EGZ524379 EQV524379 FAR524379 FKN524379 FUJ524379 GEF524379 GOB524379 GXX524379 HHT524379 HRP524379 IBL524379 ILH524379 IVD524379 JEZ524379 JOV524379 JYR524379 KIN524379 KSJ524379 LCF524379 LMB524379 LVX524379 MFT524379 MPP524379 MZL524379 NJH524379 NTD524379 OCZ524379 OMV524379 OWR524379 PGN524379 PQJ524379 QAF524379 QKB524379 QTX524379 RDT524379 RNP524379 RXL524379 SHH524379 SRD524379 TAZ524379 TKV524379 TUR524379 UEN524379 UOJ524379 UYF524379 VIB524379 VRX524379 WBT524379 WLP524379 WVL524379 D589915 IZ589915 SV589915 ACR589915 AMN589915 AWJ589915 BGF589915 BQB589915 BZX589915 CJT589915 CTP589915 DDL589915 DNH589915 DXD589915 EGZ589915 EQV589915 FAR589915 FKN589915 FUJ589915 GEF589915 GOB589915 GXX589915 HHT589915 HRP589915 IBL589915 ILH589915 IVD589915 JEZ589915 JOV589915 JYR589915 KIN589915 KSJ589915 LCF589915 LMB589915 LVX589915 MFT589915 MPP589915 MZL589915 NJH589915 NTD589915 OCZ589915 OMV589915 OWR589915 PGN589915 PQJ589915 QAF589915 QKB589915 QTX589915 RDT589915 RNP589915 RXL589915 SHH589915 SRD589915 TAZ589915 TKV589915 TUR589915 UEN589915 UOJ589915 UYF589915 VIB589915 VRX589915 WBT589915 WLP589915 WVL589915 D655451 IZ655451 SV655451 ACR655451 AMN655451 AWJ655451 BGF655451 BQB655451 BZX655451 CJT655451 CTP655451 DDL655451 DNH655451 DXD655451 EGZ655451 EQV655451 FAR655451 FKN655451 FUJ655451 GEF655451 GOB655451 GXX655451 HHT655451 HRP655451 IBL655451 ILH655451 IVD655451 JEZ655451 JOV655451 JYR655451 KIN655451 KSJ655451 LCF655451 LMB655451 LVX655451 MFT655451 MPP655451 MZL655451 NJH655451 NTD655451 OCZ655451 OMV655451 OWR655451 PGN655451 PQJ655451 QAF655451 QKB655451 QTX655451 RDT655451 RNP655451 RXL655451 SHH655451 SRD655451 TAZ655451 TKV655451 TUR655451 UEN655451 UOJ655451 UYF655451 VIB655451 VRX655451 WBT655451 WLP655451 WVL655451 D720987 IZ720987 SV720987 ACR720987 AMN720987 AWJ720987 BGF720987 BQB720987 BZX720987 CJT720987 CTP720987 DDL720987 DNH720987 DXD720987 EGZ720987 EQV720987 FAR720987 FKN720987 FUJ720987 GEF720987 GOB720987 GXX720987 HHT720987 HRP720987 IBL720987 ILH720987 IVD720987 JEZ720987 JOV720987 JYR720987 KIN720987 KSJ720987 LCF720987 LMB720987 LVX720987 MFT720987 MPP720987 MZL720987 NJH720987 NTD720987 OCZ720987 OMV720987 OWR720987 PGN720987 PQJ720987 QAF720987 QKB720987 QTX720987 RDT720987 RNP720987 RXL720987 SHH720987 SRD720987 TAZ720987 TKV720987 TUR720987 UEN720987 UOJ720987 UYF720987 VIB720987 VRX720987 WBT720987 WLP720987 WVL720987 D786523 IZ786523 SV786523 ACR786523 AMN786523 AWJ786523 BGF786523 BQB786523 BZX786523 CJT786523 CTP786523 DDL786523 DNH786523 DXD786523 EGZ786523 EQV786523 FAR786523 FKN786523 FUJ786523 GEF786523 GOB786523 GXX786523 HHT786523 HRP786523 IBL786523 ILH786523 IVD786523 JEZ786523 JOV786523 JYR786523 KIN786523 KSJ786523 LCF786523 LMB786523 LVX786523 MFT786523 MPP786523 MZL786523 NJH786523 NTD786523 OCZ786523 OMV786523 OWR786523 PGN786523 PQJ786523 QAF786523 QKB786523 QTX786523 RDT786523 RNP786523 RXL786523 SHH786523 SRD786523 TAZ786523 TKV786523 TUR786523 UEN786523 UOJ786523 UYF786523 VIB786523 VRX786523 WBT786523 WLP786523 WVL786523 D852059 IZ852059 SV852059 ACR852059 AMN852059 AWJ852059 BGF852059 BQB852059 BZX852059 CJT852059 CTP852059 DDL852059 DNH852059 DXD852059 EGZ852059 EQV852059 FAR852059 FKN852059 FUJ852059 GEF852059 GOB852059 GXX852059 HHT852059 HRP852059 IBL852059 ILH852059 IVD852059 JEZ852059 JOV852059 JYR852059 KIN852059 KSJ852059 LCF852059 LMB852059 LVX852059 MFT852059 MPP852059 MZL852059 NJH852059 NTD852059 OCZ852059 OMV852059 OWR852059 PGN852059 PQJ852059 QAF852059 QKB852059 QTX852059 RDT852059 RNP852059 RXL852059 SHH852059 SRD852059 TAZ852059 TKV852059 TUR852059 UEN852059 UOJ852059 UYF852059 VIB852059 VRX852059 WBT852059 WLP852059 WVL852059 D917595 IZ917595 SV917595 ACR917595 AMN917595 AWJ917595 BGF917595 BQB917595 BZX917595 CJT917595 CTP917595 DDL917595 DNH917595 DXD917595 EGZ917595 EQV917595 FAR917595 FKN917595 FUJ917595 GEF917595 GOB917595 GXX917595 HHT917595 HRP917595 IBL917595 ILH917595 IVD917595 JEZ917595 JOV917595 JYR917595 KIN917595 KSJ917595 LCF917595 LMB917595 LVX917595 MFT917595 MPP917595 MZL917595 NJH917595 NTD917595 OCZ917595 OMV917595 OWR917595 PGN917595 PQJ917595 QAF917595 QKB917595 QTX917595 RDT917595 RNP917595 RXL917595 SHH917595 SRD917595 TAZ917595 TKV917595 TUR917595 UEN917595 UOJ917595 UYF917595 VIB917595 VRX917595 WBT917595 WLP917595 WVL917595 D983131 IZ983131 SV983131 ACR983131 AMN983131 AWJ983131 BGF983131 BQB983131 BZX983131 CJT983131 CTP983131 DDL983131 DNH983131 DXD983131 EGZ983131 EQV983131 FAR983131 FKN983131 FUJ983131 GEF983131 GOB983131 GXX983131 HHT983131 HRP983131 IBL983131 ILH983131 IVD983131 JEZ983131 JOV983131 JYR983131 KIN983131 KSJ983131 LCF983131 LMB983131 LVX983131 MFT983131 MPP983131 MZL983131 NJH983131 NTD983131 OCZ983131 OMV983131 OWR983131 PGN983131 PQJ983131 QAF983131 QKB983131 QTX983131 RDT983131 RNP983131 RXL983131 SHH983131 SRD983131 TAZ983131 TKV983131 TUR983131 UEN983131 UOJ983131 UYF983131 VIB983131 VRX983131 WBT983131 WLP983131 WVL983131 F91 JB91 SX91 ACT91 AMP91 AWL91 BGH91 BQD91 BZZ91 CJV91 CTR91 DDN91 DNJ91 DXF91 EHB91 EQX91 FAT91 FKP91 FUL91 GEH91 GOD91 GXZ91 HHV91 HRR91 IBN91 ILJ91 IVF91 JFB91 JOX91 JYT91 KIP91 KSL91 LCH91 LMD91 LVZ91 MFV91 MPR91 MZN91 NJJ91 NTF91 ODB91 OMX91 OWT91 PGP91 PQL91 QAH91 QKD91 QTZ91 RDV91 RNR91 RXN91 SHJ91 SRF91 TBB91 TKX91 TUT91 UEP91 UOL91 UYH91 VID91 VRZ91 WBV91 WLR91 WVN91 F65627 JB65627 SX65627 ACT65627 AMP65627 AWL65627 BGH65627 BQD65627 BZZ65627 CJV65627 CTR65627 DDN65627 DNJ65627 DXF65627 EHB65627 EQX65627 FAT65627 FKP65627 FUL65627 GEH65627 GOD65627 GXZ65627 HHV65627 HRR65627 IBN65627 ILJ65627 IVF65627 JFB65627 JOX65627 JYT65627 KIP65627 KSL65627 LCH65627 LMD65627 LVZ65627 MFV65627 MPR65627 MZN65627 NJJ65627 NTF65627 ODB65627 OMX65627 OWT65627 PGP65627 PQL65627 QAH65627 QKD65627 QTZ65627 RDV65627 RNR65627 RXN65627 SHJ65627 SRF65627 TBB65627 TKX65627 TUT65627 UEP65627 UOL65627 UYH65627 VID65627 VRZ65627 WBV65627 WLR65627 WVN65627 F131163 JB131163 SX131163 ACT131163 AMP131163 AWL131163 BGH131163 BQD131163 BZZ131163 CJV131163 CTR131163 DDN131163 DNJ131163 DXF131163 EHB131163 EQX131163 FAT131163 FKP131163 FUL131163 GEH131163 GOD131163 GXZ131163 HHV131163 HRR131163 IBN131163 ILJ131163 IVF131163 JFB131163 JOX131163 JYT131163 KIP131163 KSL131163 LCH131163 LMD131163 LVZ131163 MFV131163 MPR131163 MZN131163 NJJ131163 NTF131163 ODB131163 OMX131163 OWT131163 PGP131163 PQL131163 QAH131163 QKD131163 QTZ131163 RDV131163 RNR131163 RXN131163 SHJ131163 SRF131163 TBB131163 TKX131163 TUT131163 UEP131163 UOL131163 UYH131163 VID131163 VRZ131163 WBV131163 WLR131163 WVN131163 F196699 JB196699 SX196699 ACT196699 AMP196699 AWL196699 BGH196699 BQD196699 BZZ196699 CJV196699 CTR196699 DDN196699 DNJ196699 DXF196699 EHB196699 EQX196699 FAT196699 FKP196699 FUL196699 GEH196699 GOD196699 GXZ196699 HHV196699 HRR196699 IBN196699 ILJ196699 IVF196699 JFB196699 JOX196699 JYT196699 KIP196699 KSL196699 LCH196699 LMD196699 LVZ196699 MFV196699 MPR196699 MZN196699 NJJ196699 NTF196699 ODB196699 OMX196699 OWT196699 PGP196699 PQL196699 QAH196699 QKD196699 QTZ196699 RDV196699 RNR196699 RXN196699 SHJ196699 SRF196699 TBB196699 TKX196699 TUT196699 UEP196699 UOL196699 UYH196699 VID196699 VRZ196699 WBV196699 WLR196699 WVN196699 F262235 JB262235 SX262235 ACT262235 AMP262235 AWL262235 BGH262235 BQD262235 BZZ262235 CJV262235 CTR262235 DDN262235 DNJ262235 DXF262235 EHB262235 EQX262235 FAT262235 FKP262235 FUL262235 GEH262235 GOD262235 GXZ262235 HHV262235 HRR262235 IBN262235 ILJ262235 IVF262235 JFB262235 JOX262235 JYT262235 KIP262235 KSL262235 LCH262235 LMD262235 LVZ262235 MFV262235 MPR262235 MZN262235 NJJ262235 NTF262235 ODB262235 OMX262235 OWT262235 PGP262235 PQL262235 QAH262235 QKD262235 QTZ262235 RDV262235 RNR262235 RXN262235 SHJ262235 SRF262235 TBB262235 TKX262235 TUT262235 UEP262235 UOL262235 UYH262235 VID262235 VRZ262235 WBV262235 WLR262235 WVN262235 F327771 JB327771 SX327771 ACT327771 AMP327771 AWL327771 BGH327771 BQD327771 BZZ327771 CJV327771 CTR327771 DDN327771 DNJ327771 DXF327771 EHB327771 EQX327771 FAT327771 FKP327771 FUL327771 GEH327771 GOD327771 GXZ327771 HHV327771 HRR327771 IBN327771 ILJ327771 IVF327771 JFB327771 JOX327771 JYT327771 KIP327771 KSL327771 LCH327771 LMD327771 LVZ327771 MFV327771 MPR327771 MZN327771 NJJ327771 NTF327771 ODB327771 OMX327771 OWT327771 PGP327771 PQL327771 QAH327771 QKD327771 QTZ327771 RDV327771 RNR327771 RXN327771 SHJ327771 SRF327771 TBB327771 TKX327771 TUT327771 UEP327771 UOL327771 UYH327771 VID327771 VRZ327771 WBV327771 WLR327771 WVN327771 F393307 JB393307 SX393307 ACT393307 AMP393307 AWL393307 BGH393307 BQD393307 BZZ393307 CJV393307 CTR393307 DDN393307 DNJ393307 DXF393307 EHB393307 EQX393307 FAT393307 FKP393307 FUL393307 GEH393307 GOD393307 GXZ393307 HHV393307 HRR393307 IBN393307 ILJ393307 IVF393307 JFB393307 JOX393307 JYT393307 KIP393307 KSL393307 LCH393307 LMD393307 LVZ393307 MFV393307 MPR393307 MZN393307 NJJ393307 NTF393307 ODB393307 OMX393307 OWT393307 PGP393307 PQL393307 QAH393307 QKD393307 QTZ393307 RDV393307 RNR393307 RXN393307 SHJ393307 SRF393307 TBB393307 TKX393307 TUT393307 UEP393307 UOL393307 UYH393307 VID393307 VRZ393307 WBV393307 WLR393307 WVN393307 F458843 JB458843 SX458843 ACT458843 AMP458843 AWL458843 BGH458843 BQD458843 BZZ458843 CJV458843 CTR458843 DDN458843 DNJ458843 DXF458843 EHB458843 EQX458843 FAT458843 FKP458843 FUL458843 GEH458843 GOD458843 GXZ458843 HHV458843 HRR458843 IBN458843 ILJ458843 IVF458843 JFB458843 JOX458843 JYT458843 KIP458843 KSL458843 LCH458843 LMD458843 LVZ458843 MFV458843 MPR458843 MZN458843 NJJ458843 NTF458843 ODB458843 OMX458843 OWT458843 PGP458843 PQL458843 QAH458843 QKD458843 QTZ458843 RDV458843 RNR458843 RXN458843 SHJ458843 SRF458843 TBB458843 TKX458843 TUT458843 UEP458843 UOL458843 UYH458843 VID458843 VRZ458843 WBV458843 WLR458843 WVN458843 F524379 JB524379 SX524379 ACT524379 AMP524379 AWL524379 BGH524379 BQD524379 BZZ524379 CJV524379 CTR524379 DDN524379 DNJ524379 DXF524379 EHB524379 EQX524379 FAT524379 FKP524379 FUL524379 GEH524379 GOD524379 GXZ524379 HHV524379 HRR524379 IBN524379 ILJ524379 IVF524379 JFB524379 JOX524379 JYT524379 KIP524379 KSL524379 LCH524379 LMD524379 LVZ524379 MFV524379 MPR524379 MZN524379 NJJ524379 NTF524379 ODB524379 OMX524379 OWT524379 PGP524379 PQL524379 QAH524379 QKD524379 QTZ524379 RDV524379 RNR524379 RXN524379 SHJ524379 SRF524379 TBB524379 TKX524379 TUT524379 UEP524379 UOL524379 UYH524379 VID524379 VRZ524379 WBV524379 WLR524379 WVN524379 F589915 JB589915 SX589915 ACT589915 AMP589915 AWL589915 BGH589915 BQD589915 BZZ589915 CJV589915 CTR589915 DDN589915 DNJ589915 DXF589915 EHB589915 EQX589915 FAT589915 FKP589915 FUL589915 GEH589915 GOD589915 GXZ589915 HHV589915 HRR589915 IBN589915 ILJ589915 IVF589915 JFB589915 JOX589915 JYT589915 KIP589915 KSL589915 LCH589915 LMD589915 LVZ589915 MFV589915 MPR589915 MZN589915 NJJ589915 NTF589915 ODB589915 OMX589915 OWT589915 PGP589915 PQL589915 QAH589915 QKD589915 QTZ589915 RDV589915 RNR589915 RXN589915 SHJ589915 SRF589915 TBB589915 TKX589915 TUT589915 UEP589915 UOL589915 UYH589915 VID589915 VRZ589915 WBV589915 WLR589915 WVN589915 F655451 JB655451 SX655451 ACT655451 AMP655451 AWL655451 BGH655451 BQD655451 BZZ655451 CJV655451 CTR655451 DDN655451 DNJ655451 DXF655451 EHB655451 EQX655451 FAT655451 FKP655451 FUL655451 GEH655451 GOD655451 GXZ655451 HHV655451 HRR655451 IBN655451 ILJ655451 IVF655451 JFB655451 JOX655451 JYT655451 KIP655451 KSL655451 LCH655451 LMD655451 LVZ655451 MFV655451 MPR655451 MZN655451 NJJ655451 NTF655451 ODB655451 OMX655451 OWT655451 PGP655451 PQL655451 QAH655451 QKD655451 QTZ655451 RDV655451 RNR655451 RXN655451 SHJ655451 SRF655451 TBB655451 TKX655451 TUT655451 UEP655451 UOL655451 UYH655451 VID655451 VRZ655451 WBV655451 WLR655451 WVN655451 F720987 JB720987 SX720987 ACT720987 AMP720987 AWL720987 BGH720987 BQD720987 BZZ720987 CJV720987 CTR720987 DDN720987 DNJ720987 DXF720987 EHB720987 EQX720987 FAT720987 FKP720987 FUL720987 GEH720987 GOD720987 GXZ720987 HHV720987 HRR720987 IBN720987 ILJ720987 IVF720987 JFB720987 JOX720987 JYT720987 KIP720987 KSL720987 LCH720987 LMD720987 LVZ720987 MFV720987 MPR720987 MZN720987 NJJ720987 NTF720987 ODB720987 OMX720987 OWT720987 PGP720987 PQL720987 QAH720987 QKD720987 QTZ720987 RDV720987 RNR720987 RXN720987 SHJ720987 SRF720987 TBB720987 TKX720987 TUT720987 UEP720987 UOL720987 UYH720987 VID720987 VRZ720987 WBV720987 WLR720987 WVN720987 F786523 JB786523 SX786523 ACT786523 AMP786523 AWL786523 BGH786523 BQD786523 BZZ786523 CJV786523 CTR786523 DDN786523 DNJ786523 DXF786523 EHB786523 EQX786523 FAT786523 FKP786523 FUL786523 GEH786523 GOD786523 GXZ786523 HHV786523 HRR786523 IBN786523 ILJ786523 IVF786523 JFB786523 JOX786523 JYT786523 KIP786523 KSL786523 LCH786523 LMD786523 LVZ786523 MFV786523 MPR786523 MZN786523 NJJ786523 NTF786523 ODB786523 OMX786523 OWT786523 PGP786523 PQL786523 QAH786523 QKD786523 QTZ786523 RDV786523 RNR786523 RXN786523 SHJ786523 SRF786523 TBB786523 TKX786523 TUT786523 UEP786523 UOL786523 UYH786523 VID786523 VRZ786523 WBV786523 WLR786523 WVN786523 F852059 JB852059 SX852059 ACT852059 AMP852059 AWL852059 BGH852059 BQD852059 BZZ852059 CJV852059 CTR852059 DDN852059 DNJ852059 DXF852059 EHB852059 EQX852059 FAT852059 FKP852059 FUL852059 GEH852059 GOD852059 GXZ852059 HHV852059 HRR852059 IBN852059 ILJ852059 IVF852059 JFB852059 JOX852059 JYT852059 KIP852059 KSL852059 LCH852059 LMD852059 LVZ852059 MFV852059 MPR852059 MZN852059 NJJ852059 NTF852059 ODB852059 OMX852059 OWT852059 PGP852059 PQL852059 QAH852059 QKD852059 QTZ852059 RDV852059 RNR852059 RXN852059 SHJ852059 SRF852059 TBB852059 TKX852059 TUT852059 UEP852059 UOL852059 UYH852059 VID852059 VRZ852059 WBV852059 WLR852059 WVN852059 F917595 JB917595 SX917595 ACT917595 AMP917595 AWL917595 BGH917595 BQD917595 BZZ917595 CJV917595 CTR917595 DDN917595 DNJ917595 DXF917595 EHB917595 EQX917595 FAT917595 FKP917595 FUL917595 GEH917595 GOD917595 GXZ917595 HHV917595 HRR917595 IBN917595 ILJ917595 IVF917595 JFB917595 JOX917595 JYT917595 KIP917595 KSL917595 LCH917595 LMD917595 LVZ917595 MFV917595 MPR917595 MZN917595 NJJ917595 NTF917595 ODB917595 OMX917595 OWT917595 PGP917595 PQL917595 QAH917595 QKD917595 QTZ917595 RDV917595 RNR917595 RXN917595 SHJ917595 SRF917595 TBB917595 TKX917595 TUT917595 UEP917595 UOL917595 UYH917595 VID917595 VRZ917595 WBV917595 WLR917595 WVN917595 F983131 JB983131 SX983131 ACT983131 AMP983131 AWL983131 BGH983131 BQD983131 BZZ983131 CJV983131 CTR983131 DDN983131 DNJ983131 DXF983131 EHB983131 EQX983131 FAT983131 FKP983131 FUL983131 GEH983131 GOD983131 GXZ983131 HHV983131 HRR983131 IBN983131 ILJ983131 IVF983131 JFB983131 JOX983131 JYT983131 KIP983131 KSL983131 LCH983131 LMD983131 LVZ983131 MFV983131 MPR983131 MZN983131 NJJ983131 NTF983131 ODB983131 OMX983131 OWT983131 PGP983131 PQL983131 QAH983131 QKD983131 QTZ983131 RDV983131 RNR983131 RXN983131 SHJ983131 SRF983131 TBB983131 TKX983131 TUT983131 UEP983131 UOL983131 UYH983131 VID983131 VRZ983131 WBV983131 WLR983131 WVN983131">
      <formula1>"bloq"</formula1>
    </dataValidation>
  </dataValidation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201"/>
  <sheetViews>
    <sheetView topLeftCell="A28" workbookViewId="0">
      <selection sqref="A1:XFD1048576"/>
    </sheetView>
  </sheetViews>
  <sheetFormatPr baseColWidth="10" defaultRowHeight="12.75" x14ac:dyDescent="0.2"/>
  <cols>
    <col min="1" max="1" width="31.5703125" style="3" customWidth="1"/>
    <col min="2" max="2" width="25.7109375" style="5" customWidth="1"/>
    <col min="3" max="3" width="12.7109375" style="5" customWidth="1"/>
    <col min="4" max="4" width="10.7109375" style="5" customWidth="1"/>
    <col min="5" max="5" width="10.85546875" style="5" customWidth="1"/>
    <col min="6" max="11" width="10.7109375" style="5" customWidth="1"/>
    <col min="12" max="12" width="10.7109375" style="2" customWidth="1"/>
    <col min="13" max="13" width="12.140625" style="5" customWidth="1"/>
    <col min="14" max="14" width="11.140625" style="5" customWidth="1"/>
    <col min="15" max="15" width="10.7109375" style="5" customWidth="1"/>
    <col min="16" max="16" width="11.5703125" style="5" customWidth="1"/>
    <col min="17" max="17" width="11.42578125" style="5"/>
    <col min="18" max="18" width="11.28515625" style="5" customWidth="1"/>
    <col min="19" max="19" width="10.42578125" style="5" customWidth="1"/>
    <col min="20" max="20" width="11.28515625" style="5" customWidth="1"/>
    <col min="21" max="21" width="10.28515625" style="22" customWidth="1"/>
    <col min="22" max="22" width="10.5703125" style="1" customWidth="1"/>
    <col min="23" max="23" width="10.5703125" style="22" customWidth="1"/>
    <col min="24" max="28" width="14.140625" style="22" customWidth="1"/>
    <col min="29" max="32" width="13.140625" style="22" customWidth="1"/>
    <col min="33" max="33" width="9" style="22" customWidth="1"/>
    <col min="34" max="39" width="13.140625" style="22" customWidth="1"/>
    <col min="40" max="48" width="10.85546875" style="22" customWidth="1"/>
    <col min="49" max="89" width="11.7109375" style="203" hidden="1" customWidth="1"/>
    <col min="90" max="91" width="10.85546875" style="22" customWidth="1"/>
    <col min="92" max="256" width="11.42578125" style="22"/>
    <col min="257" max="257" width="31.5703125" style="22" customWidth="1"/>
    <col min="258" max="258" width="25.7109375" style="22" customWidth="1"/>
    <col min="259" max="259" width="12.7109375" style="22" customWidth="1"/>
    <col min="260" max="260" width="10.7109375" style="22" customWidth="1"/>
    <col min="261" max="261" width="10.85546875" style="22" customWidth="1"/>
    <col min="262" max="268" width="10.7109375" style="22" customWidth="1"/>
    <col min="269" max="269" width="12.140625" style="22" customWidth="1"/>
    <col min="270" max="270" width="11.140625" style="22" customWidth="1"/>
    <col min="271" max="271" width="10.7109375" style="22" customWidth="1"/>
    <col min="272" max="272" width="11.5703125" style="22" customWidth="1"/>
    <col min="273" max="273" width="11.42578125" style="22"/>
    <col min="274" max="274" width="11.28515625" style="22" customWidth="1"/>
    <col min="275" max="275" width="10.42578125" style="22" customWidth="1"/>
    <col min="276" max="276" width="11.28515625" style="22" customWidth="1"/>
    <col min="277" max="277" width="10.28515625" style="22" customWidth="1"/>
    <col min="278" max="279" width="10.5703125" style="22" customWidth="1"/>
    <col min="280" max="284" width="14.140625" style="22" customWidth="1"/>
    <col min="285" max="288" width="13.140625" style="22" customWidth="1"/>
    <col min="289" max="289" width="9" style="22" customWidth="1"/>
    <col min="290" max="295" width="13.140625" style="22" customWidth="1"/>
    <col min="296" max="304" width="10.85546875" style="22" customWidth="1"/>
    <col min="305" max="345" width="0" style="22" hidden="1" customWidth="1"/>
    <col min="346" max="347" width="10.85546875" style="22" customWidth="1"/>
    <col min="348" max="512" width="11.42578125" style="22"/>
    <col min="513" max="513" width="31.5703125" style="22" customWidth="1"/>
    <col min="514" max="514" width="25.7109375" style="22" customWidth="1"/>
    <col min="515" max="515" width="12.7109375" style="22" customWidth="1"/>
    <col min="516" max="516" width="10.7109375" style="22" customWidth="1"/>
    <col min="517" max="517" width="10.85546875" style="22" customWidth="1"/>
    <col min="518" max="524" width="10.7109375" style="22" customWidth="1"/>
    <col min="525" max="525" width="12.140625" style="22" customWidth="1"/>
    <col min="526" max="526" width="11.140625" style="22" customWidth="1"/>
    <col min="527" max="527" width="10.7109375" style="22" customWidth="1"/>
    <col min="528" max="528" width="11.5703125" style="22" customWidth="1"/>
    <col min="529" max="529" width="11.42578125" style="22"/>
    <col min="530" max="530" width="11.28515625" style="22" customWidth="1"/>
    <col min="531" max="531" width="10.42578125" style="22" customWidth="1"/>
    <col min="532" max="532" width="11.28515625" style="22" customWidth="1"/>
    <col min="533" max="533" width="10.28515625" style="22" customWidth="1"/>
    <col min="534" max="535" width="10.5703125" style="22" customWidth="1"/>
    <col min="536" max="540" width="14.140625" style="22" customWidth="1"/>
    <col min="541" max="544" width="13.140625" style="22" customWidth="1"/>
    <col min="545" max="545" width="9" style="22" customWidth="1"/>
    <col min="546" max="551" width="13.140625" style="22" customWidth="1"/>
    <col min="552" max="560" width="10.85546875" style="22" customWidth="1"/>
    <col min="561" max="601" width="0" style="22" hidden="1" customWidth="1"/>
    <col min="602" max="603" width="10.85546875" style="22" customWidth="1"/>
    <col min="604" max="768" width="11.42578125" style="22"/>
    <col min="769" max="769" width="31.5703125" style="22" customWidth="1"/>
    <col min="770" max="770" width="25.7109375" style="22" customWidth="1"/>
    <col min="771" max="771" width="12.7109375" style="22" customWidth="1"/>
    <col min="772" max="772" width="10.7109375" style="22" customWidth="1"/>
    <col min="773" max="773" width="10.85546875" style="22" customWidth="1"/>
    <col min="774" max="780" width="10.7109375" style="22" customWidth="1"/>
    <col min="781" max="781" width="12.140625" style="22" customWidth="1"/>
    <col min="782" max="782" width="11.140625" style="22" customWidth="1"/>
    <col min="783" max="783" width="10.7109375" style="22" customWidth="1"/>
    <col min="784" max="784" width="11.5703125" style="22" customWidth="1"/>
    <col min="785" max="785" width="11.42578125" style="22"/>
    <col min="786" max="786" width="11.28515625" style="22" customWidth="1"/>
    <col min="787" max="787" width="10.42578125" style="22" customWidth="1"/>
    <col min="788" max="788" width="11.28515625" style="22" customWidth="1"/>
    <col min="789" max="789" width="10.28515625" style="22" customWidth="1"/>
    <col min="790" max="791" width="10.5703125" style="22" customWidth="1"/>
    <col min="792" max="796" width="14.140625" style="22" customWidth="1"/>
    <col min="797" max="800" width="13.140625" style="22" customWidth="1"/>
    <col min="801" max="801" width="9" style="22" customWidth="1"/>
    <col min="802" max="807" width="13.140625" style="22" customWidth="1"/>
    <col min="808" max="816" width="10.85546875" style="22" customWidth="1"/>
    <col min="817" max="857" width="0" style="22" hidden="1" customWidth="1"/>
    <col min="858" max="859" width="10.85546875" style="22" customWidth="1"/>
    <col min="860" max="1024" width="11.42578125" style="22"/>
    <col min="1025" max="1025" width="31.5703125" style="22" customWidth="1"/>
    <col min="1026" max="1026" width="25.7109375" style="22" customWidth="1"/>
    <col min="1027" max="1027" width="12.7109375" style="22" customWidth="1"/>
    <col min="1028" max="1028" width="10.7109375" style="22" customWidth="1"/>
    <col min="1029" max="1029" width="10.85546875" style="22" customWidth="1"/>
    <col min="1030" max="1036" width="10.7109375" style="22" customWidth="1"/>
    <col min="1037" max="1037" width="12.140625" style="22" customWidth="1"/>
    <col min="1038" max="1038" width="11.140625" style="22" customWidth="1"/>
    <col min="1039" max="1039" width="10.7109375" style="22" customWidth="1"/>
    <col min="1040" max="1040" width="11.5703125" style="22" customWidth="1"/>
    <col min="1041" max="1041" width="11.42578125" style="22"/>
    <col min="1042" max="1042" width="11.28515625" style="22" customWidth="1"/>
    <col min="1043" max="1043" width="10.42578125" style="22" customWidth="1"/>
    <col min="1044" max="1044" width="11.28515625" style="22" customWidth="1"/>
    <col min="1045" max="1045" width="10.28515625" style="22" customWidth="1"/>
    <col min="1046" max="1047" width="10.5703125" style="22" customWidth="1"/>
    <col min="1048" max="1052" width="14.140625" style="22" customWidth="1"/>
    <col min="1053" max="1056" width="13.140625" style="22" customWidth="1"/>
    <col min="1057" max="1057" width="9" style="22" customWidth="1"/>
    <col min="1058" max="1063" width="13.140625" style="22" customWidth="1"/>
    <col min="1064" max="1072" width="10.85546875" style="22" customWidth="1"/>
    <col min="1073" max="1113" width="0" style="22" hidden="1" customWidth="1"/>
    <col min="1114" max="1115" width="10.85546875" style="22" customWidth="1"/>
    <col min="1116" max="1280" width="11.42578125" style="22"/>
    <col min="1281" max="1281" width="31.5703125" style="22" customWidth="1"/>
    <col min="1282" max="1282" width="25.7109375" style="22" customWidth="1"/>
    <col min="1283" max="1283" width="12.7109375" style="22" customWidth="1"/>
    <col min="1284" max="1284" width="10.7109375" style="22" customWidth="1"/>
    <col min="1285" max="1285" width="10.85546875" style="22" customWidth="1"/>
    <col min="1286" max="1292" width="10.7109375" style="22" customWidth="1"/>
    <col min="1293" max="1293" width="12.140625" style="22" customWidth="1"/>
    <col min="1294" max="1294" width="11.140625" style="22" customWidth="1"/>
    <col min="1295" max="1295" width="10.7109375" style="22" customWidth="1"/>
    <col min="1296" max="1296" width="11.5703125" style="22" customWidth="1"/>
    <col min="1297" max="1297" width="11.42578125" style="22"/>
    <col min="1298" max="1298" width="11.28515625" style="22" customWidth="1"/>
    <col min="1299" max="1299" width="10.42578125" style="22" customWidth="1"/>
    <col min="1300" max="1300" width="11.28515625" style="22" customWidth="1"/>
    <col min="1301" max="1301" width="10.28515625" style="22" customWidth="1"/>
    <col min="1302" max="1303" width="10.5703125" style="22" customWidth="1"/>
    <col min="1304" max="1308" width="14.140625" style="22" customWidth="1"/>
    <col min="1309" max="1312" width="13.140625" style="22" customWidth="1"/>
    <col min="1313" max="1313" width="9" style="22" customWidth="1"/>
    <col min="1314" max="1319" width="13.140625" style="22" customWidth="1"/>
    <col min="1320" max="1328" width="10.85546875" style="22" customWidth="1"/>
    <col min="1329" max="1369" width="0" style="22" hidden="1" customWidth="1"/>
    <col min="1370" max="1371" width="10.85546875" style="22" customWidth="1"/>
    <col min="1372" max="1536" width="11.42578125" style="22"/>
    <col min="1537" max="1537" width="31.5703125" style="22" customWidth="1"/>
    <col min="1538" max="1538" width="25.7109375" style="22" customWidth="1"/>
    <col min="1539" max="1539" width="12.7109375" style="22" customWidth="1"/>
    <col min="1540" max="1540" width="10.7109375" style="22" customWidth="1"/>
    <col min="1541" max="1541" width="10.85546875" style="22" customWidth="1"/>
    <col min="1542" max="1548" width="10.7109375" style="22" customWidth="1"/>
    <col min="1549" max="1549" width="12.140625" style="22" customWidth="1"/>
    <col min="1550" max="1550" width="11.140625" style="22" customWidth="1"/>
    <col min="1551" max="1551" width="10.7109375" style="22" customWidth="1"/>
    <col min="1552" max="1552" width="11.5703125" style="22" customWidth="1"/>
    <col min="1553" max="1553" width="11.42578125" style="22"/>
    <col min="1554" max="1554" width="11.28515625" style="22" customWidth="1"/>
    <col min="1555" max="1555" width="10.42578125" style="22" customWidth="1"/>
    <col min="1556" max="1556" width="11.28515625" style="22" customWidth="1"/>
    <col min="1557" max="1557" width="10.28515625" style="22" customWidth="1"/>
    <col min="1558" max="1559" width="10.5703125" style="22" customWidth="1"/>
    <col min="1560" max="1564" width="14.140625" style="22" customWidth="1"/>
    <col min="1565" max="1568" width="13.140625" style="22" customWidth="1"/>
    <col min="1569" max="1569" width="9" style="22" customWidth="1"/>
    <col min="1570" max="1575" width="13.140625" style="22" customWidth="1"/>
    <col min="1576" max="1584" width="10.85546875" style="22" customWidth="1"/>
    <col min="1585" max="1625" width="0" style="22" hidden="1" customWidth="1"/>
    <col min="1626" max="1627" width="10.85546875" style="22" customWidth="1"/>
    <col min="1628" max="1792" width="11.42578125" style="22"/>
    <col min="1793" max="1793" width="31.5703125" style="22" customWidth="1"/>
    <col min="1794" max="1794" width="25.7109375" style="22" customWidth="1"/>
    <col min="1795" max="1795" width="12.7109375" style="22" customWidth="1"/>
    <col min="1796" max="1796" width="10.7109375" style="22" customWidth="1"/>
    <col min="1797" max="1797" width="10.85546875" style="22" customWidth="1"/>
    <col min="1798" max="1804" width="10.7109375" style="22" customWidth="1"/>
    <col min="1805" max="1805" width="12.140625" style="22" customWidth="1"/>
    <col min="1806" max="1806" width="11.140625" style="22" customWidth="1"/>
    <col min="1807" max="1807" width="10.7109375" style="22" customWidth="1"/>
    <col min="1808" max="1808" width="11.5703125" style="22" customWidth="1"/>
    <col min="1809" max="1809" width="11.42578125" style="22"/>
    <col min="1810" max="1810" width="11.28515625" style="22" customWidth="1"/>
    <col min="1811" max="1811" width="10.42578125" style="22" customWidth="1"/>
    <col min="1812" max="1812" width="11.28515625" style="22" customWidth="1"/>
    <col min="1813" max="1813" width="10.28515625" style="22" customWidth="1"/>
    <col min="1814" max="1815" width="10.5703125" style="22" customWidth="1"/>
    <col min="1816" max="1820" width="14.140625" style="22" customWidth="1"/>
    <col min="1821" max="1824" width="13.140625" style="22" customWidth="1"/>
    <col min="1825" max="1825" width="9" style="22" customWidth="1"/>
    <col min="1826" max="1831" width="13.140625" style="22" customWidth="1"/>
    <col min="1832" max="1840" width="10.85546875" style="22" customWidth="1"/>
    <col min="1841" max="1881" width="0" style="22" hidden="1" customWidth="1"/>
    <col min="1882" max="1883" width="10.85546875" style="22" customWidth="1"/>
    <col min="1884" max="2048" width="11.42578125" style="22"/>
    <col min="2049" max="2049" width="31.5703125" style="22" customWidth="1"/>
    <col min="2050" max="2050" width="25.7109375" style="22" customWidth="1"/>
    <col min="2051" max="2051" width="12.7109375" style="22" customWidth="1"/>
    <col min="2052" max="2052" width="10.7109375" style="22" customWidth="1"/>
    <col min="2053" max="2053" width="10.85546875" style="22" customWidth="1"/>
    <col min="2054" max="2060" width="10.7109375" style="22" customWidth="1"/>
    <col min="2061" max="2061" width="12.140625" style="22" customWidth="1"/>
    <col min="2062" max="2062" width="11.140625" style="22" customWidth="1"/>
    <col min="2063" max="2063" width="10.7109375" style="22" customWidth="1"/>
    <col min="2064" max="2064" width="11.5703125" style="22" customWidth="1"/>
    <col min="2065" max="2065" width="11.42578125" style="22"/>
    <col min="2066" max="2066" width="11.28515625" style="22" customWidth="1"/>
    <col min="2067" max="2067" width="10.42578125" style="22" customWidth="1"/>
    <col min="2068" max="2068" width="11.28515625" style="22" customWidth="1"/>
    <col min="2069" max="2069" width="10.28515625" style="22" customWidth="1"/>
    <col min="2070" max="2071" width="10.5703125" style="22" customWidth="1"/>
    <col min="2072" max="2076" width="14.140625" style="22" customWidth="1"/>
    <col min="2077" max="2080" width="13.140625" style="22" customWidth="1"/>
    <col min="2081" max="2081" width="9" style="22" customWidth="1"/>
    <col min="2082" max="2087" width="13.140625" style="22" customWidth="1"/>
    <col min="2088" max="2096" width="10.85546875" style="22" customWidth="1"/>
    <col min="2097" max="2137" width="0" style="22" hidden="1" customWidth="1"/>
    <col min="2138" max="2139" width="10.85546875" style="22" customWidth="1"/>
    <col min="2140" max="2304" width="11.42578125" style="22"/>
    <col min="2305" max="2305" width="31.5703125" style="22" customWidth="1"/>
    <col min="2306" max="2306" width="25.7109375" style="22" customWidth="1"/>
    <col min="2307" max="2307" width="12.7109375" style="22" customWidth="1"/>
    <col min="2308" max="2308" width="10.7109375" style="22" customWidth="1"/>
    <col min="2309" max="2309" width="10.85546875" style="22" customWidth="1"/>
    <col min="2310" max="2316" width="10.7109375" style="22" customWidth="1"/>
    <col min="2317" max="2317" width="12.140625" style="22" customWidth="1"/>
    <col min="2318" max="2318" width="11.140625" style="22" customWidth="1"/>
    <col min="2319" max="2319" width="10.7109375" style="22" customWidth="1"/>
    <col min="2320" max="2320" width="11.5703125" style="22" customWidth="1"/>
    <col min="2321" max="2321" width="11.42578125" style="22"/>
    <col min="2322" max="2322" width="11.28515625" style="22" customWidth="1"/>
    <col min="2323" max="2323" width="10.42578125" style="22" customWidth="1"/>
    <col min="2324" max="2324" width="11.28515625" style="22" customWidth="1"/>
    <col min="2325" max="2325" width="10.28515625" style="22" customWidth="1"/>
    <col min="2326" max="2327" width="10.5703125" style="22" customWidth="1"/>
    <col min="2328" max="2332" width="14.140625" style="22" customWidth="1"/>
    <col min="2333" max="2336" width="13.140625" style="22" customWidth="1"/>
    <col min="2337" max="2337" width="9" style="22" customWidth="1"/>
    <col min="2338" max="2343" width="13.140625" style="22" customWidth="1"/>
    <col min="2344" max="2352" width="10.85546875" style="22" customWidth="1"/>
    <col min="2353" max="2393" width="0" style="22" hidden="1" customWidth="1"/>
    <col min="2394" max="2395" width="10.85546875" style="22" customWidth="1"/>
    <col min="2396" max="2560" width="11.42578125" style="22"/>
    <col min="2561" max="2561" width="31.5703125" style="22" customWidth="1"/>
    <col min="2562" max="2562" width="25.7109375" style="22" customWidth="1"/>
    <col min="2563" max="2563" width="12.7109375" style="22" customWidth="1"/>
    <col min="2564" max="2564" width="10.7109375" style="22" customWidth="1"/>
    <col min="2565" max="2565" width="10.85546875" style="22" customWidth="1"/>
    <col min="2566" max="2572" width="10.7109375" style="22" customWidth="1"/>
    <col min="2573" max="2573" width="12.140625" style="22" customWidth="1"/>
    <col min="2574" max="2574" width="11.140625" style="22" customWidth="1"/>
    <col min="2575" max="2575" width="10.7109375" style="22" customWidth="1"/>
    <col min="2576" max="2576" width="11.5703125" style="22" customWidth="1"/>
    <col min="2577" max="2577" width="11.42578125" style="22"/>
    <col min="2578" max="2578" width="11.28515625" style="22" customWidth="1"/>
    <col min="2579" max="2579" width="10.42578125" style="22" customWidth="1"/>
    <col min="2580" max="2580" width="11.28515625" style="22" customWidth="1"/>
    <col min="2581" max="2581" width="10.28515625" style="22" customWidth="1"/>
    <col min="2582" max="2583" width="10.5703125" style="22" customWidth="1"/>
    <col min="2584" max="2588" width="14.140625" style="22" customWidth="1"/>
    <col min="2589" max="2592" width="13.140625" style="22" customWidth="1"/>
    <col min="2593" max="2593" width="9" style="22" customWidth="1"/>
    <col min="2594" max="2599" width="13.140625" style="22" customWidth="1"/>
    <col min="2600" max="2608" width="10.85546875" style="22" customWidth="1"/>
    <col min="2609" max="2649" width="0" style="22" hidden="1" customWidth="1"/>
    <col min="2650" max="2651" width="10.85546875" style="22" customWidth="1"/>
    <col min="2652" max="2816" width="11.42578125" style="22"/>
    <col min="2817" max="2817" width="31.5703125" style="22" customWidth="1"/>
    <col min="2818" max="2818" width="25.7109375" style="22" customWidth="1"/>
    <col min="2819" max="2819" width="12.7109375" style="22" customWidth="1"/>
    <col min="2820" max="2820" width="10.7109375" style="22" customWidth="1"/>
    <col min="2821" max="2821" width="10.85546875" style="22" customWidth="1"/>
    <col min="2822" max="2828" width="10.7109375" style="22" customWidth="1"/>
    <col min="2829" max="2829" width="12.140625" style="22" customWidth="1"/>
    <col min="2830" max="2830" width="11.140625" style="22" customWidth="1"/>
    <col min="2831" max="2831" width="10.7109375" style="22" customWidth="1"/>
    <col min="2832" max="2832" width="11.5703125" style="22" customWidth="1"/>
    <col min="2833" max="2833" width="11.42578125" style="22"/>
    <col min="2834" max="2834" width="11.28515625" style="22" customWidth="1"/>
    <col min="2835" max="2835" width="10.42578125" style="22" customWidth="1"/>
    <col min="2836" max="2836" width="11.28515625" style="22" customWidth="1"/>
    <col min="2837" max="2837" width="10.28515625" style="22" customWidth="1"/>
    <col min="2838" max="2839" width="10.5703125" style="22" customWidth="1"/>
    <col min="2840" max="2844" width="14.140625" style="22" customWidth="1"/>
    <col min="2845" max="2848" width="13.140625" style="22" customWidth="1"/>
    <col min="2849" max="2849" width="9" style="22" customWidth="1"/>
    <col min="2850" max="2855" width="13.140625" style="22" customWidth="1"/>
    <col min="2856" max="2864" width="10.85546875" style="22" customWidth="1"/>
    <col min="2865" max="2905" width="0" style="22" hidden="1" customWidth="1"/>
    <col min="2906" max="2907" width="10.85546875" style="22" customWidth="1"/>
    <col min="2908" max="3072" width="11.42578125" style="22"/>
    <col min="3073" max="3073" width="31.5703125" style="22" customWidth="1"/>
    <col min="3074" max="3074" width="25.7109375" style="22" customWidth="1"/>
    <col min="3075" max="3075" width="12.7109375" style="22" customWidth="1"/>
    <col min="3076" max="3076" width="10.7109375" style="22" customWidth="1"/>
    <col min="3077" max="3077" width="10.85546875" style="22" customWidth="1"/>
    <col min="3078" max="3084" width="10.7109375" style="22" customWidth="1"/>
    <col min="3085" max="3085" width="12.140625" style="22" customWidth="1"/>
    <col min="3086" max="3086" width="11.140625" style="22" customWidth="1"/>
    <col min="3087" max="3087" width="10.7109375" style="22" customWidth="1"/>
    <col min="3088" max="3088" width="11.5703125" style="22" customWidth="1"/>
    <col min="3089" max="3089" width="11.42578125" style="22"/>
    <col min="3090" max="3090" width="11.28515625" style="22" customWidth="1"/>
    <col min="3091" max="3091" width="10.42578125" style="22" customWidth="1"/>
    <col min="3092" max="3092" width="11.28515625" style="22" customWidth="1"/>
    <col min="3093" max="3093" width="10.28515625" style="22" customWidth="1"/>
    <col min="3094" max="3095" width="10.5703125" style="22" customWidth="1"/>
    <col min="3096" max="3100" width="14.140625" style="22" customWidth="1"/>
    <col min="3101" max="3104" width="13.140625" style="22" customWidth="1"/>
    <col min="3105" max="3105" width="9" style="22" customWidth="1"/>
    <col min="3106" max="3111" width="13.140625" style="22" customWidth="1"/>
    <col min="3112" max="3120" width="10.85546875" style="22" customWidth="1"/>
    <col min="3121" max="3161" width="0" style="22" hidden="1" customWidth="1"/>
    <col min="3162" max="3163" width="10.85546875" style="22" customWidth="1"/>
    <col min="3164" max="3328" width="11.42578125" style="22"/>
    <col min="3329" max="3329" width="31.5703125" style="22" customWidth="1"/>
    <col min="3330" max="3330" width="25.7109375" style="22" customWidth="1"/>
    <col min="3331" max="3331" width="12.7109375" style="22" customWidth="1"/>
    <col min="3332" max="3332" width="10.7109375" style="22" customWidth="1"/>
    <col min="3333" max="3333" width="10.85546875" style="22" customWidth="1"/>
    <col min="3334" max="3340" width="10.7109375" style="22" customWidth="1"/>
    <col min="3341" max="3341" width="12.140625" style="22" customWidth="1"/>
    <col min="3342" max="3342" width="11.140625" style="22" customWidth="1"/>
    <col min="3343" max="3343" width="10.7109375" style="22" customWidth="1"/>
    <col min="3344" max="3344" width="11.5703125" style="22" customWidth="1"/>
    <col min="3345" max="3345" width="11.42578125" style="22"/>
    <col min="3346" max="3346" width="11.28515625" style="22" customWidth="1"/>
    <col min="3347" max="3347" width="10.42578125" style="22" customWidth="1"/>
    <col min="3348" max="3348" width="11.28515625" style="22" customWidth="1"/>
    <col min="3349" max="3349" width="10.28515625" style="22" customWidth="1"/>
    <col min="3350" max="3351" width="10.5703125" style="22" customWidth="1"/>
    <col min="3352" max="3356" width="14.140625" style="22" customWidth="1"/>
    <col min="3357" max="3360" width="13.140625" style="22" customWidth="1"/>
    <col min="3361" max="3361" width="9" style="22" customWidth="1"/>
    <col min="3362" max="3367" width="13.140625" style="22" customWidth="1"/>
    <col min="3368" max="3376" width="10.85546875" style="22" customWidth="1"/>
    <col min="3377" max="3417" width="0" style="22" hidden="1" customWidth="1"/>
    <col min="3418" max="3419" width="10.85546875" style="22" customWidth="1"/>
    <col min="3420" max="3584" width="11.42578125" style="22"/>
    <col min="3585" max="3585" width="31.5703125" style="22" customWidth="1"/>
    <col min="3586" max="3586" width="25.7109375" style="22" customWidth="1"/>
    <col min="3587" max="3587" width="12.7109375" style="22" customWidth="1"/>
    <col min="3588" max="3588" width="10.7109375" style="22" customWidth="1"/>
    <col min="3589" max="3589" width="10.85546875" style="22" customWidth="1"/>
    <col min="3590" max="3596" width="10.7109375" style="22" customWidth="1"/>
    <col min="3597" max="3597" width="12.140625" style="22" customWidth="1"/>
    <col min="3598" max="3598" width="11.140625" style="22" customWidth="1"/>
    <col min="3599" max="3599" width="10.7109375" style="22" customWidth="1"/>
    <col min="3600" max="3600" width="11.5703125" style="22" customWidth="1"/>
    <col min="3601" max="3601" width="11.42578125" style="22"/>
    <col min="3602" max="3602" width="11.28515625" style="22" customWidth="1"/>
    <col min="3603" max="3603" width="10.42578125" style="22" customWidth="1"/>
    <col min="3604" max="3604" width="11.28515625" style="22" customWidth="1"/>
    <col min="3605" max="3605" width="10.28515625" style="22" customWidth="1"/>
    <col min="3606" max="3607" width="10.5703125" style="22" customWidth="1"/>
    <col min="3608" max="3612" width="14.140625" style="22" customWidth="1"/>
    <col min="3613" max="3616" width="13.140625" style="22" customWidth="1"/>
    <col min="3617" max="3617" width="9" style="22" customWidth="1"/>
    <col min="3618" max="3623" width="13.140625" style="22" customWidth="1"/>
    <col min="3624" max="3632" width="10.85546875" style="22" customWidth="1"/>
    <col min="3633" max="3673" width="0" style="22" hidden="1" customWidth="1"/>
    <col min="3674" max="3675" width="10.85546875" style="22" customWidth="1"/>
    <col min="3676" max="3840" width="11.42578125" style="22"/>
    <col min="3841" max="3841" width="31.5703125" style="22" customWidth="1"/>
    <col min="3842" max="3842" width="25.7109375" style="22" customWidth="1"/>
    <col min="3843" max="3843" width="12.7109375" style="22" customWidth="1"/>
    <col min="3844" max="3844" width="10.7109375" style="22" customWidth="1"/>
    <col min="3845" max="3845" width="10.85546875" style="22" customWidth="1"/>
    <col min="3846" max="3852" width="10.7109375" style="22" customWidth="1"/>
    <col min="3853" max="3853" width="12.140625" style="22" customWidth="1"/>
    <col min="3854" max="3854" width="11.140625" style="22" customWidth="1"/>
    <col min="3855" max="3855" width="10.7109375" style="22" customWidth="1"/>
    <col min="3856" max="3856" width="11.5703125" style="22" customWidth="1"/>
    <col min="3857" max="3857" width="11.42578125" style="22"/>
    <col min="3858" max="3858" width="11.28515625" style="22" customWidth="1"/>
    <col min="3859" max="3859" width="10.42578125" style="22" customWidth="1"/>
    <col min="3860" max="3860" width="11.28515625" style="22" customWidth="1"/>
    <col min="3861" max="3861" width="10.28515625" style="22" customWidth="1"/>
    <col min="3862" max="3863" width="10.5703125" style="22" customWidth="1"/>
    <col min="3864" max="3868" width="14.140625" style="22" customWidth="1"/>
    <col min="3869" max="3872" width="13.140625" style="22" customWidth="1"/>
    <col min="3873" max="3873" width="9" style="22" customWidth="1"/>
    <col min="3874" max="3879" width="13.140625" style="22" customWidth="1"/>
    <col min="3880" max="3888" width="10.85546875" style="22" customWidth="1"/>
    <col min="3889" max="3929" width="0" style="22" hidden="1" customWidth="1"/>
    <col min="3930" max="3931" width="10.85546875" style="22" customWidth="1"/>
    <col min="3932" max="4096" width="11.42578125" style="22"/>
    <col min="4097" max="4097" width="31.5703125" style="22" customWidth="1"/>
    <col min="4098" max="4098" width="25.7109375" style="22" customWidth="1"/>
    <col min="4099" max="4099" width="12.7109375" style="22" customWidth="1"/>
    <col min="4100" max="4100" width="10.7109375" style="22" customWidth="1"/>
    <col min="4101" max="4101" width="10.85546875" style="22" customWidth="1"/>
    <col min="4102" max="4108" width="10.7109375" style="22" customWidth="1"/>
    <col min="4109" max="4109" width="12.140625" style="22" customWidth="1"/>
    <col min="4110" max="4110" width="11.140625" style="22" customWidth="1"/>
    <col min="4111" max="4111" width="10.7109375" style="22" customWidth="1"/>
    <col min="4112" max="4112" width="11.5703125" style="22" customWidth="1"/>
    <col min="4113" max="4113" width="11.42578125" style="22"/>
    <col min="4114" max="4114" width="11.28515625" style="22" customWidth="1"/>
    <col min="4115" max="4115" width="10.42578125" style="22" customWidth="1"/>
    <col min="4116" max="4116" width="11.28515625" style="22" customWidth="1"/>
    <col min="4117" max="4117" width="10.28515625" style="22" customWidth="1"/>
    <col min="4118" max="4119" width="10.5703125" style="22" customWidth="1"/>
    <col min="4120" max="4124" width="14.140625" style="22" customWidth="1"/>
    <col min="4125" max="4128" width="13.140625" style="22" customWidth="1"/>
    <col min="4129" max="4129" width="9" style="22" customWidth="1"/>
    <col min="4130" max="4135" width="13.140625" style="22" customWidth="1"/>
    <col min="4136" max="4144" width="10.85546875" style="22" customWidth="1"/>
    <col min="4145" max="4185" width="0" style="22" hidden="1" customWidth="1"/>
    <col min="4186" max="4187" width="10.85546875" style="22" customWidth="1"/>
    <col min="4188" max="4352" width="11.42578125" style="22"/>
    <col min="4353" max="4353" width="31.5703125" style="22" customWidth="1"/>
    <col min="4354" max="4354" width="25.7109375" style="22" customWidth="1"/>
    <col min="4355" max="4355" width="12.7109375" style="22" customWidth="1"/>
    <col min="4356" max="4356" width="10.7109375" style="22" customWidth="1"/>
    <col min="4357" max="4357" width="10.85546875" style="22" customWidth="1"/>
    <col min="4358" max="4364" width="10.7109375" style="22" customWidth="1"/>
    <col min="4365" max="4365" width="12.140625" style="22" customWidth="1"/>
    <col min="4366" max="4366" width="11.140625" style="22" customWidth="1"/>
    <col min="4367" max="4367" width="10.7109375" style="22" customWidth="1"/>
    <col min="4368" max="4368" width="11.5703125" style="22" customWidth="1"/>
    <col min="4369" max="4369" width="11.42578125" style="22"/>
    <col min="4370" max="4370" width="11.28515625" style="22" customWidth="1"/>
    <col min="4371" max="4371" width="10.42578125" style="22" customWidth="1"/>
    <col min="4372" max="4372" width="11.28515625" style="22" customWidth="1"/>
    <col min="4373" max="4373" width="10.28515625" style="22" customWidth="1"/>
    <col min="4374" max="4375" width="10.5703125" style="22" customWidth="1"/>
    <col min="4376" max="4380" width="14.140625" style="22" customWidth="1"/>
    <col min="4381" max="4384" width="13.140625" style="22" customWidth="1"/>
    <col min="4385" max="4385" width="9" style="22" customWidth="1"/>
    <col min="4386" max="4391" width="13.140625" style="22" customWidth="1"/>
    <col min="4392" max="4400" width="10.85546875" style="22" customWidth="1"/>
    <col min="4401" max="4441" width="0" style="22" hidden="1" customWidth="1"/>
    <col min="4442" max="4443" width="10.85546875" style="22" customWidth="1"/>
    <col min="4444" max="4608" width="11.42578125" style="22"/>
    <col min="4609" max="4609" width="31.5703125" style="22" customWidth="1"/>
    <col min="4610" max="4610" width="25.7109375" style="22" customWidth="1"/>
    <col min="4611" max="4611" width="12.7109375" style="22" customWidth="1"/>
    <col min="4612" max="4612" width="10.7109375" style="22" customWidth="1"/>
    <col min="4613" max="4613" width="10.85546875" style="22" customWidth="1"/>
    <col min="4614" max="4620" width="10.7109375" style="22" customWidth="1"/>
    <col min="4621" max="4621" width="12.140625" style="22" customWidth="1"/>
    <col min="4622" max="4622" width="11.140625" style="22" customWidth="1"/>
    <col min="4623" max="4623" width="10.7109375" style="22" customWidth="1"/>
    <col min="4624" max="4624" width="11.5703125" style="22" customWidth="1"/>
    <col min="4625" max="4625" width="11.42578125" style="22"/>
    <col min="4626" max="4626" width="11.28515625" style="22" customWidth="1"/>
    <col min="4627" max="4627" width="10.42578125" style="22" customWidth="1"/>
    <col min="4628" max="4628" width="11.28515625" style="22" customWidth="1"/>
    <col min="4629" max="4629" width="10.28515625" style="22" customWidth="1"/>
    <col min="4630" max="4631" width="10.5703125" style="22" customWidth="1"/>
    <col min="4632" max="4636" width="14.140625" style="22" customWidth="1"/>
    <col min="4637" max="4640" width="13.140625" style="22" customWidth="1"/>
    <col min="4641" max="4641" width="9" style="22" customWidth="1"/>
    <col min="4642" max="4647" width="13.140625" style="22" customWidth="1"/>
    <col min="4648" max="4656" width="10.85546875" style="22" customWidth="1"/>
    <col min="4657" max="4697" width="0" style="22" hidden="1" customWidth="1"/>
    <col min="4698" max="4699" width="10.85546875" style="22" customWidth="1"/>
    <col min="4700" max="4864" width="11.42578125" style="22"/>
    <col min="4865" max="4865" width="31.5703125" style="22" customWidth="1"/>
    <col min="4866" max="4866" width="25.7109375" style="22" customWidth="1"/>
    <col min="4867" max="4867" width="12.7109375" style="22" customWidth="1"/>
    <col min="4868" max="4868" width="10.7109375" style="22" customWidth="1"/>
    <col min="4869" max="4869" width="10.85546875" style="22" customWidth="1"/>
    <col min="4870" max="4876" width="10.7109375" style="22" customWidth="1"/>
    <col min="4877" max="4877" width="12.140625" style="22" customWidth="1"/>
    <col min="4878" max="4878" width="11.140625" style="22" customWidth="1"/>
    <col min="4879" max="4879" width="10.7109375" style="22" customWidth="1"/>
    <col min="4880" max="4880" width="11.5703125" style="22" customWidth="1"/>
    <col min="4881" max="4881" width="11.42578125" style="22"/>
    <col min="4882" max="4882" width="11.28515625" style="22" customWidth="1"/>
    <col min="4883" max="4883" width="10.42578125" style="22" customWidth="1"/>
    <col min="4884" max="4884" width="11.28515625" style="22" customWidth="1"/>
    <col min="4885" max="4885" width="10.28515625" style="22" customWidth="1"/>
    <col min="4886" max="4887" width="10.5703125" style="22" customWidth="1"/>
    <col min="4888" max="4892" width="14.140625" style="22" customWidth="1"/>
    <col min="4893" max="4896" width="13.140625" style="22" customWidth="1"/>
    <col min="4897" max="4897" width="9" style="22" customWidth="1"/>
    <col min="4898" max="4903" width="13.140625" style="22" customWidth="1"/>
    <col min="4904" max="4912" width="10.85546875" style="22" customWidth="1"/>
    <col min="4913" max="4953" width="0" style="22" hidden="1" customWidth="1"/>
    <col min="4954" max="4955" width="10.85546875" style="22" customWidth="1"/>
    <col min="4956" max="5120" width="11.42578125" style="22"/>
    <col min="5121" max="5121" width="31.5703125" style="22" customWidth="1"/>
    <col min="5122" max="5122" width="25.7109375" style="22" customWidth="1"/>
    <col min="5123" max="5123" width="12.7109375" style="22" customWidth="1"/>
    <col min="5124" max="5124" width="10.7109375" style="22" customWidth="1"/>
    <col min="5125" max="5125" width="10.85546875" style="22" customWidth="1"/>
    <col min="5126" max="5132" width="10.7109375" style="22" customWidth="1"/>
    <col min="5133" max="5133" width="12.140625" style="22" customWidth="1"/>
    <col min="5134" max="5134" width="11.140625" style="22" customWidth="1"/>
    <col min="5135" max="5135" width="10.7109375" style="22" customWidth="1"/>
    <col min="5136" max="5136" width="11.5703125" style="22" customWidth="1"/>
    <col min="5137" max="5137" width="11.42578125" style="22"/>
    <col min="5138" max="5138" width="11.28515625" style="22" customWidth="1"/>
    <col min="5139" max="5139" width="10.42578125" style="22" customWidth="1"/>
    <col min="5140" max="5140" width="11.28515625" style="22" customWidth="1"/>
    <col min="5141" max="5141" width="10.28515625" style="22" customWidth="1"/>
    <col min="5142" max="5143" width="10.5703125" style="22" customWidth="1"/>
    <col min="5144" max="5148" width="14.140625" style="22" customWidth="1"/>
    <col min="5149" max="5152" width="13.140625" style="22" customWidth="1"/>
    <col min="5153" max="5153" width="9" style="22" customWidth="1"/>
    <col min="5154" max="5159" width="13.140625" style="22" customWidth="1"/>
    <col min="5160" max="5168" width="10.85546875" style="22" customWidth="1"/>
    <col min="5169" max="5209" width="0" style="22" hidden="1" customWidth="1"/>
    <col min="5210" max="5211" width="10.85546875" style="22" customWidth="1"/>
    <col min="5212" max="5376" width="11.42578125" style="22"/>
    <col min="5377" max="5377" width="31.5703125" style="22" customWidth="1"/>
    <col min="5378" max="5378" width="25.7109375" style="22" customWidth="1"/>
    <col min="5379" max="5379" width="12.7109375" style="22" customWidth="1"/>
    <col min="5380" max="5380" width="10.7109375" style="22" customWidth="1"/>
    <col min="5381" max="5381" width="10.85546875" style="22" customWidth="1"/>
    <col min="5382" max="5388" width="10.7109375" style="22" customWidth="1"/>
    <col min="5389" max="5389" width="12.140625" style="22" customWidth="1"/>
    <col min="5390" max="5390" width="11.140625" style="22" customWidth="1"/>
    <col min="5391" max="5391" width="10.7109375" style="22" customWidth="1"/>
    <col min="5392" max="5392" width="11.5703125" style="22" customWidth="1"/>
    <col min="5393" max="5393" width="11.42578125" style="22"/>
    <col min="5394" max="5394" width="11.28515625" style="22" customWidth="1"/>
    <col min="5395" max="5395" width="10.42578125" style="22" customWidth="1"/>
    <col min="5396" max="5396" width="11.28515625" style="22" customWidth="1"/>
    <col min="5397" max="5397" width="10.28515625" style="22" customWidth="1"/>
    <col min="5398" max="5399" width="10.5703125" style="22" customWidth="1"/>
    <col min="5400" max="5404" width="14.140625" style="22" customWidth="1"/>
    <col min="5405" max="5408" width="13.140625" style="22" customWidth="1"/>
    <col min="5409" max="5409" width="9" style="22" customWidth="1"/>
    <col min="5410" max="5415" width="13.140625" style="22" customWidth="1"/>
    <col min="5416" max="5424" width="10.85546875" style="22" customWidth="1"/>
    <col min="5425" max="5465" width="0" style="22" hidden="1" customWidth="1"/>
    <col min="5466" max="5467" width="10.85546875" style="22" customWidth="1"/>
    <col min="5468" max="5632" width="11.42578125" style="22"/>
    <col min="5633" max="5633" width="31.5703125" style="22" customWidth="1"/>
    <col min="5634" max="5634" width="25.7109375" style="22" customWidth="1"/>
    <col min="5635" max="5635" width="12.7109375" style="22" customWidth="1"/>
    <col min="5636" max="5636" width="10.7109375" style="22" customWidth="1"/>
    <col min="5637" max="5637" width="10.85546875" style="22" customWidth="1"/>
    <col min="5638" max="5644" width="10.7109375" style="22" customWidth="1"/>
    <col min="5645" max="5645" width="12.140625" style="22" customWidth="1"/>
    <col min="5646" max="5646" width="11.140625" style="22" customWidth="1"/>
    <col min="5647" max="5647" width="10.7109375" style="22" customWidth="1"/>
    <col min="5648" max="5648" width="11.5703125" style="22" customWidth="1"/>
    <col min="5649" max="5649" width="11.42578125" style="22"/>
    <col min="5650" max="5650" width="11.28515625" style="22" customWidth="1"/>
    <col min="5651" max="5651" width="10.42578125" style="22" customWidth="1"/>
    <col min="5652" max="5652" width="11.28515625" style="22" customWidth="1"/>
    <col min="5653" max="5653" width="10.28515625" style="22" customWidth="1"/>
    <col min="5654" max="5655" width="10.5703125" style="22" customWidth="1"/>
    <col min="5656" max="5660" width="14.140625" style="22" customWidth="1"/>
    <col min="5661" max="5664" width="13.140625" style="22" customWidth="1"/>
    <col min="5665" max="5665" width="9" style="22" customWidth="1"/>
    <col min="5666" max="5671" width="13.140625" style="22" customWidth="1"/>
    <col min="5672" max="5680" width="10.85546875" style="22" customWidth="1"/>
    <col min="5681" max="5721" width="0" style="22" hidden="1" customWidth="1"/>
    <col min="5722" max="5723" width="10.85546875" style="22" customWidth="1"/>
    <col min="5724" max="5888" width="11.42578125" style="22"/>
    <col min="5889" max="5889" width="31.5703125" style="22" customWidth="1"/>
    <col min="5890" max="5890" width="25.7109375" style="22" customWidth="1"/>
    <col min="5891" max="5891" width="12.7109375" style="22" customWidth="1"/>
    <col min="5892" max="5892" width="10.7109375" style="22" customWidth="1"/>
    <col min="5893" max="5893" width="10.85546875" style="22" customWidth="1"/>
    <col min="5894" max="5900" width="10.7109375" style="22" customWidth="1"/>
    <col min="5901" max="5901" width="12.140625" style="22" customWidth="1"/>
    <col min="5902" max="5902" width="11.140625" style="22" customWidth="1"/>
    <col min="5903" max="5903" width="10.7109375" style="22" customWidth="1"/>
    <col min="5904" max="5904" width="11.5703125" style="22" customWidth="1"/>
    <col min="5905" max="5905" width="11.42578125" style="22"/>
    <col min="5906" max="5906" width="11.28515625" style="22" customWidth="1"/>
    <col min="5907" max="5907" width="10.42578125" style="22" customWidth="1"/>
    <col min="5908" max="5908" width="11.28515625" style="22" customWidth="1"/>
    <col min="5909" max="5909" width="10.28515625" style="22" customWidth="1"/>
    <col min="5910" max="5911" width="10.5703125" style="22" customWidth="1"/>
    <col min="5912" max="5916" width="14.140625" style="22" customWidth="1"/>
    <col min="5917" max="5920" width="13.140625" style="22" customWidth="1"/>
    <col min="5921" max="5921" width="9" style="22" customWidth="1"/>
    <col min="5922" max="5927" width="13.140625" style="22" customWidth="1"/>
    <col min="5928" max="5936" width="10.85546875" style="22" customWidth="1"/>
    <col min="5937" max="5977" width="0" style="22" hidden="1" customWidth="1"/>
    <col min="5978" max="5979" width="10.85546875" style="22" customWidth="1"/>
    <col min="5980" max="6144" width="11.42578125" style="22"/>
    <col min="6145" max="6145" width="31.5703125" style="22" customWidth="1"/>
    <col min="6146" max="6146" width="25.7109375" style="22" customWidth="1"/>
    <col min="6147" max="6147" width="12.7109375" style="22" customWidth="1"/>
    <col min="6148" max="6148" width="10.7109375" style="22" customWidth="1"/>
    <col min="6149" max="6149" width="10.85546875" style="22" customWidth="1"/>
    <col min="6150" max="6156" width="10.7109375" style="22" customWidth="1"/>
    <col min="6157" max="6157" width="12.140625" style="22" customWidth="1"/>
    <col min="6158" max="6158" width="11.140625" style="22" customWidth="1"/>
    <col min="6159" max="6159" width="10.7109375" style="22" customWidth="1"/>
    <col min="6160" max="6160" width="11.5703125" style="22" customWidth="1"/>
    <col min="6161" max="6161" width="11.42578125" style="22"/>
    <col min="6162" max="6162" width="11.28515625" style="22" customWidth="1"/>
    <col min="6163" max="6163" width="10.42578125" style="22" customWidth="1"/>
    <col min="6164" max="6164" width="11.28515625" style="22" customWidth="1"/>
    <col min="6165" max="6165" width="10.28515625" style="22" customWidth="1"/>
    <col min="6166" max="6167" width="10.5703125" style="22" customWidth="1"/>
    <col min="6168" max="6172" width="14.140625" style="22" customWidth="1"/>
    <col min="6173" max="6176" width="13.140625" style="22" customWidth="1"/>
    <col min="6177" max="6177" width="9" style="22" customWidth="1"/>
    <col min="6178" max="6183" width="13.140625" style="22" customWidth="1"/>
    <col min="6184" max="6192" width="10.85546875" style="22" customWidth="1"/>
    <col min="6193" max="6233" width="0" style="22" hidden="1" customWidth="1"/>
    <col min="6234" max="6235" width="10.85546875" style="22" customWidth="1"/>
    <col min="6236" max="6400" width="11.42578125" style="22"/>
    <col min="6401" max="6401" width="31.5703125" style="22" customWidth="1"/>
    <col min="6402" max="6402" width="25.7109375" style="22" customWidth="1"/>
    <col min="6403" max="6403" width="12.7109375" style="22" customWidth="1"/>
    <col min="6404" max="6404" width="10.7109375" style="22" customWidth="1"/>
    <col min="6405" max="6405" width="10.85546875" style="22" customWidth="1"/>
    <col min="6406" max="6412" width="10.7109375" style="22" customWidth="1"/>
    <col min="6413" max="6413" width="12.140625" style="22" customWidth="1"/>
    <col min="6414" max="6414" width="11.140625" style="22" customWidth="1"/>
    <col min="6415" max="6415" width="10.7109375" style="22" customWidth="1"/>
    <col min="6416" max="6416" width="11.5703125" style="22" customWidth="1"/>
    <col min="6417" max="6417" width="11.42578125" style="22"/>
    <col min="6418" max="6418" width="11.28515625" style="22" customWidth="1"/>
    <col min="6419" max="6419" width="10.42578125" style="22" customWidth="1"/>
    <col min="6420" max="6420" width="11.28515625" style="22" customWidth="1"/>
    <col min="6421" max="6421" width="10.28515625" style="22" customWidth="1"/>
    <col min="6422" max="6423" width="10.5703125" style="22" customWidth="1"/>
    <col min="6424" max="6428" width="14.140625" style="22" customWidth="1"/>
    <col min="6429" max="6432" width="13.140625" style="22" customWidth="1"/>
    <col min="6433" max="6433" width="9" style="22" customWidth="1"/>
    <col min="6434" max="6439" width="13.140625" style="22" customWidth="1"/>
    <col min="6440" max="6448" width="10.85546875" style="22" customWidth="1"/>
    <col min="6449" max="6489" width="0" style="22" hidden="1" customWidth="1"/>
    <col min="6490" max="6491" width="10.85546875" style="22" customWidth="1"/>
    <col min="6492" max="6656" width="11.42578125" style="22"/>
    <col min="6657" max="6657" width="31.5703125" style="22" customWidth="1"/>
    <col min="6658" max="6658" width="25.7109375" style="22" customWidth="1"/>
    <col min="6659" max="6659" width="12.7109375" style="22" customWidth="1"/>
    <col min="6660" max="6660" width="10.7109375" style="22" customWidth="1"/>
    <col min="6661" max="6661" width="10.85546875" style="22" customWidth="1"/>
    <col min="6662" max="6668" width="10.7109375" style="22" customWidth="1"/>
    <col min="6669" max="6669" width="12.140625" style="22" customWidth="1"/>
    <col min="6670" max="6670" width="11.140625" style="22" customWidth="1"/>
    <col min="6671" max="6671" width="10.7109375" style="22" customWidth="1"/>
    <col min="6672" max="6672" width="11.5703125" style="22" customWidth="1"/>
    <col min="6673" max="6673" width="11.42578125" style="22"/>
    <col min="6674" max="6674" width="11.28515625" style="22" customWidth="1"/>
    <col min="6675" max="6675" width="10.42578125" style="22" customWidth="1"/>
    <col min="6676" max="6676" width="11.28515625" style="22" customWidth="1"/>
    <col min="6677" max="6677" width="10.28515625" style="22" customWidth="1"/>
    <col min="6678" max="6679" width="10.5703125" style="22" customWidth="1"/>
    <col min="6680" max="6684" width="14.140625" style="22" customWidth="1"/>
    <col min="6685" max="6688" width="13.140625" style="22" customWidth="1"/>
    <col min="6689" max="6689" width="9" style="22" customWidth="1"/>
    <col min="6690" max="6695" width="13.140625" style="22" customWidth="1"/>
    <col min="6696" max="6704" width="10.85546875" style="22" customWidth="1"/>
    <col min="6705" max="6745" width="0" style="22" hidden="1" customWidth="1"/>
    <col min="6746" max="6747" width="10.85546875" style="22" customWidth="1"/>
    <col min="6748" max="6912" width="11.42578125" style="22"/>
    <col min="6913" max="6913" width="31.5703125" style="22" customWidth="1"/>
    <col min="6914" max="6914" width="25.7109375" style="22" customWidth="1"/>
    <col min="6915" max="6915" width="12.7109375" style="22" customWidth="1"/>
    <col min="6916" max="6916" width="10.7109375" style="22" customWidth="1"/>
    <col min="6917" max="6917" width="10.85546875" style="22" customWidth="1"/>
    <col min="6918" max="6924" width="10.7109375" style="22" customWidth="1"/>
    <col min="6925" max="6925" width="12.140625" style="22" customWidth="1"/>
    <col min="6926" max="6926" width="11.140625" style="22" customWidth="1"/>
    <col min="6927" max="6927" width="10.7109375" style="22" customWidth="1"/>
    <col min="6928" max="6928" width="11.5703125" style="22" customWidth="1"/>
    <col min="6929" max="6929" width="11.42578125" style="22"/>
    <col min="6930" max="6930" width="11.28515625" style="22" customWidth="1"/>
    <col min="6931" max="6931" width="10.42578125" style="22" customWidth="1"/>
    <col min="6932" max="6932" width="11.28515625" style="22" customWidth="1"/>
    <col min="6933" max="6933" width="10.28515625" style="22" customWidth="1"/>
    <col min="6934" max="6935" width="10.5703125" style="22" customWidth="1"/>
    <col min="6936" max="6940" width="14.140625" style="22" customWidth="1"/>
    <col min="6941" max="6944" width="13.140625" style="22" customWidth="1"/>
    <col min="6945" max="6945" width="9" style="22" customWidth="1"/>
    <col min="6946" max="6951" width="13.140625" style="22" customWidth="1"/>
    <col min="6952" max="6960" width="10.85546875" style="22" customWidth="1"/>
    <col min="6961" max="7001" width="0" style="22" hidden="1" customWidth="1"/>
    <col min="7002" max="7003" width="10.85546875" style="22" customWidth="1"/>
    <col min="7004" max="7168" width="11.42578125" style="22"/>
    <col min="7169" max="7169" width="31.5703125" style="22" customWidth="1"/>
    <col min="7170" max="7170" width="25.7109375" style="22" customWidth="1"/>
    <col min="7171" max="7171" width="12.7109375" style="22" customWidth="1"/>
    <col min="7172" max="7172" width="10.7109375" style="22" customWidth="1"/>
    <col min="7173" max="7173" width="10.85546875" style="22" customWidth="1"/>
    <col min="7174" max="7180" width="10.7109375" style="22" customWidth="1"/>
    <col min="7181" max="7181" width="12.140625" style="22" customWidth="1"/>
    <col min="7182" max="7182" width="11.140625" style="22" customWidth="1"/>
    <col min="7183" max="7183" width="10.7109375" style="22" customWidth="1"/>
    <col min="7184" max="7184" width="11.5703125" style="22" customWidth="1"/>
    <col min="7185" max="7185" width="11.42578125" style="22"/>
    <col min="7186" max="7186" width="11.28515625" style="22" customWidth="1"/>
    <col min="7187" max="7187" width="10.42578125" style="22" customWidth="1"/>
    <col min="7188" max="7188" width="11.28515625" style="22" customWidth="1"/>
    <col min="7189" max="7189" width="10.28515625" style="22" customWidth="1"/>
    <col min="7190" max="7191" width="10.5703125" style="22" customWidth="1"/>
    <col min="7192" max="7196" width="14.140625" style="22" customWidth="1"/>
    <col min="7197" max="7200" width="13.140625" style="22" customWidth="1"/>
    <col min="7201" max="7201" width="9" style="22" customWidth="1"/>
    <col min="7202" max="7207" width="13.140625" style="22" customWidth="1"/>
    <col min="7208" max="7216" width="10.85546875" style="22" customWidth="1"/>
    <col min="7217" max="7257" width="0" style="22" hidden="1" customWidth="1"/>
    <col min="7258" max="7259" width="10.85546875" style="22" customWidth="1"/>
    <col min="7260" max="7424" width="11.42578125" style="22"/>
    <col min="7425" max="7425" width="31.5703125" style="22" customWidth="1"/>
    <col min="7426" max="7426" width="25.7109375" style="22" customWidth="1"/>
    <col min="7427" max="7427" width="12.7109375" style="22" customWidth="1"/>
    <col min="7428" max="7428" width="10.7109375" style="22" customWidth="1"/>
    <col min="7429" max="7429" width="10.85546875" style="22" customWidth="1"/>
    <col min="7430" max="7436" width="10.7109375" style="22" customWidth="1"/>
    <col min="7437" max="7437" width="12.140625" style="22" customWidth="1"/>
    <col min="7438" max="7438" width="11.140625" style="22" customWidth="1"/>
    <col min="7439" max="7439" width="10.7109375" style="22" customWidth="1"/>
    <col min="7440" max="7440" width="11.5703125" style="22" customWidth="1"/>
    <col min="7441" max="7441" width="11.42578125" style="22"/>
    <col min="7442" max="7442" width="11.28515625" style="22" customWidth="1"/>
    <col min="7443" max="7443" width="10.42578125" style="22" customWidth="1"/>
    <col min="7444" max="7444" width="11.28515625" style="22" customWidth="1"/>
    <col min="7445" max="7445" width="10.28515625" style="22" customWidth="1"/>
    <col min="7446" max="7447" width="10.5703125" style="22" customWidth="1"/>
    <col min="7448" max="7452" width="14.140625" style="22" customWidth="1"/>
    <col min="7453" max="7456" width="13.140625" style="22" customWidth="1"/>
    <col min="7457" max="7457" width="9" style="22" customWidth="1"/>
    <col min="7458" max="7463" width="13.140625" style="22" customWidth="1"/>
    <col min="7464" max="7472" width="10.85546875" style="22" customWidth="1"/>
    <col min="7473" max="7513" width="0" style="22" hidden="1" customWidth="1"/>
    <col min="7514" max="7515" width="10.85546875" style="22" customWidth="1"/>
    <col min="7516" max="7680" width="11.42578125" style="22"/>
    <col min="7681" max="7681" width="31.5703125" style="22" customWidth="1"/>
    <col min="7682" max="7682" width="25.7109375" style="22" customWidth="1"/>
    <col min="7683" max="7683" width="12.7109375" style="22" customWidth="1"/>
    <col min="7684" max="7684" width="10.7109375" style="22" customWidth="1"/>
    <col min="7685" max="7685" width="10.85546875" style="22" customWidth="1"/>
    <col min="7686" max="7692" width="10.7109375" style="22" customWidth="1"/>
    <col min="7693" max="7693" width="12.140625" style="22" customWidth="1"/>
    <col min="7694" max="7694" width="11.140625" style="22" customWidth="1"/>
    <col min="7695" max="7695" width="10.7109375" style="22" customWidth="1"/>
    <col min="7696" max="7696" width="11.5703125" style="22" customWidth="1"/>
    <col min="7697" max="7697" width="11.42578125" style="22"/>
    <col min="7698" max="7698" width="11.28515625" style="22" customWidth="1"/>
    <col min="7699" max="7699" width="10.42578125" style="22" customWidth="1"/>
    <col min="7700" max="7700" width="11.28515625" style="22" customWidth="1"/>
    <col min="7701" max="7701" width="10.28515625" style="22" customWidth="1"/>
    <col min="7702" max="7703" width="10.5703125" style="22" customWidth="1"/>
    <col min="7704" max="7708" width="14.140625" style="22" customWidth="1"/>
    <col min="7709" max="7712" width="13.140625" style="22" customWidth="1"/>
    <col min="7713" max="7713" width="9" style="22" customWidth="1"/>
    <col min="7714" max="7719" width="13.140625" style="22" customWidth="1"/>
    <col min="7720" max="7728" width="10.85546875" style="22" customWidth="1"/>
    <col min="7729" max="7769" width="0" style="22" hidden="1" customWidth="1"/>
    <col min="7770" max="7771" width="10.85546875" style="22" customWidth="1"/>
    <col min="7772" max="7936" width="11.42578125" style="22"/>
    <col min="7937" max="7937" width="31.5703125" style="22" customWidth="1"/>
    <col min="7938" max="7938" width="25.7109375" style="22" customWidth="1"/>
    <col min="7939" max="7939" width="12.7109375" style="22" customWidth="1"/>
    <col min="7940" max="7940" width="10.7109375" style="22" customWidth="1"/>
    <col min="7941" max="7941" width="10.85546875" style="22" customWidth="1"/>
    <col min="7942" max="7948" width="10.7109375" style="22" customWidth="1"/>
    <col min="7949" max="7949" width="12.140625" style="22" customWidth="1"/>
    <col min="7950" max="7950" width="11.140625" style="22" customWidth="1"/>
    <col min="7951" max="7951" width="10.7109375" style="22" customWidth="1"/>
    <col min="7952" max="7952" width="11.5703125" style="22" customWidth="1"/>
    <col min="7953" max="7953" width="11.42578125" style="22"/>
    <col min="7954" max="7954" width="11.28515625" style="22" customWidth="1"/>
    <col min="7955" max="7955" width="10.42578125" style="22" customWidth="1"/>
    <col min="7956" max="7956" width="11.28515625" style="22" customWidth="1"/>
    <col min="7957" max="7957" width="10.28515625" style="22" customWidth="1"/>
    <col min="7958" max="7959" width="10.5703125" style="22" customWidth="1"/>
    <col min="7960" max="7964" width="14.140625" style="22" customWidth="1"/>
    <col min="7965" max="7968" width="13.140625" style="22" customWidth="1"/>
    <col min="7969" max="7969" width="9" style="22" customWidth="1"/>
    <col min="7970" max="7975" width="13.140625" style="22" customWidth="1"/>
    <col min="7976" max="7984" width="10.85546875" style="22" customWidth="1"/>
    <col min="7985" max="8025" width="0" style="22" hidden="1" customWidth="1"/>
    <col min="8026" max="8027" width="10.85546875" style="22" customWidth="1"/>
    <col min="8028" max="8192" width="11.42578125" style="22"/>
    <col min="8193" max="8193" width="31.5703125" style="22" customWidth="1"/>
    <col min="8194" max="8194" width="25.7109375" style="22" customWidth="1"/>
    <col min="8195" max="8195" width="12.7109375" style="22" customWidth="1"/>
    <col min="8196" max="8196" width="10.7109375" style="22" customWidth="1"/>
    <col min="8197" max="8197" width="10.85546875" style="22" customWidth="1"/>
    <col min="8198" max="8204" width="10.7109375" style="22" customWidth="1"/>
    <col min="8205" max="8205" width="12.140625" style="22" customWidth="1"/>
    <col min="8206" max="8206" width="11.140625" style="22" customWidth="1"/>
    <col min="8207" max="8207" width="10.7109375" style="22" customWidth="1"/>
    <col min="8208" max="8208" width="11.5703125" style="22" customWidth="1"/>
    <col min="8209" max="8209" width="11.42578125" style="22"/>
    <col min="8210" max="8210" width="11.28515625" style="22" customWidth="1"/>
    <col min="8211" max="8211" width="10.42578125" style="22" customWidth="1"/>
    <col min="8212" max="8212" width="11.28515625" style="22" customWidth="1"/>
    <col min="8213" max="8213" width="10.28515625" style="22" customWidth="1"/>
    <col min="8214" max="8215" width="10.5703125" style="22" customWidth="1"/>
    <col min="8216" max="8220" width="14.140625" style="22" customWidth="1"/>
    <col min="8221" max="8224" width="13.140625" style="22" customWidth="1"/>
    <col min="8225" max="8225" width="9" style="22" customWidth="1"/>
    <col min="8226" max="8231" width="13.140625" style="22" customWidth="1"/>
    <col min="8232" max="8240" width="10.85546875" style="22" customWidth="1"/>
    <col min="8241" max="8281" width="0" style="22" hidden="1" customWidth="1"/>
    <col min="8282" max="8283" width="10.85546875" style="22" customWidth="1"/>
    <col min="8284" max="8448" width="11.42578125" style="22"/>
    <col min="8449" max="8449" width="31.5703125" style="22" customWidth="1"/>
    <col min="8450" max="8450" width="25.7109375" style="22" customWidth="1"/>
    <col min="8451" max="8451" width="12.7109375" style="22" customWidth="1"/>
    <col min="8452" max="8452" width="10.7109375" style="22" customWidth="1"/>
    <col min="8453" max="8453" width="10.85546875" style="22" customWidth="1"/>
    <col min="8454" max="8460" width="10.7109375" style="22" customWidth="1"/>
    <col min="8461" max="8461" width="12.140625" style="22" customWidth="1"/>
    <col min="8462" max="8462" width="11.140625" style="22" customWidth="1"/>
    <col min="8463" max="8463" width="10.7109375" style="22" customWidth="1"/>
    <col min="8464" max="8464" width="11.5703125" style="22" customWidth="1"/>
    <col min="8465" max="8465" width="11.42578125" style="22"/>
    <col min="8466" max="8466" width="11.28515625" style="22" customWidth="1"/>
    <col min="8467" max="8467" width="10.42578125" style="22" customWidth="1"/>
    <col min="8468" max="8468" width="11.28515625" style="22" customWidth="1"/>
    <col min="8469" max="8469" width="10.28515625" style="22" customWidth="1"/>
    <col min="8470" max="8471" width="10.5703125" style="22" customWidth="1"/>
    <col min="8472" max="8476" width="14.140625" style="22" customWidth="1"/>
    <col min="8477" max="8480" width="13.140625" style="22" customWidth="1"/>
    <col min="8481" max="8481" width="9" style="22" customWidth="1"/>
    <col min="8482" max="8487" width="13.140625" style="22" customWidth="1"/>
    <col min="8488" max="8496" width="10.85546875" style="22" customWidth="1"/>
    <col min="8497" max="8537" width="0" style="22" hidden="1" customWidth="1"/>
    <col min="8538" max="8539" width="10.85546875" style="22" customWidth="1"/>
    <col min="8540" max="8704" width="11.42578125" style="22"/>
    <col min="8705" max="8705" width="31.5703125" style="22" customWidth="1"/>
    <col min="8706" max="8706" width="25.7109375" style="22" customWidth="1"/>
    <col min="8707" max="8707" width="12.7109375" style="22" customWidth="1"/>
    <col min="8708" max="8708" width="10.7109375" style="22" customWidth="1"/>
    <col min="8709" max="8709" width="10.85546875" style="22" customWidth="1"/>
    <col min="8710" max="8716" width="10.7109375" style="22" customWidth="1"/>
    <col min="8717" max="8717" width="12.140625" style="22" customWidth="1"/>
    <col min="8718" max="8718" width="11.140625" style="22" customWidth="1"/>
    <col min="8719" max="8719" width="10.7109375" style="22" customWidth="1"/>
    <col min="8720" max="8720" width="11.5703125" style="22" customWidth="1"/>
    <col min="8721" max="8721" width="11.42578125" style="22"/>
    <col min="8722" max="8722" width="11.28515625" style="22" customWidth="1"/>
    <col min="8723" max="8723" width="10.42578125" style="22" customWidth="1"/>
    <col min="8724" max="8724" width="11.28515625" style="22" customWidth="1"/>
    <col min="8725" max="8725" width="10.28515625" style="22" customWidth="1"/>
    <col min="8726" max="8727" width="10.5703125" style="22" customWidth="1"/>
    <col min="8728" max="8732" width="14.140625" style="22" customWidth="1"/>
    <col min="8733" max="8736" width="13.140625" style="22" customWidth="1"/>
    <col min="8737" max="8737" width="9" style="22" customWidth="1"/>
    <col min="8738" max="8743" width="13.140625" style="22" customWidth="1"/>
    <col min="8744" max="8752" width="10.85546875" style="22" customWidth="1"/>
    <col min="8753" max="8793" width="0" style="22" hidden="1" customWidth="1"/>
    <col min="8794" max="8795" width="10.85546875" style="22" customWidth="1"/>
    <col min="8796" max="8960" width="11.42578125" style="22"/>
    <col min="8961" max="8961" width="31.5703125" style="22" customWidth="1"/>
    <col min="8962" max="8962" width="25.7109375" style="22" customWidth="1"/>
    <col min="8963" max="8963" width="12.7109375" style="22" customWidth="1"/>
    <col min="8964" max="8964" width="10.7109375" style="22" customWidth="1"/>
    <col min="8965" max="8965" width="10.85546875" style="22" customWidth="1"/>
    <col min="8966" max="8972" width="10.7109375" style="22" customWidth="1"/>
    <col min="8973" max="8973" width="12.140625" style="22" customWidth="1"/>
    <col min="8974" max="8974" width="11.140625" style="22" customWidth="1"/>
    <col min="8975" max="8975" width="10.7109375" style="22" customWidth="1"/>
    <col min="8976" max="8976" width="11.5703125" style="22" customWidth="1"/>
    <col min="8977" max="8977" width="11.42578125" style="22"/>
    <col min="8978" max="8978" width="11.28515625" style="22" customWidth="1"/>
    <col min="8979" max="8979" width="10.42578125" style="22" customWidth="1"/>
    <col min="8980" max="8980" width="11.28515625" style="22" customWidth="1"/>
    <col min="8981" max="8981" width="10.28515625" style="22" customWidth="1"/>
    <col min="8982" max="8983" width="10.5703125" style="22" customWidth="1"/>
    <col min="8984" max="8988" width="14.140625" style="22" customWidth="1"/>
    <col min="8989" max="8992" width="13.140625" style="22" customWidth="1"/>
    <col min="8993" max="8993" width="9" style="22" customWidth="1"/>
    <col min="8994" max="8999" width="13.140625" style="22" customWidth="1"/>
    <col min="9000" max="9008" width="10.85546875" style="22" customWidth="1"/>
    <col min="9009" max="9049" width="0" style="22" hidden="1" customWidth="1"/>
    <col min="9050" max="9051" width="10.85546875" style="22" customWidth="1"/>
    <col min="9052" max="9216" width="11.42578125" style="22"/>
    <col min="9217" max="9217" width="31.5703125" style="22" customWidth="1"/>
    <col min="9218" max="9218" width="25.7109375" style="22" customWidth="1"/>
    <col min="9219" max="9219" width="12.7109375" style="22" customWidth="1"/>
    <col min="9220" max="9220" width="10.7109375" style="22" customWidth="1"/>
    <col min="9221" max="9221" width="10.85546875" style="22" customWidth="1"/>
    <col min="9222" max="9228" width="10.7109375" style="22" customWidth="1"/>
    <col min="9229" max="9229" width="12.140625" style="22" customWidth="1"/>
    <col min="9230" max="9230" width="11.140625" style="22" customWidth="1"/>
    <col min="9231" max="9231" width="10.7109375" style="22" customWidth="1"/>
    <col min="9232" max="9232" width="11.5703125" style="22" customWidth="1"/>
    <col min="9233" max="9233" width="11.42578125" style="22"/>
    <col min="9234" max="9234" width="11.28515625" style="22" customWidth="1"/>
    <col min="9235" max="9235" width="10.42578125" style="22" customWidth="1"/>
    <col min="9236" max="9236" width="11.28515625" style="22" customWidth="1"/>
    <col min="9237" max="9237" width="10.28515625" style="22" customWidth="1"/>
    <col min="9238" max="9239" width="10.5703125" style="22" customWidth="1"/>
    <col min="9240" max="9244" width="14.140625" style="22" customWidth="1"/>
    <col min="9245" max="9248" width="13.140625" style="22" customWidth="1"/>
    <col min="9249" max="9249" width="9" style="22" customWidth="1"/>
    <col min="9250" max="9255" width="13.140625" style="22" customWidth="1"/>
    <col min="9256" max="9264" width="10.85546875" style="22" customWidth="1"/>
    <col min="9265" max="9305" width="0" style="22" hidden="1" customWidth="1"/>
    <col min="9306" max="9307" width="10.85546875" style="22" customWidth="1"/>
    <col min="9308" max="9472" width="11.42578125" style="22"/>
    <col min="9473" max="9473" width="31.5703125" style="22" customWidth="1"/>
    <col min="9474" max="9474" width="25.7109375" style="22" customWidth="1"/>
    <col min="9475" max="9475" width="12.7109375" style="22" customWidth="1"/>
    <col min="9476" max="9476" width="10.7109375" style="22" customWidth="1"/>
    <col min="9477" max="9477" width="10.85546875" style="22" customWidth="1"/>
    <col min="9478" max="9484" width="10.7109375" style="22" customWidth="1"/>
    <col min="9485" max="9485" width="12.140625" style="22" customWidth="1"/>
    <col min="9486" max="9486" width="11.140625" style="22" customWidth="1"/>
    <col min="9487" max="9487" width="10.7109375" style="22" customWidth="1"/>
    <col min="9488" max="9488" width="11.5703125" style="22" customWidth="1"/>
    <col min="9489" max="9489" width="11.42578125" style="22"/>
    <col min="9490" max="9490" width="11.28515625" style="22" customWidth="1"/>
    <col min="9491" max="9491" width="10.42578125" style="22" customWidth="1"/>
    <col min="9492" max="9492" width="11.28515625" style="22" customWidth="1"/>
    <col min="9493" max="9493" width="10.28515625" style="22" customWidth="1"/>
    <col min="9494" max="9495" width="10.5703125" style="22" customWidth="1"/>
    <col min="9496" max="9500" width="14.140625" style="22" customWidth="1"/>
    <col min="9501" max="9504" width="13.140625" style="22" customWidth="1"/>
    <col min="9505" max="9505" width="9" style="22" customWidth="1"/>
    <col min="9506" max="9511" width="13.140625" style="22" customWidth="1"/>
    <col min="9512" max="9520" width="10.85546875" style="22" customWidth="1"/>
    <col min="9521" max="9561" width="0" style="22" hidden="1" customWidth="1"/>
    <col min="9562" max="9563" width="10.85546875" style="22" customWidth="1"/>
    <col min="9564" max="9728" width="11.42578125" style="22"/>
    <col min="9729" max="9729" width="31.5703125" style="22" customWidth="1"/>
    <col min="9730" max="9730" width="25.7109375" style="22" customWidth="1"/>
    <col min="9731" max="9731" width="12.7109375" style="22" customWidth="1"/>
    <col min="9732" max="9732" width="10.7109375" style="22" customWidth="1"/>
    <col min="9733" max="9733" width="10.85546875" style="22" customWidth="1"/>
    <col min="9734" max="9740" width="10.7109375" style="22" customWidth="1"/>
    <col min="9741" max="9741" width="12.140625" style="22" customWidth="1"/>
    <col min="9742" max="9742" width="11.140625" style="22" customWidth="1"/>
    <col min="9743" max="9743" width="10.7109375" style="22" customWidth="1"/>
    <col min="9744" max="9744" width="11.5703125" style="22" customWidth="1"/>
    <col min="9745" max="9745" width="11.42578125" style="22"/>
    <col min="9746" max="9746" width="11.28515625" style="22" customWidth="1"/>
    <col min="9747" max="9747" width="10.42578125" style="22" customWidth="1"/>
    <col min="9748" max="9748" width="11.28515625" style="22" customWidth="1"/>
    <col min="9749" max="9749" width="10.28515625" style="22" customWidth="1"/>
    <col min="9750" max="9751" width="10.5703125" style="22" customWidth="1"/>
    <col min="9752" max="9756" width="14.140625" style="22" customWidth="1"/>
    <col min="9757" max="9760" width="13.140625" style="22" customWidth="1"/>
    <col min="9761" max="9761" width="9" style="22" customWidth="1"/>
    <col min="9762" max="9767" width="13.140625" style="22" customWidth="1"/>
    <col min="9768" max="9776" width="10.85546875" style="22" customWidth="1"/>
    <col min="9777" max="9817" width="0" style="22" hidden="1" customWidth="1"/>
    <col min="9818" max="9819" width="10.85546875" style="22" customWidth="1"/>
    <col min="9820" max="9984" width="11.42578125" style="22"/>
    <col min="9985" max="9985" width="31.5703125" style="22" customWidth="1"/>
    <col min="9986" max="9986" width="25.7109375" style="22" customWidth="1"/>
    <col min="9987" max="9987" width="12.7109375" style="22" customWidth="1"/>
    <col min="9988" max="9988" width="10.7109375" style="22" customWidth="1"/>
    <col min="9989" max="9989" width="10.85546875" style="22" customWidth="1"/>
    <col min="9990" max="9996" width="10.7109375" style="22" customWidth="1"/>
    <col min="9997" max="9997" width="12.140625" style="22" customWidth="1"/>
    <col min="9998" max="9998" width="11.140625" style="22" customWidth="1"/>
    <col min="9999" max="9999" width="10.7109375" style="22" customWidth="1"/>
    <col min="10000" max="10000" width="11.5703125" style="22" customWidth="1"/>
    <col min="10001" max="10001" width="11.42578125" style="22"/>
    <col min="10002" max="10002" width="11.28515625" style="22" customWidth="1"/>
    <col min="10003" max="10003" width="10.42578125" style="22" customWidth="1"/>
    <col min="10004" max="10004" width="11.28515625" style="22" customWidth="1"/>
    <col min="10005" max="10005" width="10.28515625" style="22" customWidth="1"/>
    <col min="10006" max="10007" width="10.5703125" style="22" customWidth="1"/>
    <col min="10008" max="10012" width="14.140625" style="22" customWidth="1"/>
    <col min="10013" max="10016" width="13.140625" style="22" customWidth="1"/>
    <col min="10017" max="10017" width="9" style="22" customWidth="1"/>
    <col min="10018" max="10023" width="13.140625" style="22" customWidth="1"/>
    <col min="10024" max="10032" width="10.85546875" style="22" customWidth="1"/>
    <col min="10033" max="10073" width="0" style="22" hidden="1" customWidth="1"/>
    <col min="10074" max="10075" width="10.85546875" style="22" customWidth="1"/>
    <col min="10076" max="10240" width="11.42578125" style="22"/>
    <col min="10241" max="10241" width="31.5703125" style="22" customWidth="1"/>
    <col min="10242" max="10242" width="25.7109375" style="22" customWidth="1"/>
    <col min="10243" max="10243" width="12.7109375" style="22" customWidth="1"/>
    <col min="10244" max="10244" width="10.7109375" style="22" customWidth="1"/>
    <col min="10245" max="10245" width="10.85546875" style="22" customWidth="1"/>
    <col min="10246" max="10252" width="10.7109375" style="22" customWidth="1"/>
    <col min="10253" max="10253" width="12.140625" style="22" customWidth="1"/>
    <col min="10254" max="10254" width="11.140625" style="22" customWidth="1"/>
    <col min="10255" max="10255" width="10.7109375" style="22" customWidth="1"/>
    <col min="10256" max="10256" width="11.5703125" style="22" customWidth="1"/>
    <col min="10257" max="10257" width="11.42578125" style="22"/>
    <col min="10258" max="10258" width="11.28515625" style="22" customWidth="1"/>
    <col min="10259" max="10259" width="10.42578125" style="22" customWidth="1"/>
    <col min="10260" max="10260" width="11.28515625" style="22" customWidth="1"/>
    <col min="10261" max="10261" width="10.28515625" style="22" customWidth="1"/>
    <col min="10262" max="10263" width="10.5703125" style="22" customWidth="1"/>
    <col min="10264" max="10268" width="14.140625" style="22" customWidth="1"/>
    <col min="10269" max="10272" width="13.140625" style="22" customWidth="1"/>
    <col min="10273" max="10273" width="9" style="22" customWidth="1"/>
    <col min="10274" max="10279" width="13.140625" style="22" customWidth="1"/>
    <col min="10280" max="10288" width="10.85546875" style="22" customWidth="1"/>
    <col min="10289" max="10329" width="0" style="22" hidden="1" customWidth="1"/>
    <col min="10330" max="10331" width="10.85546875" style="22" customWidth="1"/>
    <col min="10332" max="10496" width="11.42578125" style="22"/>
    <col min="10497" max="10497" width="31.5703125" style="22" customWidth="1"/>
    <col min="10498" max="10498" width="25.7109375" style="22" customWidth="1"/>
    <col min="10499" max="10499" width="12.7109375" style="22" customWidth="1"/>
    <col min="10500" max="10500" width="10.7109375" style="22" customWidth="1"/>
    <col min="10501" max="10501" width="10.85546875" style="22" customWidth="1"/>
    <col min="10502" max="10508" width="10.7109375" style="22" customWidth="1"/>
    <col min="10509" max="10509" width="12.140625" style="22" customWidth="1"/>
    <col min="10510" max="10510" width="11.140625" style="22" customWidth="1"/>
    <col min="10511" max="10511" width="10.7109375" style="22" customWidth="1"/>
    <col min="10512" max="10512" width="11.5703125" style="22" customWidth="1"/>
    <col min="10513" max="10513" width="11.42578125" style="22"/>
    <col min="10514" max="10514" width="11.28515625" style="22" customWidth="1"/>
    <col min="10515" max="10515" width="10.42578125" style="22" customWidth="1"/>
    <col min="10516" max="10516" width="11.28515625" style="22" customWidth="1"/>
    <col min="10517" max="10517" width="10.28515625" style="22" customWidth="1"/>
    <col min="10518" max="10519" width="10.5703125" style="22" customWidth="1"/>
    <col min="10520" max="10524" width="14.140625" style="22" customWidth="1"/>
    <col min="10525" max="10528" width="13.140625" style="22" customWidth="1"/>
    <col min="10529" max="10529" width="9" style="22" customWidth="1"/>
    <col min="10530" max="10535" width="13.140625" style="22" customWidth="1"/>
    <col min="10536" max="10544" width="10.85546875" style="22" customWidth="1"/>
    <col min="10545" max="10585" width="0" style="22" hidden="1" customWidth="1"/>
    <col min="10586" max="10587" width="10.85546875" style="22" customWidth="1"/>
    <col min="10588" max="10752" width="11.42578125" style="22"/>
    <col min="10753" max="10753" width="31.5703125" style="22" customWidth="1"/>
    <col min="10754" max="10754" width="25.7109375" style="22" customWidth="1"/>
    <col min="10755" max="10755" width="12.7109375" style="22" customWidth="1"/>
    <col min="10756" max="10756" width="10.7109375" style="22" customWidth="1"/>
    <col min="10757" max="10757" width="10.85546875" style="22" customWidth="1"/>
    <col min="10758" max="10764" width="10.7109375" style="22" customWidth="1"/>
    <col min="10765" max="10765" width="12.140625" style="22" customWidth="1"/>
    <col min="10766" max="10766" width="11.140625" style="22" customWidth="1"/>
    <col min="10767" max="10767" width="10.7109375" style="22" customWidth="1"/>
    <col min="10768" max="10768" width="11.5703125" style="22" customWidth="1"/>
    <col min="10769" max="10769" width="11.42578125" style="22"/>
    <col min="10770" max="10770" width="11.28515625" style="22" customWidth="1"/>
    <col min="10771" max="10771" width="10.42578125" style="22" customWidth="1"/>
    <col min="10772" max="10772" width="11.28515625" style="22" customWidth="1"/>
    <col min="10773" max="10773" width="10.28515625" style="22" customWidth="1"/>
    <col min="10774" max="10775" width="10.5703125" style="22" customWidth="1"/>
    <col min="10776" max="10780" width="14.140625" style="22" customWidth="1"/>
    <col min="10781" max="10784" width="13.140625" style="22" customWidth="1"/>
    <col min="10785" max="10785" width="9" style="22" customWidth="1"/>
    <col min="10786" max="10791" width="13.140625" style="22" customWidth="1"/>
    <col min="10792" max="10800" width="10.85546875" style="22" customWidth="1"/>
    <col min="10801" max="10841" width="0" style="22" hidden="1" customWidth="1"/>
    <col min="10842" max="10843" width="10.85546875" style="22" customWidth="1"/>
    <col min="10844" max="11008" width="11.42578125" style="22"/>
    <col min="11009" max="11009" width="31.5703125" style="22" customWidth="1"/>
    <col min="11010" max="11010" width="25.7109375" style="22" customWidth="1"/>
    <col min="11011" max="11011" width="12.7109375" style="22" customWidth="1"/>
    <col min="11012" max="11012" width="10.7109375" style="22" customWidth="1"/>
    <col min="11013" max="11013" width="10.85546875" style="22" customWidth="1"/>
    <col min="11014" max="11020" width="10.7109375" style="22" customWidth="1"/>
    <col min="11021" max="11021" width="12.140625" style="22" customWidth="1"/>
    <col min="11022" max="11022" width="11.140625" style="22" customWidth="1"/>
    <col min="11023" max="11023" width="10.7109375" style="22" customWidth="1"/>
    <col min="11024" max="11024" width="11.5703125" style="22" customWidth="1"/>
    <col min="11025" max="11025" width="11.42578125" style="22"/>
    <col min="11026" max="11026" width="11.28515625" style="22" customWidth="1"/>
    <col min="11027" max="11027" width="10.42578125" style="22" customWidth="1"/>
    <col min="11028" max="11028" width="11.28515625" style="22" customWidth="1"/>
    <col min="11029" max="11029" width="10.28515625" style="22" customWidth="1"/>
    <col min="11030" max="11031" width="10.5703125" style="22" customWidth="1"/>
    <col min="11032" max="11036" width="14.140625" style="22" customWidth="1"/>
    <col min="11037" max="11040" width="13.140625" style="22" customWidth="1"/>
    <col min="11041" max="11041" width="9" style="22" customWidth="1"/>
    <col min="11042" max="11047" width="13.140625" style="22" customWidth="1"/>
    <col min="11048" max="11056" width="10.85546875" style="22" customWidth="1"/>
    <col min="11057" max="11097" width="0" style="22" hidden="1" customWidth="1"/>
    <col min="11098" max="11099" width="10.85546875" style="22" customWidth="1"/>
    <col min="11100" max="11264" width="11.42578125" style="22"/>
    <col min="11265" max="11265" width="31.5703125" style="22" customWidth="1"/>
    <col min="11266" max="11266" width="25.7109375" style="22" customWidth="1"/>
    <col min="11267" max="11267" width="12.7109375" style="22" customWidth="1"/>
    <col min="11268" max="11268" width="10.7109375" style="22" customWidth="1"/>
    <col min="11269" max="11269" width="10.85546875" style="22" customWidth="1"/>
    <col min="11270" max="11276" width="10.7109375" style="22" customWidth="1"/>
    <col min="11277" max="11277" width="12.140625" style="22" customWidth="1"/>
    <col min="11278" max="11278" width="11.140625" style="22" customWidth="1"/>
    <col min="11279" max="11279" width="10.7109375" style="22" customWidth="1"/>
    <col min="11280" max="11280" width="11.5703125" style="22" customWidth="1"/>
    <col min="11281" max="11281" width="11.42578125" style="22"/>
    <col min="11282" max="11282" width="11.28515625" style="22" customWidth="1"/>
    <col min="11283" max="11283" width="10.42578125" style="22" customWidth="1"/>
    <col min="11284" max="11284" width="11.28515625" style="22" customWidth="1"/>
    <col min="11285" max="11285" width="10.28515625" style="22" customWidth="1"/>
    <col min="11286" max="11287" width="10.5703125" style="22" customWidth="1"/>
    <col min="11288" max="11292" width="14.140625" style="22" customWidth="1"/>
    <col min="11293" max="11296" width="13.140625" style="22" customWidth="1"/>
    <col min="11297" max="11297" width="9" style="22" customWidth="1"/>
    <col min="11298" max="11303" width="13.140625" style="22" customWidth="1"/>
    <col min="11304" max="11312" width="10.85546875" style="22" customWidth="1"/>
    <col min="11313" max="11353" width="0" style="22" hidden="1" customWidth="1"/>
    <col min="11354" max="11355" width="10.85546875" style="22" customWidth="1"/>
    <col min="11356" max="11520" width="11.42578125" style="22"/>
    <col min="11521" max="11521" width="31.5703125" style="22" customWidth="1"/>
    <col min="11522" max="11522" width="25.7109375" style="22" customWidth="1"/>
    <col min="11523" max="11523" width="12.7109375" style="22" customWidth="1"/>
    <col min="11524" max="11524" width="10.7109375" style="22" customWidth="1"/>
    <col min="11525" max="11525" width="10.85546875" style="22" customWidth="1"/>
    <col min="11526" max="11532" width="10.7109375" style="22" customWidth="1"/>
    <col min="11533" max="11533" width="12.140625" style="22" customWidth="1"/>
    <col min="11534" max="11534" width="11.140625" style="22" customWidth="1"/>
    <col min="11535" max="11535" width="10.7109375" style="22" customWidth="1"/>
    <col min="11536" max="11536" width="11.5703125" style="22" customWidth="1"/>
    <col min="11537" max="11537" width="11.42578125" style="22"/>
    <col min="11538" max="11538" width="11.28515625" style="22" customWidth="1"/>
    <col min="11539" max="11539" width="10.42578125" style="22" customWidth="1"/>
    <col min="11540" max="11540" width="11.28515625" style="22" customWidth="1"/>
    <col min="11541" max="11541" width="10.28515625" style="22" customWidth="1"/>
    <col min="11542" max="11543" width="10.5703125" style="22" customWidth="1"/>
    <col min="11544" max="11548" width="14.140625" style="22" customWidth="1"/>
    <col min="11549" max="11552" width="13.140625" style="22" customWidth="1"/>
    <col min="11553" max="11553" width="9" style="22" customWidth="1"/>
    <col min="11554" max="11559" width="13.140625" style="22" customWidth="1"/>
    <col min="11560" max="11568" width="10.85546875" style="22" customWidth="1"/>
    <col min="11569" max="11609" width="0" style="22" hidden="1" customWidth="1"/>
    <col min="11610" max="11611" width="10.85546875" style="22" customWidth="1"/>
    <col min="11612" max="11776" width="11.42578125" style="22"/>
    <col min="11777" max="11777" width="31.5703125" style="22" customWidth="1"/>
    <col min="11778" max="11778" width="25.7109375" style="22" customWidth="1"/>
    <col min="11779" max="11779" width="12.7109375" style="22" customWidth="1"/>
    <col min="11780" max="11780" width="10.7109375" style="22" customWidth="1"/>
    <col min="11781" max="11781" width="10.85546875" style="22" customWidth="1"/>
    <col min="11782" max="11788" width="10.7109375" style="22" customWidth="1"/>
    <col min="11789" max="11789" width="12.140625" style="22" customWidth="1"/>
    <col min="11790" max="11790" width="11.140625" style="22" customWidth="1"/>
    <col min="11791" max="11791" width="10.7109375" style="22" customWidth="1"/>
    <col min="11792" max="11792" width="11.5703125" style="22" customWidth="1"/>
    <col min="11793" max="11793" width="11.42578125" style="22"/>
    <col min="11794" max="11794" width="11.28515625" style="22" customWidth="1"/>
    <col min="11795" max="11795" width="10.42578125" style="22" customWidth="1"/>
    <col min="11796" max="11796" width="11.28515625" style="22" customWidth="1"/>
    <col min="11797" max="11797" width="10.28515625" style="22" customWidth="1"/>
    <col min="11798" max="11799" width="10.5703125" style="22" customWidth="1"/>
    <col min="11800" max="11804" width="14.140625" style="22" customWidth="1"/>
    <col min="11805" max="11808" width="13.140625" style="22" customWidth="1"/>
    <col min="11809" max="11809" width="9" style="22" customWidth="1"/>
    <col min="11810" max="11815" width="13.140625" style="22" customWidth="1"/>
    <col min="11816" max="11824" width="10.85546875" style="22" customWidth="1"/>
    <col min="11825" max="11865" width="0" style="22" hidden="1" customWidth="1"/>
    <col min="11866" max="11867" width="10.85546875" style="22" customWidth="1"/>
    <col min="11868" max="12032" width="11.42578125" style="22"/>
    <col min="12033" max="12033" width="31.5703125" style="22" customWidth="1"/>
    <col min="12034" max="12034" width="25.7109375" style="22" customWidth="1"/>
    <col min="12035" max="12035" width="12.7109375" style="22" customWidth="1"/>
    <col min="12036" max="12036" width="10.7109375" style="22" customWidth="1"/>
    <col min="12037" max="12037" width="10.85546875" style="22" customWidth="1"/>
    <col min="12038" max="12044" width="10.7109375" style="22" customWidth="1"/>
    <col min="12045" max="12045" width="12.140625" style="22" customWidth="1"/>
    <col min="12046" max="12046" width="11.140625" style="22" customWidth="1"/>
    <col min="12047" max="12047" width="10.7109375" style="22" customWidth="1"/>
    <col min="12048" max="12048" width="11.5703125" style="22" customWidth="1"/>
    <col min="12049" max="12049" width="11.42578125" style="22"/>
    <col min="12050" max="12050" width="11.28515625" style="22" customWidth="1"/>
    <col min="12051" max="12051" width="10.42578125" style="22" customWidth="1"/>
    <col min="12052" max="12052" width="11.28515625" style="22" customWidth="1"/>
    <col min="12053" max="12053" width="10.28515625" style="22" customWidth="1"/>
    <col min="12054" max="12055" width="10.5703125" style="22" customWidth="1"/>
    <col min="12056" max="12060" width="14.140625" style="22" customWidth="1"/>
    <col min="12061" max="12064" width="13.140625" style="22" customWidth="1"/>
    <col min="12065" max="12065" width="9" style="22" customWidth="1"/>
    <col min="12066" max="12071" width="13.140625" style="22" customWidth="1"/>
    <col min="12072" max="12080" width="10.85546875" style="22" customWidth="1"/>
    <col min="12081" max="12121" width="0" style="22" hidden="1" customWidth="1"/>
    <col min="12122" max="12123" width="10.85546875" style="22" customWidth="1"/>
    <col min="12124" max="12288" width="11.42578125" style="22"/>
    <col min="12289" max="12289" width="31.5703125" style="22" customWidth="1"/>
    <col min="12290" max="12290" width="25.7109375" style="22" customWidth="1"/>
    <col min="12291" max="12291" width="12.7109375" style="22" customWidth="1"/>
    <col min="12292" max="12292" width="10.7109375" style="22" customWidth="1"/>
    <col min="12293" max="12293" width="10.85546875" style="22" customWidth="1"/>
    <col min="12294" max="12300" width="10.7109375" style="22" customWidth="1"/>
    <col min="12301" max="12301" width="12.140625" style="22" customWidth="1"/>
    <col min="12302" max="12302" width="11.140625" style="22" customWidth="1"/>
    <col min="12303" max="12303" width="10.7109375" style="22" customWidth="1"/>
    <col min="12304" max="12304" width="11.5703125" style="22" customWidth="1"/>
    <col min="12305" max="12305" width="11.42578125" style="22"/>
    <col min="12306" max="12306" width="11.28515625" style="22" customWidth="1"/>
    <col min="12307" max="12307" width="10.42578125" style="22" customWidth="1"/>
    <col min="12308" max="12308" width="11.28515625" style="22" customWidth="1"/>
    <col min="12309" max="12309" width="10.28515625" style="22" customWidth="1"/>
    <col min="12310" max="12311" width="10.5703125" style="22" customWidth="1"/>
    <col min="12312" max="12316" width="14.140625" style="22" customWidth="1"/>
    <col min="12317" max="12320" width="13.140625" style="22" customWidth="1"/>
    <col min="12321" max="12321" width="9" style="22" customWidth="1"/>
    <col min="12322" max="12327" width="13.140625" style="22" customWidth="1"/>
    <col min="12328" max="12336" width="10.85546875" style="22" customWidth="1"/>
    <col min="12337" max="12377" width="0" style="22" hidden="1" customWidth="1"/>
    <col min="12378" max="12379" width="10.85546875" style="22" customWidth="1"/>
    <col min="12380" max="12544" width="11.42578125" style="22"/>
    <col min="12545" max="12545" width="31.5703125" style="22" customWidth="1"/>
    <col min="12546" max="12546" width="25.7109375" style="22" customWidth="1"/>
    <col min="12547" max="12547" width="12.7109375" style="22" customWidth="1"/>
    <col min="12548" max="12548" width="10.7109375" style="22" customWidth="1"/>
    <col min="12549" max="12549" width="10.85546875" style="22" customWidth="1"/>
    <col min="12550" max="12556" width="10.7109375" style="22" customWidth="1"/>
    <col min="12557" max="12557" width="12.140625" style="22" customWidth="1"/>
    <col min="12558" max="12558" width="11.140625" style="22" customWidth="1"/>
    <col min="12559" max="12559" width="10.7109375" style="22" customWidth="1"/>
    <col min="12560" max="12560" width="11.5703125" style="22" customWidth="1"/>
    <col min="12561" max="12561" width="11.42578125" style="22"/>
    <col min="12562" max="12562" width="11.28515625" style="22" customWidth="1"/>
    <col min="12563" max="12563" width="10.42578125" style="22" customWidth="1"/>
    <col min="12564" max="12564" width="11.28515625" style="22" customWidth="1"/>
    <col min="12565" max="12565" width="10.28515625" style="22" customWidth="1"/>
    <col min="12566" max="12567" width="10.5703125" style="22" customWidth="1"/>
    <col min="12568" max="12572" width="14.140625" style="22" customWidth="1"/>
    <col min="12573" max="12576" width="13.140625" style="22" customWidth="1"/>
    <col min="12577" max="12577" width="9" style="22" customWidth="1"/>
    <col min="12578" max="12583" width="13.140625" style="22" customWidth="1"/>
    <col min="12584" max="12592" width="10.85546875" style="22" customWidth="1"/>
    <col min="12593" max="12633" width="0" style="22" hidden="1" customWidth="1"/>
    <col min="12634" max="12635" width="10.85546875" style="22" customWidth="1"/>
    <col min="12636" max="12800" width="11.42578125" style="22"/>
    <col min="12801" max="12801" width="31.5703125" style="22" customWidth="1"/>
    <col min="12802" max="12802" width="25.7109375" style="22" customWidth="1"/>
    <col min="12803" max="12803" width="12.7109375" style="22" customWidth="1"/>
    <col min="12804" max="12804" width="10.7109375" style="22" customWidth="1"/>
    <col min="12805" max="12805" width="10.85546875" style="22" customWidth="1"/>
    <col min="12806" max="12812" width="10.7109375" style="22" customWidth="1"/>
    <col min="12813" max="12813" width="12.140625" style="22" customWidth="1"/>
    <col min="12814" max="12814" width="11.140625" style="22" customWidth="1"/>
    <col min="12815" max="12815" width="10.7109375" style="22" customWidth="1"/>
    <col min="12816" max="12816" width="11.5703125" style="22" customWidth="1"/>
    <col min="12817" max="12817" width="11.42578125" style="22"/>
    <col min="12818" max="12818" width="11.28515625" style="22" customWidth="1"/>
    <col min="12819" max="12819" width="10.42578125" style="22" customWidth="1"/>
    <col min="12820" max="12820" width="11.28515625" style="22" customWidth="1"/>
    <col min="12821" max="12821" width="10.28515625" style="22" customWidth="1"/>
    <col min="12822" max="12823" width="10.5703125" style="22" customWidth="1"/>
    <col min="12824" max="12828" width="14.140625" style="22" customWidth="1"/>
    <col min="12829" max="12832" width="13.140625" style="22" customWidth="1"/>
    <col min="12833" max="12833" width="9" style="22" customWidth="1"/>
    <col min="12834" max="12839" width="13.140625" style="22" customWidth="1"/>
    <col min="12840" max="12848" width="10.85546875" style="22" customWidth="1"/>
    <col min="12849" max="12889" width="0" style="22" hidden="1" customWidth="1"/>
    <col min="12890" max="12891" width="10.85546875" style="22" customWidth="1"/>
    <col min="12892" max="13056" width="11.42578125" style="22"/>
    <col min="13057" max="13057" width="31.5703125" style="22" customWidth="1"/>
    <col min="13058" max="13058" width="25.7109375" style="22" customWidth="1"/>
    <col min="13059" max="13059" width="12.7109375" style="22" customWidth="1"/>
    <col min="13060" max="13060" width="10.7109375" style="22" customWidth="1"/>
    <col min="13061" max="13061" width="10.85546875" style="22" customWidth="1"/>
    <col min="13062" max="13068" width="10.7109375" style="22" customWidth="1"/>
    <col min="13069" max="13069" width="12.140625" style="22" customWidth="1"/>
    <col min="13070" max="13070" width="11.140625" style="22" customWidth="1"/>
    <col min="13071" max="13071" width="10.7109375" style="22" customWidth="1"/>
    <col min="13072" max="13072" width="11.5703125" style="22" customWidth="1"/>
    <col min="13073" max="13073" width="11.42578125" style="22"/>
    <col min="13074" max="13074" width="11.28515625" style="22" customWidth="1"/>
    <col min="13075" max="13075" width="10.42578125" style="22" customWidth="1"/>
    <col min="13076" max="13076" width="11.28515625" style="22" customWidth="1"/>
    <col min="13077" max="13077" width="10.28515625" style="22" customWidth="1"/>
    <col min="13078" max="13079" width="10.5703125" style="22" customWidth="1"/>
    <col min="13080" max="13084" width="14.140625" style="22" customWidth="1"/>
    <col min="13085" max="13088" width="13.140625" style="22" customWidth="1"/>
    <col min="13089" max="13089" width="9" style="22" customWidth="1"/>
    <col min="13090" max="13095" width="13.140625" style="22" customWidth="1"/>
    <col min="13096" max="13104" width="10.85546875" style="22" customWidth="1"/>
    <col min="13105" max="13145" width="0" style="22" hidden="1" customWidth="1"/>
    <col min="13146" max="13147" width="10.85546875" style="22" customWidth="1"/>
    <col min="13148" max="13312" width="11.42578125" style="22"/>
    <col min="13313" max="13313" width="31.5703125" style="22" customWidth="1"/>
    <col min="13314" max="13314" width="25.7109375" style="22" customWidth="1"/>
    <col min="13315" max="13315" width="12.7109375" style="22" customWidth="1"/>
    <col min="13316" max="13316" width="10.7109375" style="22" customWidth="1"/>
    <col min="13317" max="13317" width="10.85546875" style="22" customWidth="1"/>
    <col min="13318" max="13324" width="10.7109375" style="22" customWidth="1"/>
    <col min="13325" max="13325" width="12.140625" style="22" customWidth="1"/>
    <col min="13326" max="13326" width="11.140625" style="22" customWidth="1"/>
    <col min="13327" max="13327" width="10.7109375" style="22" customWidth="1"/>
    <col min="13328" max="13328" width="11.5703125" style="22" customWidth="1"/>
    <col min="13329" max="13329" width="11.42578125" style="22"/>
    <col min="13330" max="13330" width="11.28515625" style="22" customWidth="1"/>
    <col min="13331" max="13331" width="10.42578125" style="22" customWidth="1"/>
    <col min="13332" max="13332" width="11.28515625" style="22" customWidth="1"/>
    <col min="13333" max="13333" width="10.28515625" style="22" customWidth="1"/>
    <col min="13334" max="13335" width="10.5703125" style="22" customWidth="1"/>
    <col min="13336" max="13340" width="14.140625" style="22" customWidth="1"/>
    <col min="13341" max="13344" width="13.140625" style="22" customWidth="1"/>
    <col min="13345" max="13345" width="9" style="22" customWidth="1"/>
    <col min="13346" max="13351" width="13.140625" style="22" customWidth="1"/>
    <col min="13352" max="13360" width="10.85546875" style="22" customWidth="1"/>
    <col min="13361" max="13401" width="0" style="22" hidden="1" customWidth="1"/>
    <col min="13402" max="13403" width="10.85546875" style="22" customWidth="1"/>
    <col min="13404" max="13568" width="11.42578125" style="22"/>
    <col min="13569" max="13569" width="31.5703125" style="22" customWidth="1"/>
    <col min="13570" max="13570" width="25.7109375" style="22" customWidth="1"/>
    <col min="13571" max="13571" width="12.7109375" style="22" customWidth="1"/>
    <col min="13572" max="13572" width="10.7109375" style="22" customWidth="1"/>
    <col min="13573" max="13573" width="10.85546875" style="22" customWidth="1"/>
    <col min="13574" max="13580" width="10.7109375" style="22" customWidth="1"/>
    <col min="13581" max="13581" width="12.140625" style="22" customWidth="1"/>
    <col min="13582" max="13582" width="11.140625" style="22" customWidth="1"/>
    <col min="13583" max="13583" width="10.7109375" style="22" customWidth="1"/>
    <col min="13584" max="13584" width="11.5703125" style="22" customWidth="1"/>
    <col min="13585" max="13585" width="11.42578125" style="22"/>
    <col min="13586" max="13586" width="11.28515625" style="22" customWidth="1"/>
    <col min="13587" max="13587" width="10.42578125" style="22" customWidth="1"/>
    <col min="13588" max="13588" width="11.28515625" style="22" customWidth="1"/>
    <col min="13589" max="13589" width="10.28515625" style="22" customWidth="1"/>
    <col min="13590" max="13591" width="10.5703125" style="22" customWidth="1"/>
    <col min="13592" max="13596" width="14.140625" style="22" customWidth="1"/>
    <col min="13597" max="13600" width="13.140625" style="22" customWidth="1"/>
    <col min="13601" max="13601" width="9" style="22" customWidth="1"/>
    <col min="13602" max="13607" width="13.140625" style="22" customWidth="1"/>
    <col min="13608" max="13616" width="10.85546875" style="22" customWidth="1"/>
    <col min="13617" max="13657" width="0" style="22" hidden="1" customWidth="1"/>
    <col min="13658" max="13659" width="10.85546875" style="22" customWidth="1"/>
    <col min="13660" max="13824" width="11.42578125" style="22"/>
    <col min="13825" max="13825" width="31.5703125" style="22" customWidth="1"/>
    <col min="13826" max="13826" width="25.7109375" style="22" customWidth="1"/>
    <col min="13827" max="13827" width="12.7109375" style="22" customWidth="1"/>
    <col min="13828" max="13828" width="10.7109375" style="22" customWidth="1"/>
    <col min="13829" max="13829" width="10.85546875" style="22" customWidth="1"/>
    <col min="13830" max="13836" width="10.7109375" style="22" customWidth="1"/>
    <col min="13837" max="13837" width="12.140625" style="22" customWidth="1"/>
    <col min="13838" max="13838" width="11.140625" style="22" customWidth="1"/>
    <col min="13839" max="13839" width="10.7109375" style="22" customWidth="1"/>
    <col min="13840" max="13840" width="11.5703125" style="22" customWidth="1"/>
    <col min="13841" max="13841" width="11.42578125" style="22"/>
    <col min="13842" max="13842" width="11.28515625" style="22" customWidth="1"/>
    <col min="13843" max="13843" width="10.42578125" style="22" customWidth="1"/>
    <col min="13844" max="13844" width="11.28515625" style="22" customWidth="1"/>
    <col min="13845" max="13845" width="10.28515625" style="22" customWidth="1"/>
    <col min="13846" max="13847" width="10.5703125" style="22" customWidth="1"/>
    <col min="13848" max="13852" width="14.140625" style="22" customWidth="1"/>
    <col min="13853" max="13856" width="13.140625" style="22" customWidth="1"/>
    <col min="13857" max="13857" width="9" style="22" customWidth="1"/>
    <col min="13858" max="13863" width="13.140625" style="22" customWidth="1"/>
    <col min="13864" max="13872" width="10.85546875" style="22" customWidth="1"/>
    <col min="13873" max="13913" width="0" style="22" hidden="1" customWidth="1"/>
    <col min="13914" max="13915" width="10.85546875" style="22" customWidth="1"/>
    <col min="13916" max="14080" width="11.42578125" style="22"/>
    <col min="14081" max="14081" width="31.5703125" style="22" customWidth="1"/>
    <col min="14082" max="14082" width="25.7109375" style="22" customWidth="1"/>
    <col min="14083" max="14083" width="12.7109375" style="22" customWidth="1"/>
    <col min="14084" max="14084" width="10.7109375" style="22" customWidth="1"/>
    <col min="14085" max="14085" width="10.85546875" style="22" customWidth="1"/>
    <col min="14086" max="14092" width="10.7109375" style="22" customWidth="1"/>
    <col min="14093" max="14093" width="12.140625" style="22" customWidth="1"/>
    <col min="14094" max="14094" width="11.140625" style="22" customWidth="1"/>
    <col min="14095" max="14095" width="10.7109375" style="22" customWidth="1"/>
    <col min="14096" max="14096" width="11.5703125" style="22" customWidth="1"/>
    <col min="14097" max="14097" width="11.42578125" style="22"/>
    <col min="14098" max="14098" width="11.28515625" style="22" customWidth="1"/>
    <col min="14099" max="14099" width="10.42578125" style="22" customWidth="1"/>
    <col min="14100" max="14100" width="11.28515625" style="22" customWidth="1"/>
    <col min="14101" max="14101" width="10.28515625" style="22" customWidth="1"/>
    <col min="14102" max="14103" width="10.5703125" style="22" customWidth="1"/>
    <col min="14104" max="14108" width="14.140625" style="22" customWidth="1"/>
    <col min="14109" max="14112" width="13.140625" style="22" customWidth="1"/>
    <col min="14113" max="14113" width="9" style="22" customWidth="1"/>
    <col min="14114" max="14119" width="13.140625" style="22" customWidth="1"/>
    <col min="14120" max="14128" width="10.85546875" style="22" customWidth="1"/>
    <col min="14129" max="14169" width="0" style="22" hidden="1" customWidth="1"/>
    <col min="14170" max="14171" width="10.85546875" style="22" customWidth="1"/>
    <col min="14172" max="14336" width="11.42578125" style="22"/>
    <col min="14337" max="14337" width="31.5703125" style="22" customWidth="1"/>
    <col min="14338" max="14338" width="25.7109375" style="22" customWidth="1"/>
    <col min="14339" max="14339" width="12.7109375" style="22" customWidth="1"/>
    <col min="14340" max="14340" width="10.7109375" style="22" customWidth="1"/>
    <col min="14341" max="14341" width="10.85546875" style="22" customWidth="1"/>
    <col min="14342" max="14348" width="10.7109375" style="22" customWidth="1"/>
    <col min="14349" max="14349" width="12.140625" style="22" customWidth="1"/>
    <col min="14350" max="14350" width="11.140625" style="22" customWidth="1"/>
    <col min="14351" max="14351" width="10.7109375" style="22" customWidth="1"/>
    <col min="14352" max="14352" width="11.5703125" style="22" customWidth="1"/>
    <col min="14353" max="14353" width="11.42578125" style="22"/>
    <col min="14354" max="14354" width="11.28515625" style="22" customWidth="1"/>
    <col min="14355" max="14355" width="10.42578125" style="22" customWidth="1"/>
    <col min="14356" max="14356" width="11.28515625" style="22" customWidth="1"/>
    <col min="14357" max="14357" width="10.28515625" style="22" customWidth="1"/>
    <col min="14358" max="14359" width="10.5703125" style="22" customWidth="1"/>
    <col min="14360" max="14364" width="14.140625" style="22" customWidth="1"/>
    <col min="14365" max="14368" width="13.140625" style="22" customWidth="1"/>
    <col min="14369" max="14369" width="9" style="22" customWidth="1"/>
    <col min="14370" max="14375" width="13.140625" style="22" customWidth="1"/>
    <col min="14376" max="14384" width="10.85546875" style="22" customWidth="1"/>
    <col min="14385" max="14425" width="0" style="22" hidden="1" customWidth="1"/>
    <col min="14426" max="14427" width="10.85546875" style="22" customWidth="1"/>
    <col min="14428" max="14592" width="11.42578125" style="22"/>
    <col min="14593" max="14593" width="31.5703125" style="22" customWidth="1"/>
    <col min="14594" max="14594" width="25.7109375" style="22" customWidth="1"/>
    <col min="14595" max="14595" width="12.7109375" style="22" customWidth="1"/>
    <col min="14596" max="14596" width="10.7109375" style="22" customWidth="1"/>
    <col min="14597" max="14597" width="10.85546875" style="22" customWidth="1"/>
    <col min="14598" max="14604" width="10.7109375" style="22" customWidth="1"/>
    <col min="14605" max="14605" width="12.140625" style="22" customWidth="1"/>
    <col min="14606" max="14606" width="11.140625" style="22" customWidth="1"/>
    <col min="14607" max="14607" width="10.7109375" style="22" customWidth="1"/>
    <col min="14608" max="14608" width="11.5703125" style="22" customWidth="1"/>
    <col min="14609" max="14609" width="11.42578125" style="22"/>
    <col min="14610" max="14610" width="11.28515625" style="22" customWidth="1"/>
    <col min="14611" max="14611" width="10.42578125" style="22" customWidth="1"/>
    <col min="14612" max="14612" width="11.28515625" style="22" customWidth="1"/>
    <col min="14613" max="14613" width="10.28515625" style="22" customWidth="1"/>
    <col min="14614" max="14615" width="10.5703125" style="22" customWidth="1"/>
    <col min="14616" max="14620" width="14.140625" style="22" customWidth="1"/>
    <col min="14621" max="14624" width="13.140625" style="22" customWidth="1"/>
    <col min="14625" max="14625" width="9" style="22" customWidth="1"/>
    <col min="14626" max="14631" width="13.140625" style="22" customWidth="1"/>
    <col min="14632" max="14640" width="10.85546875" style="22" customWidth="1"/>
    <col min="14641" max="14681" width="0" style="22" hidden="1" customWidth="1"/>
    <col min="14682" max="14683" width="10.85546875" style="22" customWidth="1"/>
    <col min="14684" max="14848" width="11.42578125" style="22"/>
    <col min="14849" max="14849" width="31.5703125" style="22" customWidth="1"/>
    <col min="14850" max="14850" width="25.7109375" style="22" customWidth="1"/>
    <col min="14851" max="14851" width="12.7109375" style="22" customWidth="1"/>
    <col min="14852" max="14852" width="10.7109375" style="22" customWidth="1"/>
    <col min="14853" max="14853" width="10.85546875" style="22" customWidth="1"/>
    <col min="14854" max="14860" width="10.7109375" style="22" customWidth="1"/>
    <col min="14861" max="14861" width="12.140625" style="22" customWidth="1"/>
    <col min="14862" max="14862" width="11.140625" style="22" customWidth="1"/>
    <col min="14863" max="14863" width="10.7109375" style="22" customWidth="1"/>
    <col min="14864" max="14864" width="11.5703125" style="22" customWidth="1"/>
    <col min="14865" max="14865" width="11.42578125" style="22"/>
    <col min="14866" max="14866" width="11.28515625" style="22" customWidth="1"/>
    <col min="14867" max="14867" width="10.42578125" style="22" customWidth="1"/>
    <col min="14868" max="14868" width="11.28515625" style="22" customWidth="1"/>
    <col min="14869" max="14869" width="10.28515625" style="22" customWidth="1"/>
    <col min="14870" max="14871" width="10.5703125" style="22" customWidth="1"/>
    <col min="14872" max="14876" width="14.140625" style="22" customWidth="1"/>
    <col min="14877" max="14880" width="13.140625" style="22" customWidth="1"/>
    <col min="14881" max="14881" width="9" style="22" customWidth="1"/>
    <col min="14882" max="14887" width="13.140625" style="22" customWidth="1"/>
    <col min="14888" max="14896" width="10.85546875" style="22" customWidth="1"/>
    <col min="14897" max="14937" width="0" style="22" hidden="1" customWidth="1"/>
    <col min="14938" max="14939" width="10.85546875" style="22" customWidth="1"/>
    <col min="14940" max="15104" width="11.42578125" style="22"/>
    <col min="15105" max="15105" width="31.5703125" style="22" customWidth="1"/>
    <col min="15106" max="15106" width="25.7109375" style="22" customWidth="1"/>
    <col min="15107" max="15107" width="12.7109375" style="22" customWidth="1"/>
    <col min="15108" max="15108" width="10.7109375" style="22" customWidth="1"/>
    <col min="15109" max="15109" width="10.85546875" style="22" customWidth="1"/>
    <col min="15110" max="15116" width="10.7109375" style="22" customWidth="1"/>
    <col min="15117" max="15117" width="12.140625" style="22" customWidth="1"/>
    <col min="15118" max="15118" width="11.140625" style="22" customWidth="1"/>
    <col min="15119" max="15119" width="10.7109375" style="22" customWidth="1"/>
    <col min="15120" max="15120" width="11.5703125" style="22" customWidth="1"/>
    <col min="15121" max="15121" width="11.42578125" style="22"/>
    <col min="15122" max="15122" width="11.28515625" style="22" customWidth="1"/>
    <col min="15123" max="15123" width="10.42578125" style="22" customWidth="1"/>
    <col min="15124" max="15124" width="11.28515625" style="22" customWidth="1"/>
    <col min="15125" max="15125" width="10.28515625" style="22" customWidth="1"/>
    <col min="15126" max="15127" width="10.5703125" style="22" customWidth="1"/>
    <col min="15128" max="15132" width="14.140625" style="22" customWidth="1"/>
    <col min="15133" max="15136" width="13.140625" style="22" customWidth="1"/>
    <col min="15137" max="15137" width="9" style="22" customWidth="1"/>
    <col min="15138" max="15143" width="13.140625" style="22" customWidth="1"/>
    <col min="15144" max="15152" width="10.85546875" style="22" customWidth="1"/>
    <col min="15153" max="15193" width="0" style="22" hidden="1" customWidth="1"/>
    <col min="15194" max="15195" width="10.85546875" style="22" customWidth="1"/>
    <col min="15196" max="15360" width="11.42578125" style="22"/>
    <col min="15361" max="15361" width="31.5703125" style="22" customWidth="1"/>
    <col min="15362" max="15362" width="25.7109375" style="22" customWidth="1"/>
    <col min="15363" max="15363" width="12.7109375" style="22" customWidth="1"/>
    <col min="15364" max="15364" width="10.7109375" style="22" customWidth="1"/>
    <col min="15365" max="15365" width="10.85546875" style="22" customWidth="1"/>
    <col min="15366" max="15372" width="10.7109375" style="22" customWidth="1"/>
    <col min="15373" max="15373" width="12.140625" style="22" customWidth="1"/>
    <col min="15374" max="15374" width="11.140625" style="22" customWidth="1"/>
    <col min="15375" max="15375" width="10.7109375" style="22" customWidth="1"/>
    <col min="15376" max="15376" width="11.5703125" style="22" customWidth="1"/>
    <col min="15377" max="15377" width="11.42578125" style="22"/>
    <col min="15378" max="15378" width="11.28515625" style="22" customWidth="1"/>
    <col min="15379" max="15379" width="10.42578125" style="22" customWidth="1"/>
    <col min="15380" max="15380" width="11.28515625" style="22" customWidth="1"/>
    <col min="15381" max="15381" width="10.28515625" style="22" customWidth="1"/>
    <col min="15382" max="15383" width="10.5703125" style="22" customWidth="1"/>
    <col min="15384" max="15388" width="14.140625" style="22" customWidth="1"/>
    <col min="15389" max="15392" width="13.140625" style="22" customWidth="1"/>
    <col min="15393" max="15393" width="9" style="22" customWidth="1"/>
    <col min="15394" max="15399" width="13.140625" style="22" customWidth="1"/>
    <col min="15400" max="15408" width="10.85546875" style="22" customWidth="1"/>
    <col min="15409" max="15449" width="0" style="22" hidden="1" customWidth="1"/>
    <col min="15450" max="15451" width="10.85546875" style="22" customWidth="1"/>
    <col min="15452" max="15616" width="11.42578125" style="22"/>
    <col min="15617" max="15617" width="31.5703125" style="22" customWidth="1"/>
    <col min="15618" max="15618" width="25.7109375" style="22" customWidth="1"/>
    <col min="15619" max="15619" width="12.7109375" style="22" customWidth="1"/>
    <col min="15620" max="15620" width="10.7109375" style="22" customWidth="1"/>
    <col min="15621" max="15621" width="10.85546875" style="22" customWidth="1"/>
    <col min="15622" max="15628" width="10.7109375" style="22" customWidth="1"/>
    <col min="15629" max="15629" width="12.140625" style="22" customWidth="1"/>
    <col min="15630" max="15630" width="11.140625" style="22" customWidth="1"/>
    <col min="15631" max="15631" width="10.7109375" style="22" customWidth="1"/>
    <col min="15632" max="15632" width="11.5703125" style="22" customWidth="1"/>
    <col min="15633" max="15633" width="11.42578125" style="22"/>
    <col min="15634" max="15634" width="11.28515625" style="22" customWidth="1"/>
    <col min="15635" max="15635" width="10.42578125" style="22" customWidth="1"/>
    <col min="15636" max="15636" width="11.28515625" style="22" customWidth="1"/>
    <col min="15637" max="15637" width="10.28515625" style="22" customWidth="1"/>
    <col min="15638" max="15639" width="10.5703125" style="22" customWidth="1"/>
    <col min="15640" max="15644" width="14.140625" style="22" customWidth="1"/>
    <col min="15645" max="15648" width="13.140625" style="22" customWidth="1"/>
    <col min="15649" max="15649" width="9" style="22" customWidth="1"/>
    <col min="15650" max="15655" width="13.140625" style="22" customWidth="1"/>
    <col min="15656" max="15664" width="10.85546875" style="22" customWidth="1"/>
    <col min="15665" max="15705" width="0" style="22" hidden="1" customWidth="1"/>
    <col min="15706" max="15707" width="10.85546875" style="22" customWidth="1"/>
    <col min="15708" max="15872" width="11.42578125" style="22"/>
    <col min="15873" max="15873" width="31.5703125" style="22" customWidth="1"/>
    <col min="15874" max="15874" width="25.7109375" style="22" customWidth="1"/>
    <col min="15875" max="15875" width="12.7109375" style="22" customWidth="1"/>
    <col min="15876" max="15876" width="10.7109375" style="22" customWidth="1"/>
    <col min="15877" max="15877" width="10.85546875" style="22" customWidth="1"/>
    <col min="15878" max="15884" width="10.7109375" style="22" customWidth="1"/>
    <col min="15885" max="15885" width="12.140625" style="22" customWidth="1"/>
    <col min="15886" max="15886" width="11.140625" style="22" customWidth="1"/>
    <col min="15887" max="15887" width="10.7109375" style="22" customWidth="1"/>
    <col min="15888" max="15888" width="11.5703125" style="22" customWidth="1"/>
    <col min="15889" max="15889" width="11.42578125" style="22"/>
    <col min="15890" max="15890" width="11.28515625" style="22" customWidth="1"/>
    <col min="15891" max="15891" width="10.42578125" style="22" customWidth="1"/>
    <col min="15892" max="15892" width="11.28515625" style="22" customWidth="1"/>
    <col min="15893" max="15893" width="10.28515625" style="22" customWidth="1"/>
    <col min="15894" max="15895" width="10.5703125" style="22" customWidth="1"/>
    <col min="15896" max="15900" width="14.140625" style="22" customWidth="1"/>
    <col min="15901" max="15904" width="13.140625" style="22" customWidth="1"/>
    <col min="15905" max="15905" width="9" style="22" customWidth="1"/>
    <col min="15906" max="15911" width="13.140625" style="22" customWidth="1"/>
    <col min="15912" max="15920" width="10.85546875" style="22" customWidth="1"/>
    <col min="15921" max="15961" width="0" style="22" hidden="1" customWidth="1"/>
    <col min="15962" max="15963" width="10.85546875" style="22" customWidth="1"/>
    <col min="15964" max="16128" width="11.42578125" style="22"/>
    <col min="16129" max="16129" width="31.5703125" style="22" customWidth="1"/>
    <col min="16130" max="16130" width="25.7109375" style="22" customWidth="1"/>
    <col min="16131" max="16131" width="12.7109375" style="22" customWidth="1"/>
    <col min="16132" max="16132" width="10.7109375" style="22" customWidth="1"/>
    <col min="16133" max="16133" width="10.85546875" style="22" customWidth="1"/>
    <col min="16134" max="16140" width="10.7109375" style="22" customWidth="1"/>
    <col min="16141" max="16141" width="12.140625" style="22" customWidth="1"/>
    <col min="16142" max="16142" width="11.140625" style="22" customWidth="1"/>
    <col min="16143" max="16143" width="10.7109375" style="22" customWidth="1"/>
    <col min="16144" max="16144" width="11.5703125" style="22" customWidth="1"/>
    <col min="16145" max="16145" width="11.42578125" style="22"/>
    <col min="16146" max="16146" width="11.28515625" style="22" customWidth="1"/>
    <col min="16147" max="16147" width="10.42578125" style="22" customWidth="1"/>
    <col min="16148" max="16148" width="11.28515625" style="22" customWidth="1"/>
    <col min="16149" max="16149" width="10.28515625" style="22" customWidth="1"/>
    <col min="16150" max="16151" width="10.5703125" style="22" customWidth="1"/>
    <col min="16152" max="16156" width="14.140625" style="22" customWidth="1"/>
    <col min="16157" max="16160" width="13.140625" style="22" customWidth="1"/>
    <col min="16161" max="16161" width="9" style="22" customWidth="1"/>
    <col min="16162" max="16167" width="13.140625" style="22" customWidth="1"/>
    <col min="16168" max="16176" width="10.85546875" style="22" customWidth="1"/>
    <col min="16177" max="16217" width="0" style="22" hidden="1" customWidth="1"/>
    <col min="16218" max="16219" width="10.85546875" style="22" customWidth="1"/>
    <col min="16220" max="16384" width="11.42578125" style="22"/>
  </cols>
  <sheetData>
    <row r="1" spans="1:89" s="8" customFormat="1" ht="12.75" customHeight="1" x14ac:dyDescent="0.2">
      <c r="A1" s="166" t="s">
        <v>0</v>
      </c>
      <c r="B1" s="7"/>
      <c r="C1" s="7"/>
      <c r="D1" s="7"/>
      <c r="E1" s="7"/>
      <c r="F1" s="7"/>
      <c r="G1" s="7"/>
      <c r="H1" s="7"/>
      <c r="I1" s="7"/>
      <c r="J1" s="7"/>
      <c r="K1" s="7"/>
      <c r="L1" s="10"/>
      <c r="V1" s="24"/>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row>
    <row r="2" spans="1:89" s="8" customFormat="1" ht="12.75" customHeight="1" x14ac:dyDescent="0.2">
      <c r="A2" s="166" t="str">
        <f>CONCATENATE("COMUNA: ",[1]NOMBRE!B2," - ","( ",[1]NOMBRE!C2,[1]NOMBRE!D2,[1]NOMBRE!E2,[1]NOMBRE!F2,[1]NOMBRE!G2," )")</f>
        <v>COMUNA:  - (  )</v>
      </c>
      <c r="B2" s="7"/>
      <c r="C2" s="7"/>
      <c r="D2" s="7"/>
      <c r="E2" s="7"/>
      <c r="F2" s="7"/>
      <c r="G2" s="7"/>
      <c r="H2" s="7"/>
      <c r="I2" s="7"/>
      <c r="J2" s="7"/>
      <c r="K2" s="7"/>
      <c r="L2" s="10"/>
      <c r="V2" s="24"/>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c r="CB2" s="7"/>
      <c r="CC2" s="7"/>
      <c r="CD2" s="7"/>
      <c r="CE2" s="7"/>
      <c r="CF2" s="7"/>
      <c r="CG2" s="7"/>
      <c r="CH2" s="7"/>
      <c r="CI2" s="7"/>
      <c r="CJ2" s="7"/>
      <c r="CK2" s="7"/>
    </row>
    <row r="3" spans="1:89" s="8" customFormat="1" ht="12.75" customHeight="1" x14ac:dyDescent="0.2">
      <c r="A3" s="166" t="str">
        <f>CONCATENATE("ESTABLECIMIENTO/ESTRATEGIA: ",[1]NOMBRE!B3," - ","( ",[1]NOMBRE!C3,[1]NOMBRE!D3,[1]NOMBRE!E3,[1]NOMBRE!F3,[1]NOMBRE!G3,[1]NOMBRE!H3," )")</f>
        <v>ESTABLECIMIENTO/ESTRATEGIA:  - (  )</v>
      </c>
      <c r="B3" s="7"/>
      <c r="C3" s="7"/>
      <c r="D3" s="9"/>
      <c r="E3" s="7"/>
      <c r="F3" s="7"/>
      <c r="G3" s="7"/>
      <c r="H3" s="7"/>
      <c r="I3" s="7"/>
      <c r="J3" s="7"/>
      <c r="K3" s="7"/>
      <c r="L3" s="10"/>
      <c r="V3" s="24"/>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c r="CB3" s="7"/>
      <c r="CC3" s="7"/>
      <c r="CD3" s="7"/>
      <c r="CE3" s="7"/>
      <c r="CF3" s="7"/>
      <c r="CG3" s="7"/>
      <c r="CH3" s="7"/>
      <c r="CI3" s="7"/>
      <c r="CJ3" s="7"/>
      <c r="CK3" s="7"/>
    </row>
    <row r="4" spans="1:89" s="8" customFormat="1" ht="12.75" customHeight="1" x14ac:dyDescent="0.2">
      <c r="A4" s="166" t="str">
        <f>CONCATENATE("MES: ",[1]NOMBRE!B6," - ","( ",[1]NOMBRE!C6,[1]NOMBRE!D6," )")</f>
        <v>MES:  - (  )</v>
      </c>
      <c r="B4" s="7"/>
      <c r="C4" s="7"/>
      <c r="D4" s="7"/>
      <c r="E4" s="7"/>
      <c r="F4" s="7"/>
      <c r="G4" s="7"/>
      <c r="H4" s="7"/>
      <c r="I4" s="7"/>
      <c r="J4" s="7"/>
      <c r="K4" s="7"/>
      <c r="L4" s="10"/>
      <c r="V4" s="24"/>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row>
    <row r="5" spans="1:89" s="8" customFormat="1" ht="12.75" customHeight="1" x14ac:dyDescent="0.2">
      <c r="A5" s="6" t="str">
        <f>CONCATENATE("AÑO: ",[1]NOMBRE!B7)</f>
        <v>AÑO: 2014</v>
      </c>
      <c r="B5" s="7"/>
      <c r="C5" s="7"/>
      <c r="D5" s="7"/>
      <c r="E5" s="7"/>
      <c r="F5" s="7"/>
      <c r="G5" s="7"/>
      <c r="H5" s="7"/>
      <c r="I5" s="7"/>
      <c r="J5" s="7"/>
      <c r="K5" s="7"/>
      <c r="L5" s="10"/>
      <c r="V5" s="24"/>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row>
    <row r="6" spans="1:89" s="4" customFormat="1" ht="39.75" customHeight="1" x14ac:dyDescent="0.15">
      <c r="A6" s="271" t="s">
        <v>1</v>
      </c>
      <c r="B6" s="271"/>
      <c r="C6" s="271"/>
      <c r="D6" s="271"/>
      <c r="E6" s="271"/>
      <c r="F6" s="271"/>
      <c r="G6" s="271"/>
      <c r="H6" s="271"/>
      <c r="I6" s="271"/>
      <c r="J6" s="271"/>
      <c r="K6" s="271"/>
      <c r="L6" s="271"/>
      <c r="M6" s="271"/>
      <c r="N6" s="271"/>
      <c r="O6" s="271"/>
      <c r="P6" s="271"/>
      <c r="Q6" s="271"/>
      <c r="R6" s="271"/>
      <c r="S6" s="271"/>
      <c r="T6" s="271"/>
      <c r="U6" s="271"/>
      <c r="V6" s="271"/>
      <c r="W6" s="271"/>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c r="BX6" s="14"/>
      <c r="BY6" s="14"/>
      <c r="BZ6" s="14"/>
      <c r="CA6" s="14"/>
      <c r="CB6" s="14"/>
      <c r="CC6" s="14"/>
      <c r="CD6" s="14"/>
      <c r="CE6" s="14"/>
      <c r="CF6" s="14"/>
      <c r="CG6" s="14"/>
      <c r="CH6" s="14"/>
      <c r="CI6" s="14"/>
      <c r="CJ6" s="14"/>
      <c r="CK6" s="14"/>
    </row>
    <row r="7" spans="1:89" s="4" customFormat="1" ht="45" customHeight="1" x14ac:dyDescent="0.2">
      <c r="A7" s="35" t="s">
        <v>2</v>
      </c>
      <c r="B7" s="13"/>
      <c r="C7" s="12"/>
      <c r="D7" s="12"/>
      <c r="E7" s="12"/>
      <c r="F7" s="12"/>
      <c r="G7" s="12"/>
      <c r="H7" s="12"/>
      <c r="I7" s="36"/>
      <c r="J7" s="13"/>
      <c r="K7" s="37"/>
      <c r="L7" s="12"/>
      <c r="V7" s="2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14"/>
      <c r="BX7" s="14"/>
      <c r="BY7" s="14"/>
      <c r="BZ7" s="14"/>
      <c r="CA7" s="14"/>
      <c r="CB7" s="14"/>
      <c r="CC7" s="14"/>
      <c r="CD7" s="14"/>
      <c r="CE7" s="14"/>
      <c r="CF7" s="14"/>
      <c r="CG7" s="14"/>
      <c r="CH7" s="14"/>
      <c r="CI7" s="14"/>
      <c r="CJ7" s="14"/>
      <c r="CK7" s="14"/>
    </row>
    <row r="8" spans="1:89" s="4" customFormat="1" ht="30" customHeight="1" x14ac:dyDescent="0.2">
      <c r="A8" s="38" t="s">
        <v>3</v>
      </c>
      <c r="B8" s="20"/>
      <c r="C8" s="20"/>
      <c r="D8" s="20"/>
      <c r="E8" s="20"/>
      <c r="F8" s="20"/>
      <c r="G8" s="20"/>
      <c r="H8" s="20"/>
      <c r="I8" s="20"/>
      <c r="J8" s="20"/>
      <c r="K8" s="39"/>
      <c r="L8" s="20"/>
      <c r="M8" s="26"/>
      <c r="N8" s="26"/>
      <c r="V8" s="2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c r="CC8" s="14"/>
      <c r="CD8" s="14"/>
      <c r="CE8" s="14"/>
      <c r="CF8" s="14"/>
      <c r="CG8" s="14"/>
      <c r="CH8" s="14"/>
      <c r="CI8" s="14"/>
      <c r="CJ8" s="14"/>
      <c r="CK8" s="14"/>
    </row>
    <row r="9" spans="1:89" s="5" customFormat="1" ht="19.5" customHeight="1" x14ac:dyDescent="0.15">
      <c r="A9" s="285" t="s">
        <v>4</v>
      </c>
      <c r="B9" s="285" t="s">
        <v>5</v>
      </c>
      <c r="C9" s="287" t="s">
        <v>6</v>
      </c>
      <c r="D9" s="272" t="s">
        <v>89</v>
      </c>
      <c r="E9" s="273"/>
      <c r="F9" s="273"/>
      <c r="G9" s="273"/>
      <c r="H9" s="273"/>
      <c r="I9" s="273"/>
      <c r="J9" s="273"/>
      <c r="K9" s="273"/>
      <c r="L9" s="273"/>
      <c r="M9" s="273"/>
      <c r="N9" s="273"/>
      <c r="O9" s="273"/>
      <c r="P9" s="273"/>
      <c r="Q9" s="273"/>
      <c r="R9" s="273"/>
      <c r="S9" s="273"/>
      <c r="T9" s="274"/>
      <c r="U9" s="272" t="s">
        <v>8</v>
      </c>
      <c r="V9" s="274"/>
      <c r="W9" s="287" t="s">
        <v>9</v>
      </c>
      <c r="Y9" s="4"/>
      <c r="Z9" s="4"/>
      <c r="AA9" s="4"/>
      <c r="AB9" s="4"/>
      <c r="AC9" s="4"/>
      <c r="AD9" s="4"/>
      <c r="AE9" s="4"/>
      <c r="AF9" s="4"/>
      <c r="AG9" s="4"/>
      <c r="AH9" s="4"/>
      <c r="AI9" s="4"/>
      <c r="AJ9" s="4"/>
      <c r="AK9" s="4"/>
      <c r="AL9" s="4"/>
      <c r="AM9" s="4"/>
      <c r="AN9" s="4"/>
      <c r="AO9" s="4"/>
      <c r="AP9" s="4"/>
      <c r="AQ9" s="4"/>
      <c r="AR9" s="4"/>
      <c r="AS9" s="4"/>
      <c r="AT9" s="4"/>
      <c r="AW9" s="187"/>
      <c r="AX9" s="187"/>
      <c r="AY9" s="187"/>
      <c r="AZ9" s="187"/>
      <c r="BA9" s="187"/>
      <c r="BB9" s="187"/>
      <c r="BC9" s="187"/>
      <c r="BD9" s="187"/>
      <c r="BE9" s="187"/>
      <c r="BF9" s="187"/>
      <c r="BG9" s="187"/>
      <c r="BH9" s="187"/>
      <c r="BI9" s="187"/>
      <c r="BJ9" s="187"/>
      <c r="BK9" s="187"/>
      <c r="BL9" s="187"/>
      <c r="BM9" s="187"/>
      <c r="BN9" s="187"/>
      <c r="BO9" s="187"/>
      <c r="BP9" s="187"/>
      <c r="BQ9" s="187"/>
      <c r="BR9" s="187"/>
      <c r="BS9" s="187"/>
      <c r="BT9" s="187"/>
      <c r="BU9" s="187"/>
      <c r="BV9" s="187"/>
      <c r="BW9" s="187"/>
      <c r="BX9" s="187"/>
      <c r="BY9" s="187"/>
      <c r="BZ9" s="187"/>
      <c r="CA9" s="187"/>
      <c r="CB9" s="187"/>
      <c r="CC9" s="187"/>
      <c r="CD9" s="187"/>
      <c r="CE9" s="187"/>
      <c r="CF9" s="187"/>
      <c r="CG9" s="187"/>
      <c r="CH9" s="187"/>
      <c r="CI9" s="187"/>
      <c r="CJ9" s="187"/>
      <c r="CK9" s="187"/>
    </row>
    <row r="10" spans="1:89" s="5" customFormat="1" ht="33" customHeight="1" x14ac:dyDescent="0.15">
      <c r="A10" s="286"/>
      <c r="B10" s="286"/>
      <c r="C10" s="288"/>
      <c r="D10" s="15" t="s">
        <v>90</v>
      </c>
      <c r="E10" s="188" t="s">
        <v>91</v>
      </c>
      <c r="F10" s="15" t="s">
        <v>10</v>
      </c>
      <c r="G10" s="15" t="s">
        <v>11</v>
      </c>
      <c r="H10" s="15" t="s">
        <v>12</v>
      </c>
      <c r="I10" s="189" t="s">
        <v>92</v>
      </c>
      <c r="J10" s="189" t="s">
        <v>93</v>
      </c>
      <c r="K10" s="189" t="s">
        <v>94</v>
      </c>
      <c r="L10" s="189" t="s">
        <v>95</v>
      </c>
      <c r="M10" s="189" t="s">
        <v>96</v>
      </c>
      <c r="N10" s="189" t="s">
        <v>97</v>
      </c>
      <c r="O10" s="189" t="s">
        <v>98</v>
      </c>
      <c r="P10" s="189" t="s">
        <v>99</v>
      </c>
      <c r="Q10" s="189" t="s">
        <v>100</v>
      </c>
      <c r="R10" s="189" t="s">
        <v>101</v>
      </c>
      <c r="S10" s="189" t="s">
        <v>102</v>
      </c>
      <c r="T10" s="190" t="s">
        <v>103</v>
      </c>
      <c r="U10" s="30" t="s">
        <v>13</v>
      </c>
      <c r="V10" s="178" t="s">
        <v>14</v>
      </c>
      <c r="W10" s="288"/>
      <c r="X10" s="4"/>
      <c r="Y10" s="4"/>
      <c r="Z10" s="4"/>
      <c r="AA10" s="4"/>
      <c r="AB10" s="4"/>
      <c r="AC10" s="4"/>
      <c r="AD10" s="4"/>
      <c r="AE10" s="4"/>
      <c r="AF10" s="4"/>
      <c r="AG10" s="4"/>
      <c r="AH10" s="4"/>
      <c r="AI10" s="4"/>
      <c r="AJ10" s="4"/>
      <c r="AK10" s="4"/>
      <c r="AL10" s="4"/>
      <c r="AM10" s="4"/>
      <c r="AN10" s="4"/>
      <c r="AO10" s="4"/>
      <c r="AP10" s="4"/>
      <c r="AQ10" s="4"/>
      <c r="AR10" s="4"/>
      <c r="AS10" s="4"/>
      <c r="AW10" s="187"/>
      <c r="AX10" s="187"/>
      <c r="AY10" s="187"/>
      <c r="AZ10" s="187"/>
      <c r="BA10" s="187"/>
      <c r="BB10" s="187"/>
      <c r="BC10" s="187"/>
      <c r="BD10" s="187"/>
      <c r="BE10" s="187"/>
      <c r="BF10" s="187"/>
      <c r="BG10" s="187"/>
      <c r="BH10" s="187"/>
      <c r="BI10" s="187"/>
      <c r="BJ10" s="187"/>
      <c r="BK10" s="187"/>
      <c r="BL10" s="187"/>
      <c r="BM10" s="187"/>
      <c r="BN10" s="187"/>
      <c r="BO10" s="187"/>
      <c r="BP10" s="187"/>
      <c r="BQ10" s="187"/>
      <c r="BR10" s="187"/>
      <c r="BS10" s="187"/>
      <c r="BT10" s="187"/>
      <c r="BU10" s="187"/>
      <c r="BV10" s="187"/>
      <c r="BW10" s="187"/>
      <c r="BX10" s="187"/>
      <c r="BY10" s="187"/>
      <c r="BZ10" s="187"/>
      <c r="CA10" s="187"/>
      <c r="CB10" s="187"/>
      <c r="CC10" s="187"/>
      <c r="CD10" s="187"/>
      <c r="CE10" s="187"/>
      <c r="CF10" s="187"/>
      <c r="CG10" s="187"/>
      <c r="CH10" s="187"/>
      <c r="CI10" s="187"/>
      <c r="CJ10" s="187"/>
      <c r="CK10" s="187"/>
    </row>
    <row r="11" spans="1:89" s="5" customFormat="1" ht="15.75" customHeight="1" x14ac:dyDescent="0.15">
      <c r="A11" s="275" t="s">
        <v>15</v>
      </c>
      <c r="B11" s="40" t="s">
        <v>16</v>
      </c>
      <c r="C11" s="119">
        <f>SUM(D11:T11)</f>
        <v>0</v>
      </c>
      <c r="D11" s="135"/>
      <c r="E11" s="135"/>
      <c r="F11" s="124"/>
      <c r="G11" s="124"/>
      <c r="H11" s="124"/>
      <c r="I11" s="124"/>
      <c r="J11" s="124"/>
      <c r="K11" s="124"/>
      <c r="L11" s="124"/>
      <c r="M11" s="124"/>
      <c r="N11" s="124"/>
      <c r="O11" s="124"/>
      <c r="P11" s="124"/>
      <c r="Q11" s="124"/>
      <c r="R11" s="124"/>
      <c r="S11" s="124"/>
      <c r="T11" s="133"/>
      <c r="U11" s="135"/>
      <c r="V11" s="133"/>
      <c r="W11" s="139"/>
      <c r="X11" s="191" t="str">
        <f>+BA11&amp;BB11&amp;BC11</f>
        <v/>
      </c>
      <c r="AD11" s="4"/>
      <c r="AE11" s="4"/>
      <c r="AF11" s="4"/>
      <c r="AG11" s="4"/>
      <c r="AH11" s="4"/>
      <c r="AI11" s="4"/>
      <c r="AJ11" s="4"/>
      <c r="AK11" s="4"/>
      <c r="AL11" s="4"/>
      <c r="AM11" s="4"/>
      <c r="AN11" s="4"/>
      <c r="AO11" s="4"/>
      <c r="AP11" s="4"/>
      <c r="AQ11" s="4"/>
      <c r="AR11" s="4"/>
      <c r="AS11" s="4"/>
      <c r="AW11" s="187"/>
      <c r="AX11" s="187"/>
      <c r="AY11" s="187"/>
      <c r="AZ11" s="187"/>
      <c r="BA11" s="192" t="str">
        <f>IF($C11&lt;&gt;($U11+$V11)," El número de consultas según sexo NO puede ser diferente al Total.","")</f>
        <v/>
      </c>
      <c r="BB11" s="192" t="str">
        <f>IF($C11=0,"",IF($W11="",IF($C11="",""," No olvide escribir la columna Beneficiarios."),""))</f>
        <v/>
      </c>
      <c r="BC11" s="192" t="str">
        <f>IF($C11&lt;$W11," El número de Beneficiarios NO puede ser mayor que el Total.","")</f>
        <v/>
      </c>
      <c r="BD11" s="193">
        <f>IF($C11&lt;&gt;($U11+$V11),1,0)</f>
        <v>0</v>
      </c>
      <c r="BE11" s="193">
        <f>IF($C11&lt;$W11,1,0)</f>
        <v>0</v>
      </c>
      <c r="BF11" s="193" t="str">
        <f>IF($C11=0,"",IF($W11="",IF($C11="","",1),0))</f>
        <v/>
      </c>
      <c r="BG11" s="187"/>
      <c r="BH11" s="187"/>
      <c r="BI11" s="187"/>
      <c r="BJ11" s="187"/>
      <c r="BK11" s="187"/>
      <c r="BL11" s="187"/>
      <c r="BM11" s="187"/>
      <c r="BN11" s="187"/>
      <c r="BO11" s="187"/>
      <c r="BP11" s="187"/>
      <c r="BQ11" s="187"/>
      <c r="BR11" s="187"/>
      <c r="BS11" s="187"/>
      <c r="BT11" s="187"/>
      <c r="BU11" s="187"/>
      <c r="BV11" s="187"/>
      <c r="BW11" s="187"/>
      <c r="BX11" s="187"/>
      <c r="BY11" s="187"/>
      <c r="BZ11" s="187"/>
      <c r="CA11" s="187"/>
      <c r="CB11" s="187"/>
      <c r="CC11" s="187"/>
      <c r="CD11" s="187"/>
      <c r="CE11" s="187"/>
      <c r="CF11" s="187"/>
      <c r="CG11" s="187"/>
      <c r="CH11" s="187"/>
      <c r="CI11" s="187"/>
      <c r="CJ11" s="187"/>
      <c r="CK11" s="187"/>
    </row>
    <row r="12" spans="1:89" s="5" customFormat="1" ht="15.75" customHeight="1" x14ac:dyDescent="0.15">
      <c r="A12" s="292"/>
      <c r="B12" s="41" t="s">
        <v>17</v>
      </c>
      <c r="C12" s="120">
        <f t="shared" ref="C12:C18" si="0">SUM(D12:T12)</f>
        <v>0</v>
      </c>
      <c r="D12" s="136"/>
      <c r="E12" s="136"/>
      <c r="F12" s="114"/>
      <c r="G12" s="114"/>
      <c r="H12" s="114"/>
      <c r="I12" s="114"/>
      <c r="J12" s="114"/>
      <c r="K12" s="114"/>
      <c r="L12" s="114"/>
      <c r="M12" s="114"/>
      <c r="N12" s="114"/>
      <c r="O12" s="114"/>
      <c r="P12" s="114"/>
      <c r="Q12" s="114"/>
      <c r="R12" s="114"/>
      <c r="S12" s="114"/>
      <c r="T12" s="111"/>
      <c r="U12" s="136"/>
      <c r="V12" s="111"/>
      <c r="W12" s="106"/>
      <c r="X12" s="191" t="str">
        <f t="shared" ref="X12:X20" si="1">+BA12&amp;BB12&amp;BC12</f>
        <v/>
      </c>
      <c r="AD12" s="4"/>
      <c r="AE12" s="4"/>
      <c r="AF12" s="4"/>
      <c r="AG12" s="4"/>
      <c r="AH12" s="4"/>
      <c r="AI12" s="4"/>
      <c r="AJ12" s="4"/>
      <c r="AK12" s="4"/>
      <c r="AL12" s="4"/>
      <c r="AM12" s="4"/>
      <c r="AN12" s="4"/>
      <c r="AO12" s="4"/>
      <c r="AP12" s="4"/>
      <c r="AQ12" s="4"/>
      <c r="AR12" s="4"/>
      <c r="AS12" s="4"/>
      <c r="AW12" s="187"/>
      <c r="AX12" s="187"/>
      <c r="AY12" s="187"/>
      <c r="AZ12" s="187"/>
      <c r="BA12" s="192" t="str">
        <f t="shared" ref="BA12:BA21" si="2">IF($C12&lt;&gt;($U12+$V12)," El número de consultas según sexo NO puede ser diferente al Total.","")</f>
        <v/>
      </c>
      <c r="BB12" s="192" t="str">
        <f t="shared" ref="BB12:BB21" si="3">IF($C12=0,"",IF($W12="",IF($C12="",""," No olvide escribir la columna Beneficiarios."),""))</f>
        <v/>
      </c>
      <c r="BC12" s="192" t="str">
        <f t="shared" ref="BC12:BC21" si="4">IF($C12&lt;$W12," El número de Beneficiarios NO puede ser mayor que el Total.","")</f>
        <v/>
      </c>
      <c r="BD12" s="193">
        <f t="shared" ref="BD12:BD21" si="5">IF($C12&lt;&gt;($U12+$V12),1,0)</f>
        <v>0</v>
      </c>
      <c r="BE12" s="193">
        <f t="shared" ref="BE12:BE21" si="6">IF($C12&lt;$W12,1,0)</f>
        <v>0</v>
      </c>
      <c r="BF12" s="193" t="str">
        <f t="shared" ref="BF12:BF21" si="7">IF($C12=0,"",IF($W12="",IF($C12="","",1),0))</f>
        <v/>
      </c>
      <c r="BG12" s="187"/>
      <c r="BH12" s="187"/>
      <c r="BI12" s="187"/>
      <c r="BJ12" s="187"/>
      <c r="BK12" s="187"/>
      <c r="BL12" s="187"/>
      <c r="BM12" s="187"/>
      <c r="BN12" s="187"/>
      <c r="BO12" s="187"/>
      <c r="BP12" s="187"/>
      <c r="BQ12" s="187"/>
      <c r="BR12" s="187"/>
      <c r="BS12" s="187"/>
      <c r="BT12" s="187"/>
      <c r="BU12" s="187"/>
      <c r="BV12" s="187"/>
      <c r="BW12" s="187"/>
      <c r="BX12" s="187"/>
      <c r="BY12" s="187"/>
      <c r="BZ12" s="187"/>
      <c r="CA12" s="187"/>
      <c r="CB12" s="187"/>
      <c r="CC12" s="187"/>
      <c r="CD12" s="187"/>
      <c r="CE12" s="187"/>
      <c r="CF12" s="187"/>
      <c r="CG12" s="187"/>
      <c r="CH12" s="187"/>
      <c r="CI12" s="187"/>
      <c r="CJ12" s="187"/>
      <c r="CK12" s="187"/>
    </row>
    <row r="13" spans="1:89" s="5" customFormat="1" ht="15.75" customHeight="1" x14ac:dyDescent="0.15">
      <c r="A13" s="292"/>
      <c r="B13" s="41" t="s">
        <v>18</v>
      </c>
      <c r="C13" s="120">
        <f t="shared" si="0"/>
        <v>0</v>
      </c>
      <c r="D13" s="136"/>
      <c r="E13" s="136"/>
      <c r="F13" s="114"/>
      <c r="G13" s="114"/>
      <c r="H13" s="114"/>
      <c r="I13" s="114"/>
      <c r="J13" s="114"/>
      <c r="K13" s="114"/>
      <c r="L13" s="114"/>
      <c r="M13" s="114"/>
      <c r="N13" s="114"/>
      <c r="O13" s="114"/>
      <c r="P13" s="114"/>
      <c r="Q13" s="114"/>
      <c r="R13" s="114"/>
      <c r="S13" s="114"/>
      <c r="T13" s="111"/>
      <c r="U13" s="136"/>
      <c r="V13" s="111"/>
      <c r="W13" s="106"/>
      <c r="X13" s="191" t="str">
        <f t="shared" si="1"/>
        <v/>
      </c>
      <c r="AD13" s="4"/>
      <c r="AE13" s="4"/>
      <c r="AF13" s="4"/>
      <c r="AG13" s="4"/>
      <c r="AH13" s="4"/>
      <c r="AI13" s="4"/>
      <c r="AJ13" s="4"/>
      <c r="AK13" s="4"/>
      <c r="AL13" s="4"/>
      <c r="AM13" s="4"/>
      <c r="AN13" s="4"/>
      <c r="AO13" s="4"/>
      <c r="AP13" s="4"/>
      <c r="AQ13" s="4"/>
      <c r="AR13" s="4"/>
      <c r="AS13" s="4"/>
      <c r="AW13" s="187"/>
      <c r="AX13" s="187"/>
      <c r="AY13" s="187"/>
      <c r="AZ13" s="187"/>
      <c r="BA13" s="192" t="str">
        <f t="shared" si="2"/>
        <v/>
      </c>
      <c r="BB13" s="192" t="str">
        <f t="shared" si="3"/>
        <v/>
      </c>
      <c r="BC13" s="192" t="str">
        <f t="shared" si="4"/>
        <v/>
      </c>
      <c r="BD13" s="193">
        <f t="shared" si="5"/>
        <v>0</v>
      </c>
      <c r="BE13" s="193">
        <f t="shared" si="6"/>
        <v>0</v>
      </c>
      <c r="BF13" s="193" t="str">
        <f t="shared" si="7"/>
        <v/>
      </c>
      <c r="BG13" s="187"/>
      <c r="BH13" s="187"/>
      <c r="BI13" s="187"/>
      <c r="BJ13" s="187"/>
      <c r="BK13" s="187"/>
      <c r="BL13" s="187"/>
      <c r="BM13" s="187"/>
      <c r="BN13" s="187"/>
      <c r="BO13" s="187"/>
      <c r="BP13" s="187"/>
      <c r="BQ13" s="187"/>
      <c r="BR13" s="187"/>
      <c r="BS13" s="187"/>
      <c r="BT13" s="187"/>
      <c r="BU13" s="187"/>
      <c r="BV13" s="187"/>
      <c r="BW13" s="187"/>
      <c r="BX13" s="187"/>
      <c r="BY13" s="187"/>
      <c r="BZ13" s="187"/>
      <c r="CA13" s="187"/>
      <c r="CB13" s="187"/>
      <c r="CC13" s="187"/>
      <c r="CD13" s="187"/>
      <c r="CE13" s="187"/>
      <c r="CF13" s="187"/>
      <c r="CG13" s="187"/>
      <c r="CH13" s="187"/>
      <c r="CI13" s="187"/>
      <c r="CJ13" s="187"/>
      <c r="CK13" s="187"/>
    </row>
    <row r="14" spans="1:89" s="5" customFormat="1" ht="15.75" customHeight="1" x14ac:dyDescent="0.15">
      <c r="A14" s="292"/>
      <c r="B14" s="41" t="s">
        <v>19</v>
      </c>
      <c r="C14" s="120">
        <f t="shared" si="0"/>
        <v>0</v>
      </c>
      <c r="D14" s="136"/>
      <c r="E14" s="136"/>
      <c r="F14" s="114"/>
      <c r="G14" s="114"/>
      <c r="H14" s="114"/>
      <c r="I14" s="114"/>
      <c r="J14" s="114"/>
      <c r="K14" s="114"/>
      <c r="L14" s="114"/>
      <c r="M14" s="114"/>
      <c r="N14" s="114"/>
      <c r="O14" s="114"/>
      <c r="P14" s="114"/>
      <c r="Q14" s="114"/>
      <c r="R14" s="114"/>
      <c r="S14" s="114"/>
      <c r="T14" s="111"/>
      <c r="U14" s="136"/>
      <c r="V14" s="111"/>
      <c r="W14" s="106"/>
      <c r="X14" s="191" t="str">
        <f>+BA14&amp;BB14&amp;BC14</f>
        <v/>
      </c>
      <c r="AD14" s="4"/>
      <c r="AE14" s="4"/>
      <c r="AF14" s="4"/>
      <c r="AG14" s="4"/>
      <c r="AH14" s="4"/>
      <c r="AI14" s="4"/>
      <c r="AJ14" s="4"/>
      <c r="AK14" s="4"/>
      <c r="AL14" s="4"/>
      <c r="AM14" s="4"/>
      <c r="AN14" s="4"/>
      <c r="AO14" s="4"/>
      <c r="AP14" s="4"/>
      <c r="AQ14" s="4"/>
      <c r="AR14" s="4"/>
      <c r="AS14" s="4"/>
      <c r="AW14" s="187"/>
      <c r="AX14" s="187"/>
      <c r="AY14" s="187"/>
      <c r="AZ14" s="187"/>
      <c r="BA14" s="192" t="str">
        <f t="shared" si="2"/>
        <v/>
      </c>
      <c r="BB14" s="192" t="str">
        <f t="shared" si="3"/>
        <v/>
      </c>
      <c r="BC14" s="192" t="str">
        <f t="shared" si="4"/>
        <v/>
      </c>
      <c r="BD14" s="193">
        <f t="shared" si="5"/>
        <v>0</v>
      </c>
      <c r="BE14" s="193">
        <f t="shared" si="6"/>
        <v>0</v>
      </c>
      <c r="BF14" s="193" t="str">
        <f t="shared" si="7"/>
        <v/>
      </c>
      <c r="BG14" s="187"/>
      <c r="BH14" s="187"/>
      <c r="BI14" s="187"/>
      <c r="BJ14" s="187"/>
      <c r="BK14" s="187"/>
      <c r="BL14" s="187"/>
      <c r="BM14" s="187"/>
      <c r="BN14" s="187"/>
      <c r="BO14" s="187"/>
      <c r="BP14" s="187"/>
      <c r="BQ14" s="187"/>
      <c r="BR14" s="187"/>
      <c r="BS14" s="187"/>
      <c r="BT14" s="187"/>
      <c r="BU14" s="187"/>
      <c r="BV14" s="187"/>
      <c r="BW14" s="187"/>
      <c r="BX14" s="187"/>
      <c r="BY14" s="187"/>
      <c r="BZ14" s="187"/>
      <c r="CA14" s="187"/>
      <c r="CB14" s="187"/>
      <c r="CC14" s="187"/>
      <c r="CD14" s="187"/>
      <c r="CE14" s="187"/>
      <c r="CF14" s="187"/>
      <c r="CG14" s="187"/>
      <c r="CH14" s="187"/>
      <c r="CI14" s="187"/>
      <c r="CJ14" s="187"/>
      <c r="CK14" s="187"/>
    </row>
    <row r="15" spans="1:89" s="5" customFormat="1" ht="15.75" customHeight="1" x14ac:dyDescent="0.15">
      <c r="A15" s="292"/>
      <c r="B15" s="41" t="s">
        <v>20</v>
      </c>
      <c r="C15" s="120">
        <f t="shared" si="0"/>
        <v>0</v>
      </c>
      <c r="D15" s="136"/>
      <c r="E15" s="136"/>
      <c r="F15" s="114"/>
      <c r="G15" s="114"/>
      <c r="H15" s="114"/>
      <c r="I15" s="114"/>
      <c r="J15" s="114"/>
      <c r="K15" s="114"/>
      <c r="L15" s="114"/>
      <c r="M15" s="114"/>
      <c r="N15" s="114"/>
      <c r="O15" s="114"/>
      <c r="P15" s="114"/>
      <c r="Q15" s="114"/>
      <c r="R15" s="114"/>
      <c r="S15" s="114"/>
      <c r="T15" s="111"/>
      <c r="U15" s="136"/>
      <c r="V15" s="111"/>
      <c r="W15" s="106"/>
      <c r="X15" s="191" t="str">
        <f t="shared" si="1"/>
        <v/>
      </c>
      <c r="AD15" s="4"/>
      <c r="AE15" s="4"/>
      <c r="AF15" s="4"/>
      <c r="AG15" s="4"/>
      <c r="AH15" s="4"/>
      <c r="AI15" s="4"/>
      <c r="AJ15" s="4"/>
      <c r="AK15" s="4"/>
      <c r="AL15" s="4"/>
      <c r="AM15" s="4"/>
      <c r="AN15" s="4"/>
      <c r="AO15" s="4"/>
      <c r="AP15" s="4"/>
      <c r="AQ15" s="4"/>
      <c r="AR15" s="4"/>
      <c r="AS15" s="4"/>
      <c r="AW15" s="187"/>
      <c r="AX15" s="187"/>
      <c r="AY15" s="187"/>
      <c r="AZ15" s="187"/>
      <c r="BA15" s="192" t="str">
        <f t="shared" si="2"/>
        <v/>
      </c>
      <c r="BB15" s="192" t="str">
        <f t="shared" si="3"/>
        <v/>
      </c>
      <c r="BC15" s="192" t="str">
        <f t="shared" si="4"/>
        <v/>
      </c>
      <c r="BD15" s="193">
        <f t="shared" si="5"/>
        <v>0</v>
      </c>
      <c r="BE15" s="193">
        <f t="shared" si="6"/>
        <v>0</v>
      </c>
      <c r="BF15" s="193" t="str">
        <f t="shared" si="7"/>
        <v/>
      </c>
      <c r="BG15" s="187"/>
      <c r="BH15" s="187"/>
      <c r="BI15" s="187"/>
      <c r="BJ15" s="187"/>
      <c r="BK15" s="187"/>
      <c r="BL15" s="187"/>
      <c r="BM15" s="187"/>
      <c r="BN15" s="187"/>
      <c r="BO15" s="187"/>
      <c r="BP15" s="187"/>
      <c r="BQ15" s="187"/>
      <c r="BR15" s="187"/>
      <c r="BS15" s="187"/>
      <c r="BT15" s="187"/>
      <c r="BU15" s="187"/>
      <c r="BV15" s="187"/>
      <c r="BW15" s="187"/>
      <c r="BX15" s="187"/>
      <c r="BY15" s="187"/>
      <c r="BZ15" s="187"/>
      <c r="CA15" s="187"/>
      <c r="CB15" s="187"/>
      <c r="CC15" s="187"/>
      <c r="CD15" s="187"/>
      <c r="CE15" s="187"/>
      <c r="CF15" s="187"/>
      <c r="CG15" s="187"/>
      <c r="CH15" s="187"/>
      <c r="CI15" s="187"/>
      <c r="CJ15" s="187"/>
      <c r="CK15" s="187"/>
    </row>
    <row r="16" spans="1:89" s="5" customFormat="1" ht="15.75" customHeight="1" x14ac:dyDescent="0.15">
      <c r="A16" s="292"/>
      <c r="B16" s="41" t="s">
        <v>21</v>
      </c>
      <c r="C16" s="120">
        <f t="shared" si="0"/>
        <v>0</v>
      </c>
      <c r="D16" s="136"/>
      <c r="E16" s="136"/>
      <c r="F16" s="114"/>
      <c r="G16" s="114"/>
      <c r="H16" s="114"/>
      <c r="I16" s="114"/>
      <c r="J16" s="114"/>
      <c r="K16" s="114"/>
      <c r="L16" s="114"/>
      <c r="M16" s="114"/>
      <c r="N16" s="114"/>
      <c r="O16" s="114"/>
      <c r="P16" s="114"/>
      <c r="Q16" s="114"/>
      <c r="R16" s="114"/>
      <c r="S16" s="114"/>
      <c r="T16" s="111"/>
      <c r="U16" s="136"/>
      <c r="V16" s="111"/>
      <c r="W16" s="106"/>
      <c r="X16" s="191" t="str">
        <f t="shared" si="1"/>
        <v/>
      </c>
      <c r="AD16" s="4"/>
      <c r="AE16" s="4"/>
      <c r="AF16" s="4"/>
      <c r="AG16" s="4"/>
      <c r="AH16" s="4"/>
      <c r="AI16" s="4"/>
      <c r="AJ16" s="4"/>
      <c r="AK16" s="4"/>
      <c r="AL16" s="4"/>
      <c r="AM16" s="4"/>
      <c r="AN16" s="4"/>
      <c r="AO16" s="4"/>
      <c r="AP16" s="4"/>
      <c r="AQ16" s="4"/>
      <c r="AR16" s="4"/>
      <c r="AS16" s="4"/>
      <c r="AW16" s="187"/>
      <c r="AX16" s="187"/>
      <c r="AY16" s="187"/>
      <c r="AZ16" s="187"/>
      <c r="BA16" s="192" t="str">
        <f t="shared" si="2"/>
        <v/>
      </c>
      <c r="BB16" s="192" t="str">
        <f t="shared" si="3"/>
        <v/>
      </c>
      <c r="BC16" s="192" t="str">
        <f t="shared" si="4"/>
        <v/>
      </c>
      <c r="BD16" s="193">
        <f t="shared" si="5"/>
        <v>0</v>
      </c>
      <c r="BE16" s="193">
        <f t="shared" si="6"/>
        <v>0</v>
      </c>
      <c r="BF16" s="193" t="str">
        <f t="shared" si="7"/>
        <v/>
      </c>
      <c r="BG16" s="187"/>
      <c r="BH16" s="187"/>
      <c r="BI16" s="187"/>
      <c r="BJ16" s="187"/>
      <c r="BK16" s="187"/>
      <c r="BL16" s="187"/>
      <c r="BM16" s="187"/>
      <c r="BN16" s="187"/>
      <c r="BO16" s="187"/>
      <c r="BP16" s="187"/>
      <c r="BQ16" s="187"/>
      <c r="BR16" s="187"/>
      <c r="BS16" s="187"/>
      <c r="BT16" s="187"/>
      <c r="BU16" s="187"/>
      <c r="BV16" s="187"/>
      <c r="BW16" s="187"/>
      <c r="BX16" s="187"/>
      <c r="BY16" s="187"/>
      <c r="BZ16" s="187"/>
      <c r="CA16" s="187"/>
      <c r="CB16" s="187"/>
      <c r="CC16" s="187"/>
      <c r="CD16" s="187"/>
      <c r="CE16" s="187"/>
      <c r="CF16" s="187"/>
      <c r="CG16" s="187"/>
      <c r="CH16" s="187"/>
      <c r="CI16" s="187"/>
      <c r="CJ16" s="187"/>
      <c r="CK16" s="187"/>
    </row>
    <row r="17" spans="1:89" s="5" customFormat="1" ht="15.75" customHeight="1" x14ac:dyDescent="0.15">
      <c r="A17" s="292"/>
      <c r="B17" s="41" t="s">
        <v>39</v>
      </c>
      <c r="C17" s="194">
        <f t="shared" si="0"/>
        <v>0</v>
      </c>
      <c r="D17" s="147"/>
      <c r="E17" s="147"/>
      <c r="F17" s="127"/>
      <c r="G17" s="127"/>
      <c r="H17" s="127"/>
      <c r="I17" s="127"/>
      <c r="J17" s="127"/>
      <c r="K17" s="127"/>
      <c r="L17" s="127"/>
      <c r="M17" s="127"/>
      <c r="N17" s="127"/>
      <c r="O17" s="127"/>
      <c r="P17" s="127"/>
      <c r="Q17" s="127"/>
      <c r="R17" s="127"/>
      <c r="S17" s="127"/>
      <c r="T17" s="112"/>
      <c r="U17" s="147"/>
      <c r="V17" s="112"/>
      <c r="W17" s="106"/>
      <c r="X17" s="191" t="str">
        <f t="shared" si="1"/>
        <v/>
      </c>
      <c r="AD17" s="4"/>
      <c r="AE17" s="4"/>
      <c r="AF17" s="4"/>
      <c r="AG17" s="4"/>
      <c r="AH17" s="4"/>
      <c r="AI17" s="4"/>
      <c r="AJ17" s="4"/>
      <c r="AK17" s="4"/>
      <c r="AL17" s="4"/>
      <c r="AM17" s="4"/>
      <c r="AN17" s="4"/>
      <c r="AO17" s="4"/>
      <c r="AP17" s="4"/>
      <c r="AQ17" s="4"/>
      <c r="AR17" s="4"/>
      <c r="AS17" s="4"/>
      <c r="AW17" s="187"/>
      <c r="AX17" s="187"/>
      <c r="AY17" s="187"/>
      <c r="AZ17" s="187"/>
      <c r="BA17" s="192" t="str">
        <f t="shared" si="2"/>
        <v/>
      </c>
      <c r="BB17" s="192" t="str">
        <f t="shared" si="3"/>
        <v/>
      </c>
      <c r="BC17" s="192" t="str">
        <f t="shared" si="4"/>
        <v/>
      </c>
      <c r="BD17" s="193">
        <f t="shared" si="5"/>
        <v>0</v>
      </c>
      <c r="BE17" s="193">
        <f t="shared" si="6"/>
        <v>0</v>
      </c>
      <c r="BF17" s="193" t="str">
        <f t="shared" si="7"/>
        <v/>
      </c>
      <c r="BG17" s="187"/>
      <c r="BH17" s="187"/>
      <c r="BI17" s="187"/>
      <c r="BJ17" s="187"/>
      <c r="BK17" s="187"/>
      <c r="BL17" s="187"/>
      <c r="BM17" s="187"/>
      <c r="BN17" s="187"/>
      <c r="BO17" s="187"/>
      <c r="BP17" s="187"/>
      <c r="BQ17" s="187"/>
      <c r="BR17" s="187"/>
      <c r="BS17" s="187"/>
      <c r="BT17" s="187"/>
      <c r="BU17" s="187"/>
      <c r="BV17" s="187"/>
      <c r="BW17" s="187"/>
      <c r="BX17" s="187"/>
      <c r="BY17" s="187"/>
      <c r="BZ17" s="187"/>
      <c r="CA17" s="187"/>
      <c r="CB17" s="187"/>
      <c r="CC17" s="187"/>
      <c r="CD17" s="187"/>
      <c r="CE17" s="187"/>
      <c r="CF17" s="187"/>
      <c r="CG17" s="187"/>
      <c r="CH17" s="187"/>
      <c r="CI17" s="187"/>
      <c r="CJ17" s="187"/>
      <c r="CK17" s="187"/>
    </row>
    <row r="18" spans="1:89" s="5" customFormat="1" ht="21" x14ac:dyDescent="0.15">
      <c r="A18" s="292"/>
      <c r="B18" s="41" t="s">
        <v>22</v>
      </c>
      <c r="C18" s="194">
        <f t="shared" si="0"/>
        <v>0</v>
      </c>
      <c r="D18" s="147"/>
      <c r="E18" s="147"/>
      <c r="F18" s="127"/>
      <c r="G18" s="127"/>
      <c r="H18" s="127"/>
      <c r="I18" s="127"/>
      <c r="J18" s="127"/>
      <c r="K18" s="127"/>
      <c r="L18" s="127"/>
      <c r="M18" s="127"/>
      <c r="N18" s="127"/>
      <c r="O18" s="127"/>
      <c r="P18" s="127"/>
      <c r="Q18" s="127"/>
      <c r="R18" s="127"/>
      <c r="S18" s="127"/>
      <c r="T18" s="112"/>
      <c r="U18" s="147"/>
      <c r="V18" s="112"/>
      <c r="W18" s="153"/>
      <c r="X18" s="191" t="str">
        <f t="shared" si="1"/>
        <v/>
      </c>
      <c r="AD18" s="4"/>
      <c r="AE18" s="4"/>
      <c r="AF18" s="4"/>
      <c r="AG18" s="4"/>
      <c r="AH18" s="4"/>
      <c r="AI18" s="4"/>
      <c r="AJ18" s="4"/>
      <c r="AK18" s="4"/>
      <c r="AL18" s="4"/>
      <c r="AM18" s="4"/>
      <c r="AN18" s="4"/>
      <c r="AO18" s="4"/>
      <c r="AP18" s="4"/>
      <c r="AQ18" s="4"/>
      <c r="AR18" s="4"/>
      <c r="AS18" s="4"/>
      <c r="AW18" s="187"/>
      <c r="AX18" s="187"/>
      <c r="AY18" s="187"/>
      <c r="AZ18" s="187"/>
      <c r="BA18" s="192" t="str">
        <f t="shared" si="2"/>
        <v/>
      </c>
      <c r="BB18" s="192" t="str">
        <f t="shared" si="3"/>
        <v/>
      </c>
      <c r="BC18" s="192" t="str">
        <f t="shared" si="4"/>
        <v/>
      </c>
      <c r="BD18" s="193">
        <f t="shared" si="5"/>
        <v>0</v>
      </c>
      <c r="BE18" s="193">
        <f t="shared" si="6"/>
        <v>0</v>
      </c>
      <c r="BF18" s="193" t="str">
        <f t="shared" si="7"/>
        <v/>
      </c>
      <c r="BG18" s="187"/>
      <c r="BH18" s="187"/>
      <c r="BI18" s="187"/>
      <c r="BJ18" s="187"/>
      <c r="BK18" s="187"/>
      <c r="BL18" s="187"/>
      <c r="BM18" s="187"/>
      <c r="BN18" s="187"/>
      <c r="BO18" s="187"/>
      <c r="BP18" s="187"/>
      <c r="BQ18" s="187"/>
      <c r="BR18" s="187"/>
      <c r="BS18" s="187"/>
      <c r="BT18" s="187"/>
      <c r="BU18" s="187"/>
      <c r="BV18" s="187"/>
      <c r="BW18" s="187"/>
      <c r="BX18" s="187"/>
      <c r="BY18" s="187"/>
      <c r="BZ18" s="187"/>
      <c r="CA18" s="187"/>
      <c r="CB18" s="187"/>
      <c r="CC18" s="187"/>
      <c r="CD18" s="187"/>
      <c r="CE18" s="187"/>
      <c r="CF18" s="187"/>
      <c r="CG18" s="187"/>
      <c r="CH18" s="187"/>
      <c r="CI18" s="187"/>
      <c r="CJ18" s="187"/>
      <c r="CK18" s="187"/>
    </row>
    <row r="19" spans="1:89" s="5" customFormat="1" ht="15.75" customHeight="1" x14ac:dyDescent="0.15">
      <c r="A19" s="276"/>
      <c r="B19" s="42" t="s">
        <v>23</v>
      </c>
      <c r="C19" s="129">
        <f>SUM(D19:T19)</f>
        <v>0</v>
      </c>
      <c r="D19" s="195">
        <f>SUM(D11:D18)</f>
        <v>0</v>
      </c>
      <c r="E19" s="195">
        <f>SUM(E11:E18)</f>
        <v>0</v>
      </c>
      <c r="F19" s="131">
        <f>SUM(F11:F18)</f>
        <v>0</v>
      </c>
      <c r="G19" s="131">
        <f>SUM(G11:G18)</f>
        <v>0</v>
      </c>
      <c r="H19" s="131">
        <f>SUM(H11:H18)</f>
        <v>0</v>
      </c>
      <c r="I19" s="131">
        <f t="shared" ref="I19:R19" si="8">SUM(I11:I18)</f>
        <v>0</v>
      </c>
      <c r="J19" s="131">
        <f t="shared" si="8"/>
        <v>0</v>
      </c>
      <c r="K19" s="131">
        <f t="shared" si="8"/>
        <v>0</v>
      </c>
      <c r="L19" s="131">
        <f t="shared" si="8"/>
        <v>0</v>
      </c>
      <c r="M19" s="131">
        <f>SUM(M11:M18)</f>
        <v>0</v>
      </c>
      <c r="N19" s="131">
        <f>SUM(N11:N18)</f>
        <v>0</v>
      </c>
      <c r="O19" s="131">
        <f>SUM(O11:O18)</f>
        <v>0</v>
      </c>
      <c r="P19" s="131">
        <f>SUM(P11:P18)</f>
        <v>0</v>
      </c>
      <c r="Q19" s="131">
        <f t="shared" si="8"/>
        <v>0</v>
      </c>
      <c r="R19" s="131">
        <f t="shared" si="8"/>
        <v>0</v>
      </c>
      <c r="S19" s="131">
        <f>SUM(S11:S18)</f>
        <v>0</v>
      </c>
      <c r="T19" s="132">
        <f>SUM(T11:T18)</f>
        <v>0</v>
      </c>
      <c r="U19" s="130">
        <f>SUM(U11:U18)</f>
        <v>0</v>
      </c>
      <c r="V19" s="132">
        <f>SUM(V11:V18)</f>
        <v>0</v>
      </c>
      <c r="W19" s="129">
        <f>SUM(W11:W18)</f>
        <v>0</v>
      </c>
      <c r="X19" s="191" t="str">
        <f>+BA19&amp;BB19&amp;BC19</f>
        <v/>
      </c>
      <c r="AD19" s="4"/>
      <c r="AE19" s="4"/>
      <c r="AF19" s="4"/>
      <c r="AG19" s="4"/>
      <c r="AH19" s="4"/>
      <c r="AI19" s="4"/>
      <c r="AJ19" s="4"/>
      <c r="AK19" s="4"/>
      <c r="AL19" s="4"/>
      <c r="AM19" s="4"/>
      <c r="AN19" s="4"/>
      <c r="AO19" s="4"/>
      <c r="AP19" s="4"/>
      <c r="AQ19" s="4"/>
      <c r="AR19" s="4"/>
      <c r="AS19" s="4"/>
      <c r="AW19" s="187"/>
      <c r="AX19" s="187"/>
      <c r="AY19" s="187"/>
      <c r="AZ19" s="187"/>
      <c r="BA19" s="192" t="str">
        <f t="shared" si="2"/>
        <v/>
      </c>
      <c r="BB19" s="192" t="str">
        <f t="shared" si="3"/>
        <v/>
      </c>
      <c r="BC19" s="192" t="str">
        <f t="shared" si="4"/>
        <v/>
      </c>
      <c r="BD19" s="193">
        <f t="shared" si="5"/>
        <v>0</v>
      </c>
      <c r="BE19" s="193">
        <f t="shared" si="6"/>
        <v>0</v>
      </c>
      <c r="BF19" s="193" t="str">
        <f t="shared" si="7"/>
        <v/>
      </c>
      <c r="BG19" s="187"/>
      <c r="BH19" s="187"/>
      <c r="BI19" s="187"/>
      <c r="BJ19" s="187"/>
      <c r="BK19" s="187"/>
      <c r="BL19" s="187"/>
      <c r="BM19" s="187"/>
      <c r="BN19" s="187"/>
      <c r="BO19" s="187"/>
      <c r="BP19" s="187"/>
      <c r="BQ19" s="187"/>
      <c r="BR19" s="187"/>
      <c r="BS19" s="187"/>
      <c r="BT19" s="187"/>
      <c r="BU19" s="187"/>
      <c r="BV19" s="187"/>
      <c r="BW19" s="187"/>
      <c r="BX19" s="187"/>
      <c r="BY19" s="187"/>
      <c r="BZ19" s="187"/>
      <c r="CA19" s="187"/>
      <c r="CB19" s="187"/>
      <c r="CC19" s="187"/>
      <c r="CD19" s="187"/>
      <c r="CE19" s="187"/>
      <c r="CF19" s="187"/>
      <c r="CG19" s="187"/>
      <c r="CH19" s="187"/>
      <c r="CI19" s="187"/>
      <c r="CJ19" s="187"/>
      <c r="CK19" s="187"/>
    </row>
    <row r="20" spans="1:89" s="5" customFormat="1" ht="15.75" customHeight="1" x14ac:dyDescent="0.15">
      <c r="A20" s="18" t="s">
        <v>24</v>
      </c>
      <c r="B20" s="43" t="s">
        <v>17</v>
      </c>
      <c r="C20" s="119">
        <f>SUM(D20:T20)</f>
        <v>0</v>
      </c>
      <c r="D20" s="135"/>
      <c r="E20" s="135"/>
      <c r="F20" s="124"/>
      <c r="G20" s="124"/>
      <c r="H20" s="124"/>
      <c r="I20" s="124"/>
      <c r="J20" s="124"/>
      <c r="K20" s="124"/>
      <c r="L20" s="124"/>
      <c r="M20" s="124"/>
      <c r="N20" s="124"/>
      <c r="O20" s="124"/>
      <c r="P20" s="124"/>
      <c r="Q20" s="124"/>
      <c r="R20" s="124"/>
      <c r="S20" s="124"/>
      <c r="T20" s="133"/>
      <c r="U20" s="135"/>
      <c r="V20" s="133"/>
      <c r="W20" s="139"/>
      <c r="X20" s="191" t="str">
        <f t="shared" si="1"/>
        <v/>
      </c>
      <c r="AD20" s="4"/>
      <c r="AE20" s="4"/>
      <c r="AF20" s="4"/>
      <c r="AG20" s="4"/>
      <c r="AH20" s="4"/>
      <c r="AI20" s="4"/>
      <c r="AJ20" s="4"/>
      <c r="AK20" s="4"/>
      <c r="AL20" s="4"/>
      <c r="AM20" s="4"/>
      <c r="AN20" s="4"/>
      <c r="AO20" s="4"/>
      <c r="AP20" s="4"/>
      <c r="AQ20" s="4"/>
      <c r="AR20" s="4"/>
      <c r="AS20" s="4"/>
      <c r="AW20" s="187"/>
      <c r="AX20" s="187"/>
      <c r="AY20" s="187"/>
      <c r="AZ20" s="187"/>
      <c r="BA20" s="192" t="str">
        <f t="shared" si="2"/>
        <v/>
      </c>
      <c r="BB20" s="192" t="str">
        <f t="shared" si="3"/>
        <v/>
      </c>
      <c r="BC20" s="192" t="str">
        <f t="shared" si="4"/>
        <v/>
      </c>
      <c r="BD20" s="193">
        <f t="shared" si="5"/>
        <v>0</v>
      </c>
      <c r="BE20" s="193">
        <f t="shared" si="6"/>
        <v>0</v>
      </c>
      <c r="BF20" s="193" t="str">
        <f t="shared" si="7"/>
        <v/>
      </c>
      <c r="BG20" s="187"/>
      <c r="BH20" s="187"/>
      <c r="BI20" s="187"/>
      <c r="BJ20" s="187"/>
      <c r="BK20" s="187"/>
      <c r="BL20" s="187"/>
      <c r="BM20" s="187"/>
      <c r="BN20" s="187"/>
      <c r="BO20" s="187"/>
      <c r="BP20" s="187"/>
      <c r="BQ20" s="187"/>
      <c r="BR20" s="187"/>
      <c r="BS20" s="187"/>
      <c r="BT20" s="187"/>
      <c r="BU20" s="187"/>
      <c r="BV20" s="187"/>
      <c r="BW20" s="187"/>
      <c r="BX20" s="187"/>
      <c r="BY20" s="187"/>
      <c r="BZ20" s="187"/>
      <c r="CA20" s="187"/>
      <c r="CB20" s="187"/>
      <c r="CC20" s="187"/>
      <c r="CD20" s="187"/>
      <c r="CE20" s="187"/>
      <c r="CF20" s="187"/>
      <c r="CG20" s="187"/>
      <c r="CH20" s="187"/>
      <c r="CI20" s="187"/>
      <c r="CJ20" s="187"/>
      <c r="CK20" s="187"/>
    </row>
    <row r="21" spans="1:89" s="5" customFormat="1" ht="15.75" customHeight="1" x14ac:dyDescent="0.15">
      <c r="A21" s="18" t="s">
        <v>25</v>
      </c>
      <c r="B21" s="105" t="s">
        <v>17</v>
      </c>
      <c r="C21" s="121">
        <f>SUM(D21:T21)</f>
        <v>0</v>
      </c>
      <c r="D21" s="137"/>
      <c r="E21" s="137"/>
      <c r="F21" s="116"/>
      <c r="G21" s="116"/>
      <c r="H21" s="116"/>
      <c r="I21" s="116"/>
      <c r="J21" s="116"/>
      <c r="K21" s="116"/>
      <c r="L21" s="116"/>
      <c r="M21" s="116"/>
      <c r="N21" s="116"/>
      <c r="O21" s="116"/>
      <c r="P21" s="116"/>
      <c r="Q21" s="116"/>
      <c r="R21" s="116"/>
      <c r="S21" s="116"/>
      <c r="T21" s="117"/>
      <c r="U21" s="137"/>
      <c r="V21" s="117"/>
      <c r="W21" s="107"/>
      <c r="X21" s="191" t="str">
        <f>+BA21&amp;BB21&amp;BC21</f>
        <v/>
      </c>
      <c r="AD21" s="4"/>
      <c r="AE21" s="4"/>
      <c r="AF21" s="4"/>
      <c r="AG21" s="4"/>
      <c r="AH21" s="4"/>
      <c r="AI21" s="4"/>
      <c r="AJ21" s="4"/>
      <c r="AK21" s="4"/>
      <c r="AL21" s="4"/>
      <c r="AM21" s="4"/>
      <c r="AN21" s="4"/>
      <c r="AO21" s="4"/>
      <c r="AP21" s="4"/>
      <c r="AQ21" s="4"/>
      <c r="AR21" s="4"/>
      <c r="AS21" s="4"/>
      <c r="AW21" s="187"/>
      <c r="AX21" s="187"/>
      <c r="AY21" s="187"/>
      <c r="AZ21" s="187"/>
      <c r="BA21" s="192" t="str">
        <f t="shared" si="2"/>
        <v/>
      </c>
      <c r="BB21" s="192" t="str">
        <f t="shared" si="3"/>
        <v/>
      </c>
      <c r="BC21" s="192" t="str">
        <f t="shared" si="4"/>
        <v/>
      </c>
      <c r="BD21" s="193">
        <f t="shared" si="5"/>
        <v>0</v>
      </c>
      <c r="BE21" s="193">
        <f t="shared" si="6"/>
        <v>0</v>
      </c>
      <c r="BF21" s="193" t="str">
        <f t="shared" si="7"/>
        <v/>
      </c>
      <c r="BG21" s="187"/>
      <c r="BH21" s="187"/>
      <c r="BI21" s="187"/>
      <c r="BJ21" s="187"/>
      <c r="BK21" s="187"/>
      <c r="BL21" s="187"/>
      <c r="BM21" s="187"/>
      <c r="BN21" s="187"/>
      <c r="BO21" s="187"/>
      <c r="BP21" s="187"/>
      <c r="BQ21" s="187"/>
      <c r="BR21" s="187"/>
      <c r="BS21" s="187"/>
      <c r="BT21" s="187"/>
      <c r="BU21" s="187"/>
      <c r="BV21" s="187"/>
      <c r="BW21" s="187"/>
      <c r="BX21" s="187"/>
      <c r="BY21" s="187"/>
      <c r="BZ21" s="187"/>
      <c r="CA21" s="187"/>
      <c r="CB21" s="187"/>
      <c r="CC21" s="187"/>
      <c r="CD21" s="187"/>
      <c r="CE21" s="187"/>
      <c r="CF21" s="187"/>
      <c r="CG21" s="187"/>
      <c r="CH21" s="187"/>
      <c r="CI21" s="187"/>
      <c r="CJ21" s="187"/>
      <c r="CK21" s="187"/>
    </row>
    <row r="22" spans="1:89" s="4" customFormat="1" ht="30" customHeight="1" x14ac:dyDescent="0.2">
      <c r="A22" s="38" t="s">
        <v>26</v>
      </c>
      <c r="B22" s="44"/>
      <c r="C22" s="45"/>
      <c r="D22" s="44"/>
      <c r="E22" s="20"/>
      <c r="F22" s="20"/>
      <c r="G22" s="20"/>
      <c r="H22" s="20"/>
      <c r="I22" s="20"/>
      <c r="J22" s="20"/>
      <c r="K22" s="20"/>
      <c r="L22" s="20"/>
      <c r="M22" s="26"/>
      <c r="N22" s="26"/>
      <c r="V22" s="24"/>
      <c r="AW22" s="14"/>
      <c r="AX22" s="14"/>
      <c r="AY22" s="14"/>
      <c r="AZ22" s="14"/>
      <c r="BA22" s="14"/>
      <c r="BB22" s="14"/>
      <c r="BC22" s="14"/>
      <c r="BD22" s="14"/>
      <c r="BE22" s="14"/>
      <c r="BF22" s="14"/>
      <c r="BG22" s="14"/>
      <c r="BH22" s="14"/>
      <c r="BI22" s="14"/>
      <c r="BJ22" s="14"/>
      <c r="BK22" s="14"/>
      <c r="BL22" s="14"/>
      <c r="BM22" s="14"/>
      <c r="BN22" s="14"/>
      <c r="BO22" s="14"/>
      <c r="BP22" s="14"/>
      <c r="BQ22" s="14"/>
      <c r="BR22" s="14"/>
      <c r="BS22" s="14"/>
      <c r="BT22" s="14"/>
      <c r="BU22" s="14"/>
      <c r="BV22" s="14"/>
      <c r="BW22" s="14"/>
      <c r="BX22" s="14"/>
      <c r="BY22" s="14"/>
      <c r="BZ22" s="14"/>
      <c r="CA22" s="14"/>
      <c r="CB22" s="14"/>
      <c r="CC22" s="14"/>
      <c r="CD22" s="14"/>
      <c r="CE22" s="14"/>
      <c r="CF22" s="14"/>
      <c r="CG22" s="14"/>
      <c r="CH22" s="14"/>
      <c r="CI22" s="14"/>
      <c r="CJ22" s="14"/>
      <c r="CK22" s="14"/>
    </row>
    <row r="23" spans="1:89" s="5" customFormat="1" ht="21" x14ac:dyDescent="0.2">
      <c r="A23" s="177" t="s">
        <v>4</v>
      </c>
      <c r="B23" s="18" t="s">
        <v>27</v>
      </c>
      <c r="C23" s="18" t="s">
        <v>28</v>
      </c>
      <c r="D23" s="4"/>
      <c r="E23" s="4"/>
      <c r="F23" s="4"/>
      <c r="G23" s="4"/>
      <c r="H23" s="4"/>
      <c r="I23" s="4"/>
      <c r="J23" s="4"/>
      <c r="K23" s="46"/>
      <c r="L23" s="46"/>
      <c r="M23" s="26"/>
      <c r="N23" s="4"/>
      <c r="O23" s="4"/>
      <c r="P23" s="4"/>
      <c r="Q23" s="4"/>
      <c r="R23" s="4"/>
      <c r="S23" s="4"/>
      <c r="T23" s="4"/>
      <c r="U23" s="4"/>
      <c r="V23" s="24"/>
      <c r="W23" s="4"/>
      <c r="X23" s="4"/>
      <c r="AD23" s="4"/>
      <c r="AE23" s="4"/>
      <c r="AF23" s="4"/>
      <c r="AG23" s="4"/>
      <c r="AH23" s="4"/>
      <c r="AI23" s="4"/>
      <c r="AJ23" s="4"/>
      <c r="AK23" s="4"/>
      <c r="AL23" s="4"/>
      <c r="AM23" s="4"/>
      <c r="AN23" s="4"/>
      <c r="AW23" s="187"/>
      <c r="AX23" s="187"/>
      <c r="AY23" s="187"/>
      <c r="AZ23" s="187"/>
      <c r="BA23" s="14"/>
      <c r="BB23" s="14"/>
      <c r="BC23" s="14"/>
      <c r="BD23" s="14"/>
      <c r="BE23" s="14"/>
      <c r="BF23" s="187"/>
      <c r="BG23" s="187"/>
      <c r="BH23" s="187"/>
      <c r="BI23" s="187"/>
      <c r="BJ23" s="187"/>
      <c r="BK23" s="187"/>
      <c r="BL23" s="187"/>
      <c r="BM23" s="187"/>
      <c r="BN23" s="187"/>
      <c r="BO23" s="187"/>
      <c r="BP23" s="187"/>
      <c r="BQ23" s="187"/>
      <c r="BR23" s="187"/>
      <c r="BS23" s="187"/>
      <c r="BT23" s="187"/>
      <c r="BU23" s="187"/>
      <c r="BV23" s="187"/>
      <c r="BW23" s="187"/>
      <c r="BX23" s="187"/>
      <c r="BY23" s="187"/>
      <c r="BZ23" s="187"/>
      <c r="CA23" s="187"/>
      <c r="CB23" s="187"/>
      <c r="CC23" s="187"/>
      <c r="CD23" s="187"/>
      <c r="CE23" s="187"/>
      <c r="CF23" s="187"/>
      <c r="CG23" s="187"/>
      <c r="CH23" s="187"/>
      <c r="CI23" s="187"/>
      <c r="CJ23" s="187"/>
      <c r="CK23" s="187"/>
    </row>
    <row r="24" spans="1:89" s="5" customFormat="1" ht="24" customHeight="1" x14ac:dyDescent="0.2">
      <c r="A24" s="47" t="s">
        <v>29</v>
      </c>
      <c r="B24" s="145"/>
      <c r="C24" s="145"/>
      <c r="D24" s="4"/>
      <c r="E24" s="4"/>
      <c r="F24" s="4"/>
      <c r="G24" s="4"/>
      <c r="H24" s="4"/>
      <c r="I24" s="4"/>
      <c r="J24" s="4"/>
      <c r="K24" s="46"/>
      <c r="L24" s="46"/>
      <c r="M24" s="26"/>
      <c r="N24" s="4"/>
      <c r="O24" s="4"/>
      <c r="P24" s="4"/>
      <c r="Q24" s="4"/>
      <c r="R24" s="4"/>
      <c r="S24" s="4"/>
      <c r="T24" s="4"/>
      <c r="U24" s="4"/>
      <c r="V24" s="24"/>
      <c r="W24" s="4"/>
      <c r="X24" s="4"/>
      <c r="AD24" s="4"/>
      <c r="AE24" s="4"/>
      <c r="AF24" s="4"/>
      <c r="AG24" s="4"/>
      <c r="AH24" s="4"/>
      <c r="AI24" s="4"/>
      <c r="AJ24" s="4"/>
      <c r="AK24" s="4"/>
      <c r="AL24" s="4"/>
      <c r="AM24" s="4"/>
      <c r="AN24" s="4"/>
      <c r="AW24" s="187"/>
      <c r="AX24" s="187"/>
      <c r="AY24" s="187"/>
      <c r="AZ24" s="187"/>
      <c r="BA24" s="14"/>
      <c r="BB24" s="14"/>
      <c r="BC24" s="14"/>
      <c r="BD24" s="14"/>
      <c r="BE24" s="14"/>
      <c r="BF24" s="187"/>
      <c r="BG24" s="187"/>
      <c r="BH24" s="187"/>
      <c r="BI24" s="187"/>
      <c r="BJ24" s="187"/>
      <c r="BK24" s="187"/>
      <c r="BL24" s="187"/>
      <c r="BM24" s="187"/>
      <c r="BN24" s="187"/>
      <c r="BO24" s="187"/>
      <c r="BP24" s="187"/>
      <c r="BQ24" s="187"/>
      <c r="BR24" s="187"/>
      <c r="BS24" s="187"/>
      <c r="BT24" s="187"/>
      <c r="BU24" s="187"/>
      <c r="BV24" s="187"/>
      <c r="BW24" s="187"/>
      <c r="BX24" s="187"/>
      <c r="BY24" s="187"/>
      <c r="BZ24" s="187"/>
      <c r="CA24" s="187"/>
      <c r="CB24" s="187"/>
      <c r="CC24" s="187"/>
      <c r="CD24" s="187"/>
      <c r="CE24" s="187"/>
      <c r="CF24" s="187"/>
      <c r="CG24" s="187"/>
      <c r="CH24" s="187"/>
      <c r="CI24" s="187"/>
      <c r="CJ24" s="187"/>
      <c r="CK24" s="187"/>
    </row>
    <row r="25" spans="1:89" s="5" customFormat="1" ht="30" customHeight="1" x14ac:dyDescent="0.2">
      <c r="A25" s="48" t="s">
        <v>30</v>
      </c>
      <c r="B25" s="48"/>
      <c r="C25" s="48"/>
      <c r="D25" s="38"/>
      <c r="E25" s="38"/>
      <c r="F25" s="38"/>
      <c r="G25" s="38"/>
      <c r="H25" s="38"/>
      <c r="I25" s="38"/>
      <c r="J25" s="38"/>
      <c r="K25" s="38"/>
      <c r="L25" s="38"/>
      <c r="M25" s="26"/>
      <c r="N25" s="8"/>
      <c r="O25" s="4"/>
      <c r="P25" s="4"/>
      <c r="Q25" s="4"/>
      <c r="R25" s="4"/>
      <c r="S25" s="4"/>
      <c r="T25" s="4"/>
      <c r="U25" s="4"/>
      <c r="V25" s="24"/>
      <c r="W25" s="4"/>
      <c r="X25" s="4"/>
      <c r="AD25" s="4"/>
      <c r="AE25" s="4"/>
      <c r="AF25" s="4"/>
      <c r="AG25" s="4"/>
      <c r="AH25" s="4"/>
      <c r="AI25" s="4"/>
      <c r="AJ25" s="4"/>
      <c r="AK25" s="4"/>
      <c r="AL25" s="4"/>
      <c r="AM25" s="4"/>
      <c r="AN25" s="4"/>
      <c r="AW25" s="187"/>
      <c r="AX25" s="187"/>
      <c r="AY25" s="187"/>
      <c r="AZ25" s="187"/>
      <c r="BA25" s="14"/>
      <c r="BB25" s="14"/>
      <c r="BC25" s="14"/>
      <c r="BD25" s="14"/>
      <c r="BE25" s="14"/>
      <c r="BF25" s="187"/>
      <c r="BG25" s="187"/>
      <c r="BH25" s="187"/>
      <c r="BI25" s="187"/>
      <c r="BJ25" s="187"/>
      <c r="BK25" s="187"/>
      <c r="BL25" s="187"/>
      <c r="BM25" s="187"/>
      <c r="BN25" s="187"/>
      <c r="BO25" s="187"/>
      <c r="BP25" s="187"/>
      <c r="BQ25" s="187"/>
      <c r="BR25" s="187"/>
      <c r="BS25" s="187"/>
      <c r="BT25" s="187"/>
      <c r="BU25" s="187"/>
      <c r="BV25" s="187"/>
      <c r="BW25" s="187"/>
      <c r="BX25" s="187"/>
      <c r="BY25" s="187"/>
      <c r="BZ25" s="187"/>
      <c r="CA25" s="187"/>
      <c r="CB25" s="187"/>
      <c r="CC25" s="187"/>
      <c r="CD25" s="187"/>
      <c r="CE25" s="187"/>
      <c r="CF25" s="187"/>
      <c r="CG25" s="187"/>
      <c r="CH25" s="187"/>
      <c r="CI25" s="187"/>
      <c r="CJ25" s="187"/>
      <c r="CK25" s="187"/>
    </row>
    <row r="26" spans="1:89" s="5" customFormat="1" x14ac:dyDescent="0.2">
      <c r="A26" s="293" t="s">
        <v>31</v>
      </c>
      <c r="B26" s="294"/>
      <c r="C26" s="287" t="s">
        <v>23</v>
      </c>
      <c r="D26" s="306" t="s">
        <v>32</v>
      </c>
      <c r="E26" s="307"/>
      <c r="F26" s="10"/>
      <c r="G26" s="10"/>
      <c r="H26" s="10"/>
      <c r="I26" s="10"/>
      <c r="J26" s="10"/>
      <c r="K26" s="46"/>
      <c r="O26" s="4"/>
      <c r="P26" s="4"/>
      <c r="Q26" s="4"/>
      <c r="R26" s="4"/>
      <c r="S26" s="4"/>
      <c r="T26" s="4"/>
      <c r="U26" s="4"/>
      <c r="V26" s="24"/>
      <c r="W26" s="4"/>
      <c r="X26" s="4"/>
      <c r="AD26" s="4"/>
      <c r="AE26" s="4"/>
      <c r="AF26" s="4"/>
      <c r="AG26" s="4"/>
      <c r="AH26" s="4"/>
      <c r="AI26" s="4"/>
      <c r="AJ26" s="4"/>
      <c r="AK26" s="4"/>
      <c r="AL26" s="4"/>
      <c r="AM26" s="4"/>
      <c r="AN26" s="4"/>
      <c r="AO26" s="4"/>
      <c r="AW26" s="187"/>
      <c r="AX26" s="187"/>
      <c r="AY26" s="187"/>
      <c r="AZ26" s="187"/>
      <c r="BA26" s="14"/>
      <c r="BB26" s="14"/>
      <c r="BC26" s="14"/>
      <c r="BD26" s="14"/>
      <c r="BE26" s="14"/>
      <c r="BF26" s="187"/>
      <c r="BG26" s="187"/>
      <c r="BH26" s="187"/>
      <c r="BI26" s="187"/>
      <c r="BJ26" s="187"/>
      <c r="BK26" s="187"/>
      <c r="BL26" s="187"/>
      <c r="BM26" s="187"/>
      <c r="BN26" s="187"/>
      <c r="BO26" s="187"/>
      <c r="BP26" s="187"/>
      <c r="BQ26" s="187"/>
      <c r="BR26" s="187"/>
      <c r="BS26" s="187"/>
      <c r="BT26" s="187"/>
      <c r="BU26" s="187"/>
      <c r="BV26" s="187"/>
      <c r="BW26" s="187"/>
      <c r="BX26" s="187"/>
      <c r="BY26" s="187"/>
      <c r="BZ26" s="187"/>
      <c r="CA26" s="187"/>
      <c r="CB26" s="187"/>
      <c r="CC26" s="187"/>
      <c r="CD26" s="187"/>
      <c r="CE26" s="187"/>
      <c r="CF26" s="187"/>
      <c r="CG26" s="187"/>
      <c r="CH26" s="187"/>
      <c r="CI26" s="187"/>
      <c r="CJ26" s="187"/>
      <c r="CK26" s="187"/>
    </row>
    <row r="27" spans="1:89" s="5" customFormat="1" ht="15" customHeight="1" x14ac:dyDescent="0.2">
      <c r="A27" s="295"/>
      <c r="B27" s="296"/>
      <c r="C27" s="288"/>
      <c r="D27" s="16" t="s">
        <v>33</v>
      </c>
      <c r="E27" s="17" t="s">
        <v>14</v>
      </c>
      <c r="F27" s="10"/>
      <c r="G27" s="10"/>
      <c r="H27" s="10"/>
      <c r="I27" s="10"/>
      <c r="J27" s="10"/>
      <c r="K27" s="46"/>
      <c r="O27" s="4"/>
      <c r="P27" s="4"/>
      <c r="Q27" s="4"/>
      <c r="R27" s="4"/>
      <c r="S27" s="4"/>
      <c r="T27" s="4"/>
      <c r="U27" s="4"/>
      <c r="V27" s="24"/>
      <c r="W27" s="4"/>
      <c r="X27" s="4"/>
      <c r="AD27" s="4"/>
      <c r="AE27" s="4"/>
      <c r="AF27" s="4"/>
      <c r="AG27" s="4"/>
      <c r="AH27" s="4"/>
      <c r="AI27" s="4"/>
      <c r="AJ27" s="4"/>
      <c r="AK27" s="4"/>
      <c r="AL27" s="4"/>
      <c r="AM27" s="4"/>
      <c r="AN27" s="4"/>
      <c r="AO27" s="4"/>
      <c r="AW27" s="187"/>
      <c r="AX27" s="187"/>
      <c r="AY27" s="187"/>
      <c r="AZ27" s="187"/>
      <c r="BA27" s="14"/>
      <c r="BB27" s="14"/>
      <c r="BC27" s="14"/>
      <c r="BD27" s="14"/>
      <c r="BE27" s="14"/>
      <c r="BF27" s="187"/>
      <c r="BG27" s="187"/>
      <c r="BH27" s="187"/>
      <c r="BI27" s="187"/>
      <c r="BJ27" s="187"/>
      <c r="BK27" s="187"/>
      <c r="BL27" s="187"/>
      <c r="BM27" s="187"/>
      <c r="BN27" s="187"/>
      <c r="BO27" s="187"/>
      <c r="BP27" s="187"/>
      <c r="BQ27" s="187"/>
      <c r="BR27" s="187"/>
      <c r="BS27" s="187"/>
      <c r="BT27" s="187"/>
      <c r="BU27" s="187"/>
      <c r="BV27" s="187"/>
      <c r="BW27" s="187"/>
      <c r="BX27" s="187"/>
      <c r="BY27" s="187"/>
      <c r="BZ27" s="187"/>
      <c r="CA27" s="187"/>
      <c r="CB27" s="187"/>
      <c r="CC27" s="187"/>
      <c r="CD27" s="187"/>
      <c r="CE27" s="187"/>
      <c r="CF27" s="187"/>
      <c r="CG27" s="187"/>
      <c r="CH27" s="187"/>
      <c r="CI27" s="187"/>
      <c r="CJ27" s="187"/>
      <c r="CK27" s="187"/>
    </row>
    <row r="28" spans="1:89" s="5" customFormat="1" ht="15.75" customHeight="1" x14ac:dyDescent="0.2">
      <c r="A28" s="279" t="s">
        <v>34</v>
      </c>
      <c r="B28" s="280"/>
      <c r="C28" s="154">
        <f t="shared" ref="C28:C33" si="9">SUM(D28:E28)</f>
        <v>0</v>
      </c>
      <c r="D28" s="150">
        <f>+D29+D30</f>
        <v>0</v>
      </c>
      <c r="E28" s="151">
        <f>+E29+E30</f>
        <v>0</v>
      </c>
      <c r="F28" s="196"/>
      <c r="G28" s="49"/>
      <c r="H28" s="49"/>
      <c r="I28" s="23"/>
      <c r="J28" s="23"/>
      <c r="K28" s="46"/>
      <c r="O28" s="4"/>
      <c r="P28" s="4"/>
      <c r="Q28" s="4"/>
      <c r="R28" s="4"/>
      <c r="S28" s="4"/>
      <c r="T28" s="4"/>
      <c r="U28" s="4"/>
      <c r="V28" s="24"/>
      <c r="W28" s="4"/>
      <c r="X28" s="4"/>
      <c r="AD28" s="4"/>
      <c r="AE28" s="4"/>
      <c r="AF28" s="4"/>
      <c r="AG28" s="4"/>
      <c r="AH28" s="4"/>
      <c r="AI28" s="4"/>
      <c r="AJ28" s="4"/>
      <c r="AK28" s="4"/>
      <c r="AL28" s="4"/>
      <c r="AM28" s="4"/>
      <c r="AN28" s="4"/>
      <c r="AO28" s="4"/>
      <c r="AW28" s="187"/>
      <c r="AX28" s="187"/>
      <c r="AY28" s="187"/>
      <c r="AZ28" s="187"/>
      <c r="BA28" s="187"/>
      <c r="BB28" s="187"/>
      <c r="BC28" s="187"/>
      <c r="BD28" s="187"/>
      <c r="BE28" s="14"/>
      <c r="BF28" s="187"/>
      <c r="BG28" s="187"/>
      <c r="BH28" s="187"/>
      <c r="BI28" s="187"/>
      <c r="BJ28" s="187"/>
      <c r="BK28" s="187"/>
      <c r="BL28" s="187"/>
      <c r="BM28" s="187"/>
      <c r="BN28" s="187"/>
      <c r="BO28" s="187"/>
      <c r="BP28" s="187"/>
      <c r="BQ28" s="187"/>
      <c r="BR28" s="187"/>
      <c r="BS28" s="187"/>
      <c r="BT28" s="187"/>
      <c r="BU28" s="187"/>
      <c r="BV28" s="187"/>
      <c r="BW28" s="187"/>
      <c r="BX28" s="187"/>
      <c r="BY28" s="187"/>
      <c r="BZ28" s="187"/>
      <c r="CA28" s="187"/>
      <c r="CB28" s="187"/>
      <c r="CC28" s="187"/>
      <c r="CD28" s="187"/>
      <c r="CE28" s="187"/>
      <c r="CF28" s="187"/>
      <c r="CG28" s="187"/>
      <c r="CH28" s="187"/>
      <c r="CI28" s="187"/>
      <c r="CJ28" s="187"/>
      <c r="CK28" s="187"/>
    </row>
    <row r="29" spans="1:89" s="5" customFormat="1" ht="15.75" customHeight="1" x14ac:dyDescent="0.2">
      <c r="A29" s="281" t="s">
        <v>16</v>
      </c>
      <c r="B29" s="282"/>
      <c r="C29" s="134">
        <f t="shared" si="9"/>
        <v>0</v>
      </c>
      <c r="D29" s="113"/>
      <c r="E29" s="111"/>
      <c r="F29" s="167" t="str">
        <f>$BA29&amp;" "&amp;$BB29&amp;""</f>
        <v xml:space="preserve"> </v>
      </c>
      <c r="G29" s="49"/>
      <c r="H29" s="49"/>
      <c r="I29" s="23"/>
      <c r="J29" s="23"/>
      <c r="K29" s="46"/>
      <c r="O29" s="4"/>
      <c r="P29" s="4"/>
      <c r="Q29" s="4"/>
      <c r="R29" s="4"/>
      <c r="S29" s="4"/>
      <c r="T29" s="4"/>
      <c r="U29" s="4"/>
      <c r="V29" s="24"/>
      <c r="W29" s="4"/>
      <c r="X29" s="4"/>
      <c r="AD29" s="4"/>
      <c r="AE29" s="4"/>
      <c r="AF29" s="4"/>
      <c r="AG29" s="4"/>
      <c r="AH29" s="4"/>
      <c r="AI29" s="4"/>
      <c r="AJ29" s="4"/>
      <c r="AK29" s="4"/>
      <c r="AL29" s="4"/>
      <c r="AM29" s="4"/>
      <c r="AN29" s="4"/>
      <c r="AO29" s="4"/>
      <c r="AW29" s="187"/>
      <c r="AX29" s="187"/>
      <c r="AY29" s="187"/>
      <c r="AZ29" s="187"/>
      <c r="BA29" s="192" t="str">
        <f>IF($C29+$C32&lt;=$C11,"","Las consultas por médico en extensión horaria NO pueden ser mayor que el Total de consultas de sección A.1.")</f>
        <v/>
      </c>
      <c r="BB29" s="192" t="str">
        <f>IF($D29+$E29&lt;&gt;$C29,"Las consultas según sexo NO pueden ser diferente al Total.","")</f>
        <v/>
      </c>
      <c r="BC29" s="192"/>
      <c r="BD29" s="193">
        <f>IF($C29+$C32&lt;=$C11,0,1)</f>
        <v>0</v>
      </c>
      <c r="BE29" s="193">
        <f>IF($D29+$E29&lt;&gt;$C29,1,0)</f>
        <v>0</v>
      </c>
      <c r="BF29" s="193"/>
      <c r="BG29" s="187"/>
      <c r="BH29" s="187"/>
      <c r="BI29" s="187"/>
      <c r="BJ29" s="187"/>
      <c r="BK29" s="187"/>
      <c r="BL29" s="187"/>
      <c r="BM29" s="187"/>
      <c r="BN29" s="187"/>
      <c r="BO29" s="187"/>
      <c r="BP29" s="187"/>
      <c r="BQ29" s="187"/>
      <c r="BR29" s="187"/>
      <c r="BS29" s="187"/>
      <c r="BT29" s="187"/>
      <c r="BU29" s="187"/>
      <c r="BV29" s="187"/>
      <c r="BW29" s="187"/>
      <c r="BX29" s="187"/>
      <c r="BY29" s="187"/>
      <c r="BZ29" s="187"/>
      <c r="CA29" s="187"/>
      <c r="CB29" s="187"/>
      <c r="CC29" s="187"/>
      <c r="CD29" s="187"/>
      <c r="CE29" s="187"/>
      <c r="CF29" s="187"/>
      <c r="CG29" s="187"/>
      <c r="CH29" s="187"/>
      <c r="CI29" s="187"/>
      <c r="CJ29" s="187"/>
      <c r="CK29" s="187"/>
    </row>
    <row r="30" spans="1:89" s="5" customFormat="1" ht="15.75" customHeight="1" x14ac:dyDescent="0.2">
      <c r="A30" s="277" t="s">
        <v>21</v>
      </c>
      <c r="B30" s="278"/>
      <c r="C30" s="155">
        <f t="shared" si="9"/>
        <v>0</v>
      </c>
      <c r="D30" s="126"/>
      <c r="E30" s="112"/>
      <c r="F30" s="167" t="str">
        <f>$BA30&amp;" "&amp;$BB30&amp;""</f>
        <v xml:space="preserve"> </v>
      </c>
      <c r="G30" s="49"/>
      <c r="H30" s="49"/>
      <c r="I30" s="23"/>
      <c r="J30" s="23"/>
      <c r="K30" s="46"/>
      <c r="O30" s="4"/>
      <c r="P30" s="4"/>
      <c r="Q30" s="4"/>
      <c r="R30" s="4"/>
      <c r="S30" s="4"/>
      <c r="T30" s="4"/>
      <c r="U30" s="4"/>
      <c r="V30" s="24"/>
      <c r="W30" s="4"/>
      <c r="X30" s="4"/>
      <c r="AD30" s="4"/>
      <c r="AE30" s="4"/>
      <c r="AF30" s="4"/>
      <c r="AG30" s="4"/>
      <c r="AH30" s="4"/>
      <c r="AI30" s="4"/>
      <c r="AJ30" s="4"/>
      <c r="AK30" s="4"/>
      <c r="AL30" s="4"/>
      <c r="AM30" s="4"/>
      <c r="AN30" s="4"/>
      <c r="AO30" s="4"/>
      <c r="AW30" s="187"/>
      <c r="AX30" s="187"/>
      <c r="AY30" s="187"/>
      <c r="AZ30" s="187"/>
      <c r="BA30" s="192" t="str">
        <f>IF($C30+$C33&lt;=SUM($C12:$C18),"","Las consultas por otros profesionales en extensión horaria NO pueden ser mayor que el Total de consultas de sección A.1.")</f>
        <v/>
      </c>
      <c r="BB30" s="192" t="str">
        <f>IF(D30+E30&lt;&gt;C30,"Las consultas según sexo NO pueden ser diferente al Total.","")</f>
        <v/>
      </c>
      <c r="BC30" s="187"/>
      <c r="BD30" s="193">
        <f>IF($C30+$C33&lt;=SUM($C12:$C18),0,1)</f>
        <v>0</v>
      </c>
      <c r="BE30" s="193">
        <f>IF($D30+$E30&lt;&gt;$C30,1,0)</f>
        <v>0</v>
      </c>
      <c r="BF30" s="187"/>
      <c r="BG30" s="187"/>
      <c r="BH30" s="187"/>
      <c r="BI30" s="187"/>
      <c r="BJ30" s="187"/>
      <c r="BK30" s="187"/>
      <c r="BL30" s="187"/>
      <c r="BM30" s="187"/>
      <c r="BN30" s="187"/>
      <c r="BO30" s="187"/>
      <c r="BP30" s="187"/>
      <c r="BQ30" s="187"/>
      <c r="BR30" s="187"/>
      <c r="BS30" s="187"/>
      <c r="BT30" s="187"/>
      <c r="BU30" s="187"/>
      <c r="BV30" s="187"/>
      <c r="BW30" s="187"/>
      <c r="BX30" s="187"/>
      <c r="BY30" s="187"/>
      <c r="BZ30" s="187"/>
      <c r="CA30" s="187"/>
      <c r="CB30" s="187"/>
      <c r="CC30" s="187"/>
      <c r="CD30" s="187"/>
      <c r="CE30" s="187"/>
      <c r="CF30" s="187"/>
      <c r="CG30" s="187"/>
      <c r="CH30" s="187"/>
      <c r="CI30" s="187"/>
      <c r="CJ30" s="187"/>
      <c r="CK30" s="187"/>
    </row>
    <row r="31" spans="1:89" s="5" customFormat="1" ht="15.75" customHeight="1" x14ac:dyDescent="0.2">
      <c r="A31" s="279" t="s">
        <v>35</v>
      </c>
      <c r="B31" s="280"/>
      <c r="C31" s="154">
        <f t="shared" si="9"/>
        <v>0</v>
      </c>
      <c r="D31" s="150">
        <f>+D32+D33</f>
        <v>0</v>
      </c>
      <c r="E31" s="151">
        <f>+E32+E33</f>
        <v>0</v>
      </c>
      <c r="F31" s="197"/>
      <c r="G31" s="49"/>
      <c r="H31" s="49"/>
      <c r="I31" s="23"/>
      <c r="J31" s="23"/>
      <c r="K31" s="46"/>
      <c r="O31" s="4"/>
      <c r="P31" s="4"/>
      <c r="Q31" s="4"/>
      <c r="R31" s="4"/>
      <c r="S31" s="4"/>
      <c r="T31" s="4"/>
      <c r="U31" s="4"/>
      <c r="V31" s="24"/>
      <c r="W31" s="4"/>
      <c r="X31" s="4"/>
      <c r="AD31" s="4"/>
      <c r="AE31" s="4"/>
      <c r="AF31" s="4"/>
      <c r="AG31" s="4"/>
      <c r="AH31" s="4"/>
      <c r="AI31" s="4"/>
      <c r="AJ31" s="4"/>
      <c r="AK31" s="4"/>
      <c r="AL31" s="4"/>
      <c r="AM31" s="4"/>
      <c r="AN31" s="4"/>
      <c r="AO31" s="4"/>
      <c r="AW31" s="187"/>
      <c r="AX31" s="187"/>
      <c r="AY31" s="187"/>
      <c r="AZ31" s="187"/>
      <c r="BA31" s="187"/>
      <c r="BB31" s="187"/>
      <c r="BC31" s="187"/>
      <c r="BD31" s="187"/>
      <c r="BE31" s="187"/>
      <c r="BF31" s="187"/>
      <c r="BG31" s="187"/>
      <c r="BH31" s="187"/>
      <c r="BI31" s="187"/>
      <c r="BJ31" s="187"/>
      <c r="BK31" s="187"/>
      <c r="BL31" s="187"/>
      <c r="BM31" s="187"/>
      <c r="BN31" s="187"/>
      <c r="BO31" s="187"/>
      <c r="BP31" s="187"/>
      <c r="BQ31" s="187"/>
      <c r="BR31" s="187"/>
      <c r="BS31" s="187"/>
      <c r="BT31" s="187"/>
      <c r="BU31" s="187"/>
      <c r="BV31" s="187"/>
      <c r="BW31" s="187"/>
      <c r="BX31" s="187"/>
      <c r="BY31" s="187"/>
      <c r="BZ31" s="187"/>
      <c r="CA31" s="187"/>
      <c r="CB31" s="187"/>
      <c r="CC31" s="187"/>
      <c r="CD31" s="187"/>
      <c r="CE31" s="187"/>
      <c r="CF31" s="187"/>
      <c r="CG31" s="187"/>
      <c r="CH31" s="187"/>
      <c r="CI31" s="187"/>
      <c r="CJ31" s="187"/>
      <c r="CK31" s="187"/>
    </row>
    <row r="32" spans="1:89" s="5" customFormat="1" ht="15.75" customHeight="1" x14ac:dyDescent="0.2">
      <c r="A32" s="281" t="s">
        <v>16</v>
      </c>
      <c r="B32" s="282"/>
      <c r="C32" s="134">
        <f t="shared" si="9"/>
        <v>0</v>
      </c>
      <c r="D32" s="113"/>
      <c r="E32" s="111"/>
      <c r="F32" s="167" t="str">
        <f>$BA29&amp;" "&amp;$BB32&amp;""</f>
        <v xml:space="preserve"> </v>
      </c>
      <c r="G32" s="49"/>
      <c r="H32" s="49"/>
      <c r="I32" s="23"/>
      <c r="J32" s="23"/>
      <c r="K32" s="46"/>
      <c r="L32" s="46"/>
      <c r="M32" s="26"/>
      <c r="N32" s="23"/>
      <c r="O32" s="4"/>
      <c r="P32" s="4"/>
      <c r="Q32" s="4"/>
      <c r="R32" s="4"/>
      <c r="S32" s="4"/>
      <c r="T32" s="4"/>
      <c r="U32" s="4"/>
      <c r="V32" s="24"/>
      <c r="W32" s="4"/>
      <c r="X32" s="4"/>
      <c r="AD32" s="4"/>
      <c r="AE32" s="4"/>
      <c r="AF32" s="4"/>
      <c r="AG32" s="4"/>
      <c r="AH32" s="4"/>
      <c r="AI32" s="4"/>
      <c r="AJ32" s="4"/>
      <c r="AK32" s="4"/>
      <c r="AL32" s="4"/>
      <c r="AM32" s="4"/>
      <c r="AN32" s="4"/>
      <c r="AO32" s="4"/>
      <c r="AW32" s="187"/>
      <c r="AX32" s="187"/>
      <c r="AY32" s="187"/>
      <c r="AZ32" s="187"/>
      <c r="BA32" s="187"/>
      <c r="BB32" s="192" t="str">
        <f>IF(D32+E32&lt;&gt;C32,"Las consultas según sexo NO pueden ser diferente al Total.","")</f>
        <v/>
      </c>
      <c r="BC32" s="187"/>
      <c r="BD32" s="187"/>
      <c r="BE32" s="193">
        <f>IF($D32+$E32&lt;&gt;$C32,1,0)</f>
        <v>0</v>
      </c>
      <c r="BF32" s="187"/>
      <c r="BG32" s="187"/>
      <c r="BH32" s="187"/>
      <c r="BI32" s="187"/>
      <c r="BJ32" s="187"/>
      <c r="BK32" s="187"/>
      <c r="BL32" s="187"/>
      <c r="BM32" s="187"/>
      <c r="BN32" s="187"/>
      <c r="BO32" s="187"/>
      <c r="BP32" s="187"/>
      <c r="BQ32" s="187"/>
      <c r="BR32" s="187"/>
      <c r="BS32" s="187"/>
      <c r="BT32" s="187"/>
      <c r="BU32" s="187"/>
      <c r="BV32" s="187"/>
      <c r="BW32" s="187"/>
      <c r="BX32" s="187"/>
      <c r="BY32" s="187"/>
      <c r="BZ32" s="187"/>
      <c r="CA32" s="187"/>
      <c r="CB32" s="187"/>
      <c r="CC32" s="187"/>
      <c r="CD32" s="187"/>
      <c r="CE32" s="187"/>
      <c r="CF32" s="187"/>
      <c r="CG32" s="187"/>
      <c r="CH32" s="187"/>
      <c r="CI32" s="187"/>
      <c r="CJ32" s="187"/>
      <c r="CK32" s="187"/>
    </row>
    <row r="33" spans="1:89" s="5" customFormat="1" ht="15.75" customHeight="1" x14ac:dyDescent="0.2">
      <c r="A33" s="283" t="s">
        <v>21</v>
      </c>
      <c r="B33" s="284"/>
      <c r="C33" s="148">
        <f t="shared" si="9"/>
        <v>0</v>
      </c>
      <c r="D33" s="115"/>
      <c r="E33" s="117"/>
      <c r="F33" s="167" t="str">
        <f>$BA30&amp;" "&amp;$BB33&amp;""</f>
        <v xml:space="preserve"> </v>
      </c>
      <c r="G33" s="49"/>
      <c r="H33" s="49"/>
      <c r="I33" s="23"/>
      <c r="J33" s="23"/>
      <c r="K33" s="46"/>
      <c r="L33" s="46"/>
      <c r="M33" s="26"/>
      <c r="N33" s="23"/>
      <c r="O33" s="4"/>
      <c r="P33" s="4"/>
      <c r="Q33" s="4"/>
      <c r="R33" s="4"/>
      <c r="S33" s="4"/>
      <c r="T33" s="4"/>
      <c r="U33" s="4"/>
      <c r="V33" s="24"/>
      <c r="W33" s="4"/>
      <c r="X33" s="4"/>
      <c r="AD33" s="4"/>
      <c r="AE33" s="4"/>
      <c r="AF33" s="4"/>
      <c r="AG33" s="4"/>
      <c r="AH33" s="4"/>
      <c r="AI33" s="4"/>
      <c r="AJ33" s="4"/>
      <c r="AK33" s="4"/>
      <c r="AL33" s="4"/>
      <c r="AM33" s="4"/>
      <c r="AN33" s="4"/>
      <c r="AO33" s="4"/>
      <c r="AW33" s="187"/>
      <c r="AX33" s="187"/>
      <c r="AY33" s="187"/>
      <c r="AZ33" s="187"/>
      <c r="BA33" s="187"/>
      <c r="BB33" s="192" t="str">
        <f>IF(D33+E33&lt;&gt;C33,"Las consultas según sexo NO pueden ser diferente al Total.","")</f>
        <v/>
      </c>
      <c r="BC33" s="187"/>
      <c r="BD33" s="187"/>
      <c r="BE33" s="193">
        <f>IF($D33+$E33&lt;&gt;$C33,1,0)</f>
        <v>0</v>
      </c>
      <c r="BF33" s="187"/>
      <c r="BG33" s="187"/>
      <c r="BH33" s="187"/>
      <c r="BI33" s="187"/>
      <c r="BJ33" s="187"/>
      <c r="BK33" s="187"/>
      <c r="BL33" s="187"/>
      <c r="BM33" s="187"/>
      <c r="BN33" s="187"/>
      <c r="BO33" s="187"/>
      <c r="BP33" s="187"/>
      <c r="BQ33" s="187"/>
      <c r="BR33" s="187"/>
      <c r="BS33" s="187"/>
      <c r="BT33" s="187"/>
      <c r="BU33" s="187"/>
      <c r="BV33" s="187"/>
      <c r="BW33" s="187"/>
      <c r="BX33" s="187"/>
      <c r="BY33" s="187"/>
      <c r="BZ33" s="187"/>
      <c r="CA33" s="187"/>
      <c r="CB33" s="187"/>
      <c r="CC33" s="187"/>
      <c r="CD33" s="187"/>
      <c r="CE33" s="187"/>
      <c r="CF33" s="187"/>
      <c r="CG33" s="187"/>
      <c r="CH33" s="187"/>
      <c r="CI33" s="187"/>
      <c r="CJ33" s="187"/>
      <c r="CK33" s="187"/>
    </row>
    <row r="34" spans="1:89" s="4" customFormat="1" ht="30" customHeight="1" x14ac:dyDescent="0.2">
      <c r="A34" s="35" t="s">
        <v>36</v>
      </c>
      <c r="B34" s="13"/>
      <c r="C34" s="12"/>
      <c r="D34" s="12"/>
      <c r="E34" s="12"/>
      <c r="F34" s="12"/>
      <c r="G34" s="12"/>
      <c r="H34" s="12"/>
      <c r="I34" s="36"/>
      <c r="J34" s="13"/>
      <c r="K34" s="20"/>
      <c r="L34" s="20"/>
      <c r="M34" s="26"/>
      <c r="N34" s="8"/>
      <c r="V34" s="24"/>
      <c r="AW34" s="14"/>
      <c r="AX34" s="14"/>
      <c r="AY34" s="14"/>
      <c r="AZ34" s="14"/>
      <c r="BA34" s="187"/>
      <c r="BB34" s="14"/>
      <c r="BC34" s="187"/>
      <c r="BD34" s="187"/>
      <c r="BE34" s="14"/>
      <c r="BF34" s="14"/>
      <c r="BG34" s="14"/>
      <c r="BH34" s="14"/>
      <c r="BI34" s="14"/>
      <c r="BJ34" s="14"/>
      <c r="BK34" s="14"/>
      <c r="BL34" s="14"/>
      <c r="BM34" s="14"/>
      <c r="BN34" s="14"/>
      <c r="BO34" s="14"/>
      <c r="BP34" s="14"/>
      <c r="BQ34" s="14"/>
      <c r="BR34" s="14"/>
      <c r="BS34" s="14"/>
      <c r="BT34" s="14"/>
      <c r="BU34" s="14"/>
      <c r="BV34" s="14"/>
      <c r="BW34" s="14"/>
      <c r="BX34" s="14"/>
      <c r="BY34" s="14"/>
      <c r="BZ34" s="14"/>
      <c r="CA34" s="14"/>
      <c r="CB34" s="14"/>
      <c r="CC34" s="14"/>
      <c r="CD34" s="14"/>
      <c r="CE34" s="14"/>
      <c r="CF34" s="14"/>
      <c r="CG34" s="14"/>
      <c r="CH34" s="14"/>
      <c r="CI34" s="14"/>
      <c r="CJ34" s="14"/>
      <c r="CK34" s="14"/>
    </row>
    <row r="35" spans="1:89" s="4" customFormat="1" ht="30" customHeight="1" x14ac:dyDescent="0.2">
      <c r="A35" s="38" t="s">
        <v>37</v>
      </c>
      <c r="B35" s="20"/>
      <c r="C35" s="20"/>
      <c r="D35" s="20"/>
      <c r="E35" s="20"/>
      <c r="F35" s="20"/>
      <c r="G35" s="20"/>
      <c r="H35" s="20"/>
      <c r="I35" s="20"/>
      <c r="J35" s="20"/>
      <c r="K35" s="20"/>
      <c r="L35" s="20"/>
      <c r="M35" s="26"/>
      <c r="N35" s="26"/>
      <c r="V35" s="24"/>
      <c r="AW35" s="14"/>
      <c r="AX35" s="14"/>
      <c r="AY35" s="14"/>
      <c r="AZ35" s="14"/>
      <c r="BA35" s="14"/>
      <c r="BB35" s="14"/>
      <c r="BC35" s="14"/>
      <c r="BD35" s="14"/>
      <c r="BE35" s="14"/>
      <c r="BF35" s="14"/>
      <c r="BG35" s="14"/>
      <c r="BH35" s="14"/>
      <c r="BI35" s="14"/>
      <c r="BJ35" s="14"/>
      <c r="BK35" s="14"/>
      <c r="BL35" s="14"/>
      <c r="BM35" s="14"/>
      <c r="BN35" s="14"/>
      <c r="BO35" s="14"/>
      <c r="BP35" s="14"/>
      <c r="BQ35" s="14"/>
      <c r="BR35" s="14"/>
      <c r="BS35" s="14"/>
      <c r="BT35" s="14"/>
      <c r="BU35" s="14"/>
      <c r="BV35" s="14"/>
      <c r="BW35" s="14"/>
      <c r="BX35" s="14"/>
      <c r="BY35" s="14"/>
      <c r="BZ35" s="14"/>
      <c r="CA35" s="14"/>
      <c r="CB35" s="14"/>
      <c r="CC35" s="14"/>
      <c r="CD35" s="14"/>
      <c r="CE35" s="14"/>
      <c r="CF35" s="14"/>
      <c r="CG35" s="14"/>
      <c r="CH35" s="14"/>
      <c r="CI35" s="14"/>
      <c r="CJ35" s="14"/>
      <c r="CK35" s="14"/>
    </row>
    <row r="36" spans="1:89" s="5" customFormat="1" ht="15" customHeight="1" x14ac:dyDescent="0.15">
      <c r="A36" s="285" t="s">
        <v>4</v>
      </c>
      <c r="B36" s="285" t="s">
        <v>5</v>
      </c>
      <c r="C36" s="287" t="s">
        <v>6</v>
      </c>
      <c r="D36" s="272" t="s">
        <v>7</v>
      </c>
      <c r="E36" s="273"/>
      <c r="F36" s="273"/>
      <c r="G36" s="273"/>
      <c r="H36" s="273"/>
      <c r="I36" s="273"/>
      <c r="J36" s="273"/>
      <c r="K36" s="273"/>
      <c r="L36" s="273"/>
      <c r="M36" s="273"/>
      <c r="N36" s="273"/>
      <c r="O36" s="273"/>
      <c r="P36" s="273"/>
      <c r="Q36" s="273"/>
      <c r="R36" s="273"/>
      <c r="S36" s="273"/>
      <c r="T36" s="274"/>
      <c r="U36" s="272" t="s">
        <v>8</v>
      </c>
      <c r="V36" s="274"/>
      <c r="W36" s="287" t="s">
        <v>9</v>
      </c>
      <c r="X36" s="4"/>
      <c r="AD36" s="4"/>
      <c r="AE36" s="4"/>
      <c r="AF36" s="4"/>
      <c r="AG36" s="4"/>
      <c r="AH36" s="4"/>
      <c r="AI36" s="4"/>
      <c r="AJ36" s="4"/>
      <c r="AK36" s="4"/>
      <c r="AL36" s="4"/>
      <c r="AM36" s="4"/>
      <c r="AN36" s="4"/>
      <c r="AO36" s="4"/>
      <c r="AP36" s="4"/>
      <c r="AQ36" s="4"/>
      <c r="AR36" s="4"/>
      <c r="AS36" s="4"/>
      <c r="AT36" s="4"/>
      <c r="AU36" s="4"/>
      <c r="AV36" s="4"/>
      <c r="AW36" s="14"/>
      <c r="AX36" s="14"/>
      <c r="AY36" s="14"/>
      <c r="AZ36" s="14"/>
      <c r="BA36" s="14"/>
      <c r="BB36" s="14"/>
      <c r="BC36" s="14"/>
      <c r="BD36" s="14"/>
      <c r="BE36" s="14"/>
      <c r="BF36" s="14"/>
      <c r="BG36" s="14"/>
      <c r="BH36" s="14"/>
      <c r="BI36" s="14"/>
      <c r="BJ36" s="14"/>
      <c r="BK36" s="14"/>
      <c r="BL36" s="14"/>
      <c r="BM36" s="14"/>
      <c r="BN36" s="14"/>
      <c r="BO36" s="14"/>
      <c r="BP36" s="187"/>
      <c r="BQ36" s="187"/>
      <c r="BR36" s="187"/>
      <c r="BS36" s="187"/>
      <c r="BT36" s="187"/>
      <c r="BU36" s="187"/>
      <c r="BV36" s="187"/>
      <c r="BW36" s="187"/>
      <c r="BX36" s="187"/>
      <c r="BY36" s="187"/>
      <c r="BZ36" s="187"/>
      <c r="CA36" s="187"/>
      <c r="CB36" s="187"/>
      <c r="CC36" s="187"/>
      <c r="CD36" s="187"/>
      <c r="CE36" s="187"/>
      <c r="CF36" s="187"/>
      <c r="CG36" s="187"/>
      <c r="CH36" s="187"/>
      <c r="CI36" s="187"/>
      <c r="CJ36" s="187"/>
      <c r="CK36" s="187"/>
    </row>
    <row r="37" spans="1:89" s="5" customFormat="1" ht="21" customHeight="1" x14ac:dyDescent="0.15">
      <c r="A37" s="286"/>
      <c r="B37" s="286"/>
      <c r="C37" s="288"/>
      <c r="D37" s="198" t="s">
        <v>90</v>
      </c>
      <c r="E37" s="188" t="s">
        <v>91</v>
      </c>
      <c r="F37" s="15" t="s">
        <v>10</v>
      </c>
      <c r="G37" s="15" t="s">
        <v>11</v>
      </c>
      <c r="H37" s="15" t="s">
        <v>12</v>
      </c>
      <c r="I37" s="189" t="s">
        <v>92</v>
      </c>
      <c r="J37" s="189" t="s">
        <v>93</v>
      </c>
      <c r="K37" s="189" t="s">
        <v>94</v>
      </c>
      <c r="L37" s="189" t="s">
        <v>95</v>
      </c>
      <c r="M37" s="189" t="s">
        <v>96</v>
      </c>
      <c r="N37" s="189" t="s">
        <v>97</v>
      </c>
      <c r="O37" s="189" t="s">
        <v>98</v>
      </c>
      <c r="P37" s="189" t="s">
        <v>99</v>
      </c>
      <c r="Q37" s="189" t="s">
        <v>100</v>
      </c>
      <c r="R37" s="189" t="s">
        <v>101</v>
      </c>
      <c r="S37" s="189" t="s">
        <v>102</v>
      </c>
      <c r="T37" s="190" t="s">
        <v>103</v>
      </c>
      <c r="U37" s="30" t="s">
        <v>13</v>
      </c>
      <c r="V37" s="31" t="s">
        <v>14</v>
      </c>
      <c r="W37" s="288"/>
      <c r="X37" s="4"/>
      <c r="AD37" s="4"/>
      <c r="AE37" s="4"/>
      <c r="AF37" s="4"/>
      <c r="AG37" s="4"/>
      <c r="AH37" s="4"/>
      <c r="AI37" s="4"/>
      <c r="AJ37" s="4"/>
      <c r="AK37" s="4"/>
      <c r="AL37" s="4"/>
      <c r="AM37" s="4"/>
      <c r="AN37" s="4"/>
      <c r="AO37" s="4"/>
      <c r="AP37" s="4"/>
      <c r="AQ37" s="4"/>
      <c r="AR37" s="4"/>
      <c r="AS37" s="4"/>
      <c r="AT37" s="4"/>
      <c r="AU37" s="4"/>
      <c r="AV37" s="4"/>
      <c r="AW37" s="14"/>
      <c r="AX37" s="14"/>
      <c r="AY37" s="14"/>
      <c r="AZ37" s="14"/>
      <c r="BA37" s="14"/>
      <c r="BB37" s="14"/>
      <c r="BC37" s="14"/>
      <c r="BD37" s="14"/>
      <c r="BE37" s="14"/>
      <c r="BF37" s="14"/>
      <c r="BG37" s="14"/>
      <c r="BH37" s="14"/>
      <c r="BI37" s="14"/>
      <c r="BJ37" s="14"/>
      <c r="BK37" s="14"/>
      <c r="BL37" s="14"/>
      <c r="BM37" s="14"/>
      <c r="BN37" s="14"/>
      <c r="BO37" s="14"/>
      <c r="BP37" s="187"/>
      <c r="BQ37" s="187"/>
      <c r="BR37" s="187"/>
      <c r="BS37" s="187"/>
      <c r="BT37" s="187"/>
      <c r="BU37" s="187"/>
      <c r="BV37" s="187"/>
      <c r="BW37" s="187"/>
      <c r="BX37" s="187"/>
      <c r="BY37" s="187"/>
      <c r="BZ37" s="187"/>
      <c r="CA37" s="187"/>
      <c r="CB37" s="187"/>
      <c r="CC37" s="187"/>
      <c r="CD37" s="187"/>
      <c r="CE37" s="187"/>
      <c r="CF37" s="187"/>
      <c r="CG37" s="187"/>
      <c r="CH37" s="187"/>
      <c r="CI37" s="187"/>
      <c r="CJ37" s="187"/>
      <c r="CK37" s="187"/>
    </row>
    <row r="38" spans="1:89" s="5" customFormat="1" ht="18.75" customHeight="1" x14ac:dyDescent="0.15">
      <c r="A38" s="289" t="s">
        <v>104</v>
      </c>
      <c r="B38" s="40" t="s">
        <v>16</v>
      </c>
      <c r="C38" s="199">
        <f t="shared" ref="C38:C47" si="10">SUM(D38:T38)</f>
        <v>0</v>
      </c>
      <c r="D38" s="136"/>
      <c r="E38" s="136"/>
      <c r="F38" s="114"/>
      <c r="G38" s="114"/>
      <c r="H38" s="114"/>
      <c r="I38" s="114"/>
      <c r="J38" s="114"/>
      <c r="K38" s="114"/>
      <c r="L38" s="114"/>
      <c r="M38" s="114"/>
      <c r="N38" s="114"/>
      <c r="O38" s="114"/>
      <c r="P38" s="114"/>
      <c r="Q38" s="114"/>
      <c r="R38" s="114"/>
      <c r="S38" s="114"/>
      <c r="T38" s="111"/>
      <c r="U38" s="113"/>
      <c r="V38" s="111"/>
      <c r="W38" s="106"/>
      <c r="X38" s="200" t="str">
        <f>+BA38&amp;BB38&amp;BC38</f>
        <v/>
      </c>
      <c r="AD38" s="4"/>
      <c r="AE38" s="4"/>
      <c r="AF38" s="4"/>
      <c r="AG38" s="4"/>
      <c r="AH38" s="4"/>
      <c r="AI38" s="4"/>
      <c r="AJ38" s="4"/>
      <c r="AK38" s="4"/>
      <c r="AL38" s="4"/>
      <c r="AM38" s="4"/>
      <c r="AN38" s="4"/>
      <c r="AO38" s="4"/>
      <c r="AP38" s="4"/>
      <c r="AQ38" s="4"/>
      <c r="AR38" s="4"/>
      <c r="AS38" s="4"/>
      <c r="AT38" s="4"/>
      <c r="AU38" s="4"/>
      <c r="AV38" s="4"/>
      <c r="AW38" s="14"/>
      <c r="AX38" s="14"/>
      <c r="AY38" s="14"/>
      <c r="AZ38" s="14"/>
      <c r="BA38" s="192" t="str">
        <f>IF($C38&lt;&gt;($U38+$V38)," El número consultas según sexo NO puede ser diferente al Total.","")</f>
        <v/>
      </c>
      <c r="BB38" s="192" t="str">
        <f>IF($C38=0,"",IF($W38="",IF($C38="",""," No olvide escribir la columna Beneficiarios."),""))</f>
        <v/>
      </c>
      <c r="BC38" s="192" t="str">
        <f>IF($C38&lt;$W38," El número de Beneficiarios NO puede ser mayor que el Total.","")</f>
        <v/>
      </c>
      <c r="BD38" s="193">
        <f>IF($C38&lt;&gt;($U38+$V38),1,0)</f>
        <v>0</v>
      </c>
      <c r="BE38" s="193">
        <f>IF($C38&lt;$W38,1,0)</f>
        <v>0</v>
      </c>
      <c r="BF38" s="193" t="str">
        <f>IF($C38=0,"",IF($W38="",IF($C38="","",1),0))</f>
        <v/>
      </c>
      <c r="BG38" s="14"/>
      <c r="BH38" s="14"/>
      <c r="BI38" s="14"/>
      <c r="BJ38" s="14"/>
      <c r="BK38" s="14"/>
      <c r="BL38" s="14"/>
      <c r="BM38" s="14"/>
      <c r="BN38" s="14"/>
      <c r="BO38" s="14"/>
      <c r="BP38" s="187"/>
      <c r="BQ38" s="187"/>
      <c r="BR38" s="187"/>
      <c r="BS38" s="187"/>
      <c r="BT38" s="187"/>
      <c r="BU38" s="187"/>
      <c r="BV38" s="187"/>
      <c r="BW38" s="187"/>
      <c r="BX38" s="187"/>
      <c r="BY38" s="187"/>
      <c r="BZ38" s="187"/>
      <c r="CA38" s="187"/>
      <c r="CB38" s="187"/>
      <c r="CC38" s="187"/>
      <c r="CD38" s="187"/>
      <c r="CE38" s="187"/>
      <c r="CF38" s="187"/>
      <c r="CG38" s="187"/>
      <c r="CH38" s="187"/>
      <c r="CI38" s="187"/>
      <c r="CJ38" s="187"/>
      <c r="CK38" s="187"/>
    </row>
    <row r="39" spans="1:89" s="5" customFormat="1" ht="15.75" customHeight="1" x14ac:dyDescent="0.15">
      <c r="A39" s="290"/>
      <c r="B39" s="41" t="s">
        <v>17</v>
      </c>
      <c r="C39" s="120">
        <f t="shared" si="10"/>
        <v>0</v>
      </c>
      <c r="D39" s="136"/>
      <c r="E39" s="136"/>
      <c r="F39" s="114"/>
      <c r="G39" s="114"/>
      <c r="H39" s="114"/>
      <c r="I39" s="114"/>
      <c r="J39" s="114"/>
      <c r="K39" s="114"/>
      <c r="L39" s="114"/>
      <c r="M39" s="114"/>
      <c r="N39" s="114"/>
      <c r="O39" s="114"/>
      <c r="P39" s="114"/>
      <c r="Q39" s="114"/>
      <c r="R39" s="114"/>
      <c r="S39" s="114"/>
      <c r="T39" s="111"/>
      <c r="U39" s="113"/>
      <c r="V39" s="111"/>
      <c r="W39" s="106"/>
      <c r="X39" s="200" t="str">
        <f t="shared" ref="X39:X47" si="11">+BA39&amp;BB39&amp;BC39</f>
        <v/>
      </c>
      <c r="AD39" s="4"/>
      <c r="AE39" s="4"/>
      <c r="AF39" s="4"/>
      <c r="AG39" s="4"/>
      <c r="AH39" s="4"/>
      <c r="AI39" s="4"/>
      <c r="AJ39" s="4"/>
      <c r="AK39" s="4"/>
      <c r="AL39" s="4"/>
      <c r="AM39" s="4"/>
      <c r="AN39" s="4"/>
      <c r="AO39" s="4"/>
      <c r="AP39" s="4"/>
      <c r="AQ39" s="4"/>
      <c r="AR39" s="4"/>
      <c r="AS39" s="4"/>
      <c r="AT39" s="4"/>
      <c r="AU39" s="4"/>
      <c r="AV39" s="4"/>
      <c r="AW39" s="14"/>
      <c r="AX39" s="14"/>
      <c r="AY39" s="14"/>
      <c r="AZ39" s="14"/>
      <c r="BA39" s="192" t="str">
        <f t="shared" ref="BA39:BA47" si="12">IF($C39&lt;&gt;($U39+$V39)," El número consultas según sexo NO puede ser diferente al Total.","")</f>
        <v/>
      </c>
      <c r="BB39" s="192" t="str">
        <f t="shared" ref="BB39:BB47" si="13">IF($C39=0,"",IF($W39="",IF($C39="",""," No olvide escribir la columna Beneficiarios."),""))</f>
        <v/>
      </c>
      <c r="BC39" s="192" t="str">
        <f t="shared" ref="BC39:BC47" si="14">IF($C39&lt;$W39," El número de Beneficiarios NO puede ser mayor que el Total.","")</f>
        <v/>
      </c>
      <c r="BD39" s="193">
        <f t="shared" ref="BD39:BD47" si="15">IF($C39&lt;&gt;($U39+$V39),1,0)</f>
        <v>0</v>
      </c>
      <c r="BE39" s="193">
        <f t="shared" ref="BE39:BE47" si="16">IF($C39&lt;$W39,1,0)</f>
        <v>0</v>
      </c>
      <c r="BF39" s="193" t="str">
        <f t="shared" ref="BF39:BF47" si="17">IF($C39=0,"",IF($W39="",IF($C39="","",1),0))</f>
        <v/>
      </c>
      <c r="BG39" s="14"/>
      <c r="BH39" s="14"/>
      <c r="BI39" s="14"/>
      <c r="BJ39" s="14"/>
      <c r="BK39" s="14"/>
      <c r="BL39" s="14"/>
      <c r="BM39" s="14"/>
      <c r="BN39" s="14"/>
      <c r="BO39" s="14"/>
      <c r="BP39" s="187"/>
      <c r="BQ39" s="187"/>
      <c r="BR39" s="187"/>
      <c r="BS39" s="187"/>
      <c r="BT39" s="187"/>
      <c r="BU39" s="187"/>
      <c r="BV39" s="187"/>
      <c r="BW39" s="187"/>
      <c r="BX39" s="187"/>
      <c r="BY39" s="187"/>
      <c r="BZ39" s="187"/>
      <c r="CA39" s="187"/>
      <c r="CB39" s="187"/>
      <c r="CC39" s="187"/>
      <c r="CD39" s="187"/>
      <c r="CE39" s="187"/>
      <c r="CF39" s="187"/>
      <c r="CG39" s="187"/>
      <c r="CH39" s="187"/>
      <c r="CI39" s="187"/>
      <c r="CJ39" s="187"/>
      <c r="CK39" s="187"/>
    </row>
    <row r="40" spans="1:89" s="5" customFormat="1" ht="15.75" customHeight="1" x14ac:dyDescent="0.15">
      <c r="A40" s="290"/>
      <c r="B40" s="41" t="s">
        <v>38</v>
      </c>
      <c r="C40" s="120">
        <f t="shared" si="10"/>
        <v>0</v>
      </c>
      <c r="D40" s="136"/>
      <c r="E40" s="136"/>
      <c r="F40" s="114"/>
      <c r="G40" s="114"/>
      <c r="H40" s="114"/>
      <c r="I40" s="114"/>
      <c r="J40" s="114"/>
      <c r="K40" s="114"/>
      <c r="L40" s="114"/>
      <c r="M40" s="114"/>
      <c r="N40" s="114"/>
      <c r="O40" s="114"/>
      <c r="P40" s="114"/>
      <c r="Q40" s="114"/>
      <c r="R40" s="114"/>
      <c r="S40" s="114"/>
      <c r="T40" s="111"/>
      <c r="U40" s="113"/>
      <c r="V40" s="111"/>
      <c r="W40" s="106"/>
      <c r="X40" s="200" t="str">
        <f t="shared" si="11"/>
        <v/>
      </c>
      <c r="AD40" s="4"/>
      <c r="AE40" s="4"/>
      <c r="AF40" s="4"/>
      <c r="AG40" s="4"/>
      <c r="AH40" s="4"/>
      <c r="AI40" s="4"/>
      <c r="AJ40" s="4"/>
      <c r="AK40" s="4"/>
      <c r="AL40" s="4"/>
      <c r="AM40" s="4"/>
      <c r="AN40" s="4"/>
      <c r="AO40" s="4"/>
      <c r="AP40" s="4"/>
      <c r="AQ40" s="4"/>
      <c r="AR40" s="4"/>
      <c r="AS40" s="4"/>
      <c r="AT40" s="4"/>
      <c r="AU40" s="4"/>
      <c r="AV40" s="4"/>
      <c r="AW40" s="14"/>
      <c r="AX40" s="14"/>
      <c r="AY40" s="14"/>
      <c r="AZ40" s="14"/>
      <c r="BA40" s="192" t="str">
        <f t="shared" si="12"/>
        <v/>
      </c>
      <c r="BB40" s="192" t="str">
        <f t="shared" si="13"/>
        <v/>
      </c>
      <c r="BC40" s="192" t="str">
        <f t="shared" si="14"/>
        <v/>
      </c>
      <c r="BD40" s="193">
        <f t="shared" si="15"/>
        <v>0</v>
      </c>
      <c r="BE40" s="193">
        <f t="shared" si="16"/>
        <v>0</v>
      </c>
      <c r="BF40" s="193" t="str">
        <f t="shared" si="17"/>
        <v/>
      </c>
      <c r="BG40" s="14"/>
      <c r="BH40" s="14"/>
      <c r="BI40" s="14"/>
      <c r="BJ40" s="14"/>
      <c r="BK40" s="14"/>
      <c r="BL40" s="14"/>
      <c r="BM40" s="14"/>
      <c r="BN40" s="14"/>
      <c r="BO40" s="14"/>
      <c r="BP40" s="187"/>
      <c r="BQ40" s="187"/>
      <c r="BR40" s="187"/>
      <c r="BS40" s="187"/>
      <c r="BT40" s="187"/>
      <c r="BU40" s="187"/>
      <c r="BV40" s="187"/>
      <c r="BW40" s="187"/>
      <c r="BX40" s="187"/>
      <c r="BY40" s="187"/>
      <c r="BZ40" s="187"/>
      <c r="CA40" s="187"/>
      <c r="CB40" s="187"/>
      <c r="CC40" s="187"/>
      <c r="CD40" s="187"/>
      <c r="CE40" s="187"/>
      <c r="CF40" s="187"/>
      <c r="CG40" s="187"/>
      <c r="CH40" s="187"/>
      <c r="CI40" s="187"/>
      <c r="CJ40" s="187"/>
      <c r="CK40" s="187"/>
    </row>
    <row r="41" spans="1:89" s="5" customFormat="1" ht="15.75" customHeight="1" x14ac:dyDescent="0.15">
      <c r="A41" s="290"/>
      <c r="B41" s="41" t="s">
        <v>39</v>
      </c>
      <c r="C41" s="120">
        <f t="shared" si="10"/>
        <v>0</v>
      </c>
      <c r="D41" s="136"/>
      <c r="E41" s="136"/>
      <c r="F41" s="114"/>
      <c r="G41" s="114"/>
      <c r="H41" s="114"/>
      <c r="I41" s="114"/>
      <c r="J41" s="114"/>
      <c r="K41" s="114"/>
      <c r="L41" s="114"/>
      <c r="M41" s="114"/>
      <c r="N41" s="114"/>
      <c r="O41" s="114"/>
      <c r="P41" s="114"/>
      <c r="Q41" s="114"/>
      <c r="R41" s="114"/>
      <c r="S41" s="114"/>
      <c r="T41" s="111"/>
      <c r="U41" s="113"/>
      <c r="V41" s="111"/>
      <c r="W41" s="106"/>
      <c r="X41" s="200" t="str">
        <f t="shared" si="11"/>
        <v/>
      </c>
      <c r="AD41" s="4"/>
      <c r="AE41" s="4"/>
      <c r="AF41" s="4"/>
      <c r="AG41" s="4"/>
      <c r="AH41" s="4"/>
      <c r="AI41" s="4"/>
      <c r="AJ41" s="4"/>
      <c r="AK41" s="4"/>
      <c r="AL41" s="4"/>
      <c r="AM41" s="4"/>
      <c r="AN41" s="4"/>
      <c r="AO41" s="4"/>
      <c r="AP41" s="4"/>
      <c r="AQ41" s="4"/>
      <c r="AR41" s="4"/>
      <c r="AS41" s="4"/>
      <c r="AT41" s="4"/>
      <c r="AU41" s="4"/>
      <c r="AV41" s="4"/>
      <c r="AW41" s="14"/>
      <c r="AX41" s="14"/>
      <c r="AY41" s="14"/>
      <c r="AZ41" s="14"/>
      <c r="BA41" s="192" t="str">
        <f t="shared" si="12"/>
        <v/>
      </c>
      <c r="BB41" s="192" t="str">
        <f t="shared" si="13"/>
        <v/>
      </c>
      <c r="BC41" s="192" t="str">
        <f t="shared" si="14"/>
        <v/>
      </c>
      <c r="BD41" s="193">
        <f t="shared" si="15"/>
        <v>0</v>
      </c>
      <c r="BE41" s="193">
        <f t="shared" si="16"/>
        <v>0</v>
      </c>
      <c r="BF41" s="193" t="str">
        <f t="shared" si="17"/>
        <v/>
      </c>
      <c r="BG41" s="14"/>
      <c r="BH41" s="14"/>
      <c r="BI41" s="14"/>
      <c r="BJ41" s="14"/>
      <c r="BK41" s="14"/>
      <c r="BL41" s="14"/>
      <c r="BM41" s="14"/>
      <c r="BN41" s="14"/>
      <c r="BO41" s="14"/>
      <c r="BP41" s="187"/>
      <c r="BQ41" s="187"/>
      <c r="BR41" s="187"/>
      <c r="BS41" s="187"/>
      <c r="BT41" s="187"/>
      <c r="BU41" s="187"/>
      <c r="BV41" s="187"/>
      <c r="BW41" s="187"/>
      <c r="BX41" s="187"/>
      <c r="BY41" s="187"/>
      <c r="BZ41" s="187"/>
      <c r="CA41" s="187"/>
      <c r="CB41" s="187"/>
      <c r="CC41" s="187"/>
      <c r="CD41" s="187"/>
      <c r="CE41" s="187"/>
      <c r="CF41" s="187"/>
      <c r="CG41" s="187"/>
      <c r="CH41" s="187"/>
      <c r="CI41" s="187"/>
      <c r="CJ41" s="187"/>
      <c r="CK41" s="187"/>
    </row>
    <row r="42" spans="1:89" s="5" customFormat="1" ht="15.75" customHeight="1" x14ac:dyDescent="0.15">
      <c r="A42" s="290"/>
      <c r="B42" s="41" t="s">
        <v>20</v>
      </c>
      <c r="C42" s="120">
        <f t="shared" si="10"/>
        <v>0</v>
      </c>
      <c r="D42" s="136"/>
      <c r="E42" s="136"/>
      <c r="F42" s="114"/>
      <c r="G42" s="114"/>
      <c r="H42" s="114"/>
      <c r="I42" s="114"/>
      <c r="J42" s="114"/>
      <c r="K42" s="114"/>
      <c r="L42" s="114"/>
      <c r="M42" s="114"/>
      <c r="N42" s="114"/>
      <c r="O42" s="114"/>
      <c r="P42" s="114"/>
      <c r="Q42" s="114"/>
      <c r="R42" s="114"/>
      <c r="S42" s="114"/>
      <c r="T42" s="111"/>
      <c r="U42" s="113"/>
      <c r="V42" s="111"/>
      <c r="W42" s="106"/>
      <c r="X42" s="200" t="str">
        <f t="shared" si="11"/>
        <v/>
      </c>
      <c r="AD42" s="4"/>
      <c r="AE42" s="4"/>
      <c r="AF42" s="4"/>
      <c r="AG42" s="4"/>
      <c r="AH42" s="4"/>
      <c r="AI42" s="4"/>
      <c r="AJ42" s="4"/>
      <c r="AK42" s="4"/>
      <c r="AL42" s="4"/>
      <c r="AM42" s="4"/>
      <c r="AN42" s="4"/>
      <c r="AO42" s="4"/>
      <c r="AP42" s="4"/>
      <c r="AQ42" s="4"/>
      <c r="AR42" s="4"/>
      <c r="AS42" s="4"/>
      <c r="AT42" s="4"/>
      <c r="AU42" s="4"/>
      <c r="AV42" s="4"/>
      <c r="AW42" s="14"/>
      <c r="AX42" s="14"/>
      <c r="AY42" s="14"/>
      <c r="AZ42" s="14"/>
      <c r="BA42" s="192" t="str">
        <f t="shared" si="12"/>
        <v/>
      </c>
      <c r="BB42" s="192" t="str">
        <f t="shared" si="13"/>
        <v/>
      </c>
      <c r="BC42" s="192" t="str">
        <f t="shared" si="14"/>
        <v/>
      </c>
      <c r="BD42" s="193">
        <f t="shared" si="15"/>
        <v>0</v>
      </c>
      <c r="BE42" s="193">
        <f t="shared" si="16"/>
        <v>0</v>
      </c>
      <c r="BF42" s="193" t="str">
        <f t="shared" si="17"/>
        <v/>
      </c>
      <c r="BG42" s="14"/>
      <c r="BH42" s="14"/>
      <c r="BI42" s="14"/>
      <c r="BJ42" s="14"/>
      <c r="BK42" s="14"/>
      <c r="BL42" s="14"/>
      <c r="BM42" s="14"/>
      <c r="BN42" s="14"/>
      <c r="BO42" s="14"/>
      <c r="BP42" s="187"/>
      <c r="BQ42" s="187"/>
      <c r="BR42" s="187"/>
      <c r="BS42" s="187"/>
      <c r="BT42" s="187"/>
      <c r="BU42" s="187"/>
      <c r="BV42" s="187"/>
      <c r="BW42" s="187"/>
      <c r="BX42" s="187"/>
      <c r="BY42" s="187"/>
      <c r="BZ42" s="187"/>
      <c r="CA42" s="187"/>
      <c r="CB42" s="187"/>
      <c r="CC42" s="187"/>
      <c r="CD42" s="187"/>
      <c r="CE42" s="187"/>
      <c r="CF42" s="187"/>
      <c r="CG42" s="187"/>
      <c r="CH42" s="187"/>
      <c r="CI42" s="187"/>
      <c r="CJ42" s="187"/>
      <c r="CK42" s="187"/>
    </row>
    <row r="43" spans="1:89" s="5" customFormat="1" ht="15.75" customHeight="1" x14ac:dyDescent="0.15">
      <c r="A43" s="290"/>
      <c r="B43" s="41" t="s">
        <v>21</v>
      </c>
      <c r="C43" s="194">
        <f t="shared" si="10"/>
        <v>0</v>
      </c>
      <c r="D43" s="147"/>
      <c r="E43" s="147"/>
      <c r="F43" s="127"/>
      <c r="G43" s="127"/>
      <c r="H43" s="127"/>
      <c r="I43" s="127"/>
      <c r="J43" s="127"/>
      <c r="K43" s="127"/>
      <c r="L43" s="127"/>
      <c r="M43" s="127"/>
      <c r="N43" s="127"/>
      <c r="O43" s="127"/>
      <c r="P43" s="127"/>
      <c r="Q43" s="127"/>
      <c r="R43" s="127"/>
      <c r="S43" s="127"/>
      <c r="T43" s="112"/>
      <c r="U43" s="126"/>
      <c r="V43" s="112"/>
      <c r="W43" s="153"/>
      <c r="X43" s="200" t="str">
        <f t="shared" si="11"/>
        <v/>
      </c>
      <c r="AD43" s="4"/>
      <c r="AE43" s="4"/>
      <c r="AF43" s="4"/>
      <c r="AG43" s="4"/>
      <c r="AH43" s="4"/>
      <c r="AI43" s="4"/>
      <c r="AJ43" s="4"/>
      <c r="AK43" s="4"/>
      <c r="AL43" s="4"/>
      <c r="AM43" s="4"/>
      <c r="AN43" s="4"/>
      <c r="AO43" s="4"/>
      <c r="AP43" s="4"/>
      <c r="AQ43" s="4"/>
      <c r="AR43" s="4"/>
      <c r="AS43" s="4"/>
      <c r="AT43" s="4"/>
      <c r="AU43" s="4"/>
      <c r="AV43" s="4"/>
      <c r="AW43" s="14"/>
      <c r="AX43" s="14"/>
      <c r="AY43" s="14"/>
      <c r="AZ43" s="14"/>
      <c r="BA43" s="192" t="str">
        <f t="shared" si="12"/>
        <v/>
      </c>
      <c r="BB43" s="192" t="str">
        <f t="shared" si="13"/>
        <v/>
      </c>
      <c r="BC43" s="192" t="str">
        <f t="shared" si="14"/>
        <v/>
      </c>
      <c r="BD43" s="193">
        <f t="shared" si="15"/>
        <v>0</v>
      </c>
      <c r="BE43" s="193">
        <f t="shared" si="16"/>
        <v>0</v>
      </c>
      <c r="BF43" s="193" t="str">
        <f t="shared" si="17"/>
        <v/>
      </c>
      <c r="BG43" s="14"/>
      <c r="BH43" s="14"/>
      <c r="BI43" s="14"/>
      <c r="BJ43" s="14"/>
      <c r="BK43" s="14"/>
      <c r="BL43" s="14"/>
      <c r="BM43" s="14"/>
      <c r="BN43" s="14"/>
      <c r="BO43" s="14"/>
      <c r="BP43" s="187"/>
      <c r="BQ43" s="187"/>
      <c r="BR43" s="187"/>
      <c r="BS43" s="187"/>
      <c r="BT43" s="187"/>
      <c r="BU43" s="187"/>
      <c r="BV43" s="187"/>
      <c r="BW43" s="187"/>
      <c r="BX43" s="187"/>
      <c r="BY43" s="187"/>
      <c r="BZ43" s="187"/>
      <c r="CA43" s="187"/>
      <c r="CB43" s="187"/>
      <c r="CC43" s="187"/>
      <c r="CD43" s="187"/>
      <c r="CE43" s="187"/>
      <c r="CF43" s="187"/>
      <c r="CG43" s="187"/>
      <c r="CH43" s="187"/>
      <c r="CI43" s="187"/>
      <c r="CJ43" s="187"/>
      <c r="CK43" s="187"/>
    </row>
    <row r="44" spans="1:89" s="5" customFormat="1" ht="15.75" customHeight="1" x14ac:dyDescent="0.15">
      <c r="A44" s="291"/>
      <c r="B44" s="42" t="s">
        <v>23</v>
      </c>
      <c r="C44" s="118">
        <f t="shared" si="10"/>
        <v>0</v>
      </c>
      <c r="D44" s="195">
        <f>SUM(D38:D43)</f>
        <v>0</v>
      </c>
      <c r="E44" s="195">
        <f t="shared" ref="E44:T44" si="18">SUM(E38:E43)</f>
        <v>0</v>
      </c>
      <c r="F44" s="131">
        <f t="shared" si="18"/>
        <v>0</v>
      </c>
      <c r="G44" s="131">
        <f t="shared" si="18"/>
        <v>0</v>
      </c>
      <c r="H44" s="131">
        <f t="shared" si="18"/>
        <v>0</v>
      </c>
      <c r="I44" s="131">
        <f t="shared" si="18"/>
        <v>0</v>
      </c>
      <c r="J44" s="131">
        <f t="shared" si="18"/>
        <v>0</v>
      </c>
      <c r="K44" s="131">
        <f t="shared" si="18"/>
        <v>0</v>
      </c>
      <c r="L44" s="131">
        <f t="shared" si="18"/>
        <v>0</v>
      </c>
      <c r="M44" s="131">
        <f t="shared" si="18"/>
        <v>0</v>
      </c>
      <c r="N44" s="131">
        <f t="shared" si="18"/>
        <v>0</v>
      </c>
      <c r="O44" s="131">
        <f t="shared" si="18"/>
        <v>0</v>
      </c>
      <c r="P44" s="131">
        <f t="shared" si="18"/>
        <v>0</v>
      </c>
      <c r="Q44" s="131">
        <f t="shared" si="18"/>
        <v>0</v>
      </c>
      <c r="R44" s="131">
        <f t="shared" si="18"/>
        <v>0</v>
      </c>
      <c r="S44" s="131">
        <f t="shared" si="18"/>
        <v>0</v>
      </c>
      <c r="T44" s="132">
        <f t="shared" si="18"/>
        <v>0</v>
      </c>
      <c r="U44" s="130">
        <f>SUM(U38:U43)</f>
        <v>0</v>
      </c>
      <c r="V44" s="132">
        <f>SUM(V38:V43)</f>
        <v>0</v>
      </c>
      <c r="W44" s="141">
        <f>SUM(W38:W43)</f>
        <v>0</v>
      </c>
      <c r="X44" s="200" t="str">
        <f t="shared" si="11"/>
        <v/>
      </c>
      <c r="AD44" s="4"/>
      <c r="AE44" s="4"/>
      <c r="AF44" s="4"/>
      <c r="AG44" s="4"/>
      <c r="AH44" s="4"/>
      <c r="AI44" s="4"/>
      <c r="AJ44" s="4"/>
      <c r="AK44" s="4"/>
      <c r="AL44" s="4"/>
      <c r="AM44" s="4"/>
      <c r="AN44" s="4"/>
      <c r="AO44" s="4"/>
      <c r="AP44" s="4"/>
      <c r="AQ44" s="4"/>
      <c r="AR44" s="4"/>
      <c r="AS44" s="4"/>
      <c r="AT44" s="4"/>
      <c r="AU44" s="4"/>
      <c r="AV44" s="4"/>
      <c r="AW44" s="14"/>
      <c r="AX44" s="14"/>
      <c r="AY44" s="14"/>
      <c r="AZ44" s="14"/>
      <c r="BA44" s="192" t="str">
        <f t="shared" si="12"/>
        <v/>
      </c>
      <c r="BB44" s="192" t="str">
        <f t="shared" si="13"/>
        <v/>
      </c>
      <c r="BC44" s="192" t="str">
        <f t="shared" si="14"/>
        <v/>
      </c>
      <c r="BD44" s="193">
        <f t="shared" si="15"/>
        <v>0</v>
      </c>
      <c r="BE44" s="193">
        <f t="shared" si="16"/>
        <v>0</v>
      </c>
      <c r="BF44" s="193" t="str">
        <f t="shared" si="17"/>
        <v/>
      </c>
      <c r="BG44" s="14"/>
      <c r="BH44" s="14"/>
      <c r="BI44" s="14"/>
      <c r="BJ44" s="14"/>
      <c r="BK44" s="14"/>
      <c r="BL44" s="14"/>
      <c r="BM44" s="14"/>
      <c r="BN44" s="14"/>
      <c r="BO44" s="14"/>
      <c r="BP44" s="187"/>
      <c r="BQ44" s="187"/>
      <c r="BR44" s="187"/>
      <c r="BS44" s="187"/>
      <c r="BT44" s="187"/>
      <c r="BU44" s="187"/>
      <c r="BV44" s="187"/>
      <c r="BW44" s="187"/>
      <c r="BX44" s="187"/>
      <c r="BY44" s="187"/>
      <c r="BZ44" s="187"/>
      <c r="CA44" s="187"/>
      <c r="CB44" s="187"/>
      <c r="CC44" s="187"/>
      <c r="CD44" s="187"/>
      <c r="CE44" s="187"/>
      <c r="CF44" s="187"/>
      <c r="CG44" s="187"/>
      <c r="CH44" s="187"/>
      <c r="CI44" s="187"/>
      <c r="CJ44" s="187"/>
      <c r="CK44" s="187"/>
    </row>
    <row r="45" spans="1:89" s="5" customFormat="1" ht="15.75" customHeight="1" x14ac:dyDescent="0.15">
      <c r="A45" s="18" t="s">
        <v>24</v>
      </c>
      <c r="B45" s="51" t="s">
        <v>17</v>
      </c>
      <c r="C45" s="152">
        <f t="shared" si="10"/>
        <v>0</v>
      </c>
      <c r="D45" s="201"/>
      <c r="E45" s="201"/>
      <c r="F45" s="143"/>
      <c r="G45" s="143"/>
      <c r="H45" s="143"/>
      <c r="I45" s="143"/>
      <c r="J45" s="143"/>
      <c r="K45" s="143"/>
      <c r="L45" s="143"/>
      <c r="M45" s="143"/>
      <c r="N45" s="143"/>
      <c r="O45" s="143"/>
      <c r="P45" s="143"/>
      <c r="Q45" s="143"/>
      <c r="R45" s="143"/>
      <c r="S45" s="143"/>
      <c r="T45" s="144"/>
      <c r="U45" s="142"/>
      <c r="V45" s="144"/>
      <c r="W45" s="138"/>
      <c r="X45" s="200" t="str">
        <f t="shared" si="11"/>
        <v/>
      </c>
      <c r="AD45" s="4"/>
      <c r="AE45" s="4"/>
      <c r="AF45" s="4"/>
      <c r="AG45" s="4"/>
      <c r="AH45" s="4"/>
      <c r="AI45" s="4"/>
      <c r="AJ45" s="4"/>
      <c r="AK45" s="4"/>
      <c r="AL45" s="4"/>
      <c r="AM45" s="4"/>
      <c r="AN45" s="4"/>
      <c r="AO45" s="4"/>
      <c r="AP45" s="4"/>
      <c r="AQ45" s="4"/>
      <c r="AR45" s="4"/>
      <c r="AS45" s="4"/>
      <c r="AT45" s="4"/>
      <c r="AU45" s="4"/>
      <c r="AV45" s="4"/>
      <c r="AW45" s="14"/>
      <c r="AX45" s="14"/>
      <c r="AY45" s="14"/>
      <c r="AZ45" s="14"/>
      <c r="BA45" s="192" t="str">
        <f t="shared" si="12"/>
        <v/>
      </c>
      <c r="BB45" s="192" t="str">
        <f t="shared" si="13"/>
        <v/>
      </c>
      <c r="BC45" s="192" t="str">
        <f t="shared" si="14"/>
        <v/>
      </c>
      <c r="BD45" s="193">
        <f t="shared" si="15"/>
        <v>0</v>
      </c>
      <c r="BE45" s="193">
        <f t="shared" si="16"/>
        <v>0</v>
      </c>
      <c r="BF45" s="193" t="str">
        <f t="shared" si="17"/>
        <v/>
      </c>
      <c r="BG45" s="14"/>
      <c r="BH45" s="14"/>
      <c r="BI45" s="14"/>
      <c r="BJ45" s="14"/>
      <c r="BK45" s="14"/>
      <c r="BL45" s="14"/>
      <c r="BM45" s="14"/>
      <c r="BN45" s="14"/>
      <c r="BO45" s="14"/>
      <c r="BP45" s="187"/>
      <c r="BQ45" s="187"/>
      <c r="BR45" s="187"/>
      <c r="BS45" s="187"/>
      <c r="BT45" s="187"/>
      <c r="BU45" s="187"/>
      <c r="BV45" s="187"/>
      <c r="BW45" s="187"/>
      <c r="BX45" s="187"/>
      <c r="BY45" s="187"/>
      <c r="BZ45" s="187"/>
      <c r="CA45" s="187"/>
      <c r="CB45" s="187"/>
      <c r="CC45" s="187"/>
      <c r="CD45" s="187"/>
      <c r="CE45" s="187"/>
      <c r="CF45" s="187"/>
      <c r="CG45" s="187"/>
      <c r="CH45" s="187"/>
      <c r="CI45" s="187"/>
      <c r="CJ45" s="187"/>
      <c r="CK45" s="187"/>
    </row>
    <row r="46" spans="1:89" s="5" customFormat="1" ht="15.75" customHeight="1" x14ac:dyDescent="0.15">
      <c r="A46" s="275" t="s">
        <v>25</v>
      </c>
      <c r="B46" s="40" t="s">
        <v>40</v>
      </c>
      <c r="C46" s="119">
        <f t="shared" si="10"/>
        <v>0</v>
      </c>
      <c r="D46" s="135"/>
      <c r="E46" s="135"/>
      <c r="F46" s="124"/>
      <c r="G46" s="124"/>
      <c r="H46" s="124"/>
      <c r="I46" s="124"/>
      <c r="J46" s="124"/>
      <c r="K46" s="124"/>
      <c r="L46" s="124"/>
      <c r="M46" s="124"/>
      <c r="N46" s="124"/>
      <c r="O46" s="124"/>
      <c r="P46" s="124"/>
      <c r="Q46" s="124"/>
      <c r="R46" s="124"/>
      <c r="S46" s="124"/>
      <c r="T46" s="133"/>
      <c r="U46" s="123"/>
      <c r="V46" s="133"/>
      <c r="W46" s="139"/>
      <c r="X46" s="200" t="str">
        <f t="shared" si="11"/>
        <v/>
      </c>
      <c r="AD46" s="4"/>
      <c r="AE46" s="4"/>
      <c r="AF46" s="4"/>
      <c r="AG46" s="4"/>
      <c r="AH46" s="4"/>
      <c r="AI46" s="4"/>
      <c r="AJ46" s="4"/>
      <c r="AK46" s="4"/>
      <c r="AL46" s="4"/>
      <c r="AM46" s="4"/>
      <c r="AN46" s="4"/>
      <c r="AO46" s="4"/>
      <c r="AP46" s="4"/>
      <c r="AQ46" s="4"/>
      <c r="AR46" s="4"/>
      <c r="AS46" s="4"/>
      <c r="AT46" s="4"/>
      <c r="AU46" s="4"/>
      <c r="AV46" s="4"/>
      <c r="AW46" s="14"/>
      <c r="AX46" s="14"/>
      <c r="AY46" s="14"/>
      <c r="AZ46" s="14"/>
      <c r="BA46" s="192" t="str">
        <f t="shared" si="12"/>
        <v/>
      </c>
      <c r="BB46" s="192" t="str">
        <f t="shared" si="13"/>
        <v/>
      </c>
      <c r="BC46" s="192" t="str">
        <f t="shared" si="14"/>
        <v/>
      </c>
      <c r="BD46" s="193">
        <f t="shared" si="15"/>
        <v>0</v>
      </c>
      <c r="BE46" s="193">
        <f t="shared" si="16"/>
        <v>0</v>
      </c>
      <c r="BF46" s="193" t="str">
        <f t="shared" si="17"/>
        <v/>
      </c>
      <c r="BG46" s="14"/>
      <c r="BH46" s="14"/>
      <c r="BI46" s="14"/>
      <c r="BJ46" s="14"/>
      <c r="BK46" s="14"/>
      <c r="BL46" s="14"/>
      <c r="BM46" s="14"/>
      <c r="BN46" s="14"/>
      <c r="BO46" s="14"/>
      <c r="BP46" s="187"/>
      <c r="BQ46" s="187"/>
      <c r="BR46" s="187"/>
      <c r="BS46" s="187"/>
      <c r="BT46" s="187"/>
      <c r="BU46" s="187"/>
      <c r="BV46" s="187"/>
      <c r="BW46" s="187"/>
      <c r="BX46" s="187"/>
      <c r="BY46" s="187"/>
      <c r="BZ46" s="187"/>
      <c r="CA46" s="187"/>
      <c r="CB46" s="187"/>
      <c r="CC46" s="187"/>
      <c r="CD46" s="187"/>
      <c r="CE46" s="187"/>
      <c r="CF46" s="187"/>
      <c r="CG46" s="187"/>
      <c r="CH46" s="187"/>
      <c r="CI46" s="187"/>
      <c r="CJ46" s="187"/>
      <c r="CK46" s="187"/>
    </row>
    <row r="47" spans="1:89" s="5" customFormat="1" ht="38.25" customHeight="1" x14ac:dyDescent="0.15">
      <c r="A47" s="276"/>
      <c r="B47" s="52" t="s">
        <v>17</v>
      </c>
      <c r="C47" s="121">
        <f t="shared" si="10"/>
        <v>0</v>
      </c>
      <c r="D47" s="137"/>
      <c r="E47" s="137"/>
      <c r="F47" s="116"/>
      <c r="G47" s="116"/>
      <c r="H47" s="116"/>
      <c r="I47" s="116"/>
      <c r="J47" s="116"/>
      <c r="K47" s="116"/>
      <c r="L47" s="116"/>
      <c r="M47" s="116"/>
      <c r="N47" s="116"/>
      <c r="O47" s="116"/>
      <c r="P47" s="116"/>
      <c r="Q47" s="116"/>
      <c r="R47" s="116"/>
      <c r="S47" s="116"/>
      <c r="T47" s="117"/>
      <c r="U47" s="115"/>
      <c r="V47" s="117"/>
      <c r="W47" s="107"/>
      <c r="X47" s="200" t="str">
        <f t="shared" si="11"/>
        <v/>
      </c>
      <c r="AD47" s="4"/>
      <c r="AE47" s="4"/>
      <c r="AF47" s="4"/>
      <c r="AG47" s="4"/>
      <c r="AH47" s="4"/>
      <c r="AI47" s="4"/>
      <c r="AJ47" s="4"/>
      <c r="AK47" s="4"/>
      <c r="AL47" s="4"/>
      <c r="AM47" s="4"/>
      <c r="AN47" s="4"/>
      <c r="AO47" s="4"/>
      <c r="AP47" s="4"/>
      <c r="AQ47" s="4"/>
      <c r="AR47" s="4"/>
      <c r="AS47" s="4"/>
      <c r="AT47" s="4"/>
      <c r="AU47" s="4"/>
      <c r="AV47" s="4"/>
      <c r="AW47" s="14"/>
      <c r="AX47" s="14"/>
      <c r="AY47" s="14"/>
      <c r="AZ47" s="14"/>
      <c r="BA47" s="192" t="str">
        <f t="shared" si="12"/>
        <v/>
      </c>
      <c r="BB47" s="192" t="str">
        <f t="shared" si="13"/>
        <v/>
      </c>
      <c r="BC47" s="192" t="str">
        <f t="shared" si="14"/>
        <v/>
      </c>
      <c r="BD47" s="193">
        <f t="shared" si="15"/>
        <v>0</v>
      </c>
      <c r="BE47" s="193">
        <f t="shared" si="16"/>
        <v>0</v>
      </c>
      <c r="BF47" s="193" t="str">
        <f t="shared" si="17"/>
        <v/>
      </c>
      <c r="BG47" s="14"/>
      <c r="BH47" s="14"/>
      <c r="BI47" s="14"/>
      <c r="BJ47" s="14"/>
      <c r="BK47" s="14"/>
      <c r="BL47" s="14"/>
      <c r="BM47" s="14"/>
      <c r="BN47" s="14"/>
      <c r="BO47" s="14"/>
      <c r="BP47" s="187"/>
      <c r="BQ47" s="187"/>
      <c r="BR47" s="187"/>
      <c r="BS47" s="187"/>
      <c r="BT47" s="187"/>
      <c r="BU47" s="187"/>
      <c r="BV47" s="187"/>
      <c r="BW47" s="187"/>
      <c r="BX47" s="187"/>
      <c r="BY47" s="187"/>
      <c r="BZ47" s="187"/>
      <c r="CA47" s="187"/>
      <c r="CB47" s="187"/>
      <c r="CC47" s="187"/>
      <c r="CD47" s="187"/>
      <c r="CE47" s="187"/>
      <c r="CF47" s="187"/>
      <c r="CG47" s="187"/>
      <c r="CH47" s="187"/>
      <c r="CI47" s="187"/>
      <c r="CJ47" s="187"/>
      <c r="CK47" s="187"/>
    </row>
    <row r="48" spans="1:89" s="4" customFormat="1" ht="30" customHeight="1" x14ac:dyDescent="0.2">
      <c r="A48" s="38" t="s">
        <v>41</v>
      </c>
      <c r="B48" s="11"/>
      <c r="C48" s="11"/>
      <c r="D48" s="25"/>
      <c r="E48" s="25"/>
      <c r="F48" s="25"/>
      <c r="G48" s="25"/>
      <c r="H48" s="25"/>
      <c r="I48" s="25"/>
      <c r="J48" s="25"/>
      <c r="K48" s="53"/>
      <c r="L48" s="54"/>
      <c r="M48" s="8"/>
      <c r="N48" s="8"/>
      <c r="O48" s="8"/>
      <c r="V48" s="2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4"/>
      <c r="BY48" s="14"/>
      <c r="BZ48" s="14"/>
      <c r="CA48" s="14"/>
      <c r="CB48" s="14"/>
      <c r="CC48" s="14"/>
      <c r="CD48" s="14"/>
      <c r="CE48" s="14"/>
      <c r="CF48" s="14"/>
      <c r="CG48" s="14"/>
      <c r="CH48" s="14"/>
      <c r="CI48" s="14"/>
      <c r="CJ48" s="14"/>
      <c r="CK48" s="14"/>
    </row>
    <row r="49" spans="1:89" s="5" customFormat="1" x14ac:dyDescent="0.2">
      <c r="A49" s="285" t="s">
        <v>4</v>
      </c>
      <c r="B49" s="275" t="s">
        <v>5</v>
      </c>
      <c r="C49" s="287" t="s">
        <v>6</v>
      </c>
      <c r="D49" s="29"/>
      <c r="E49" s="29"/>
      <c r="F49" s="29"/>
      <c r="G49" s="29"/>
      <c r="H49" s="29"/>
      <c r="I49" s="29"/>
      <c r="J49" s="29"/>
      <c r="K49" s="29"/>
      <c r="L49" s="50"/>
      <c r="M49" s="170"/>
      <c r="N49" s="8"/>
      <c r="O49" s="4"/>
      <c r="P49" s="4"/>
      <c r="Q49" s="4"/>
      <c r="R49" s="4"/>
      <c r="S49" s="4"/>
      <c r="T49" s="4"/>
      <c r="U49" s="4"/>
      <c r="V49" s="24"/>
      <c r="W49" s="4"/>
      <c r="X49" s="4"/>
      <c r="AD49" s="4"/>
      <c r="AE49" s="4"/>
      <c r="AF49" s="4"/>
      <c r="AG49" s="4"/>
      <c r="AH49" s="4"/>
      <c r="AI49" s="4"/>
      <c r="AJ49" s="4"/>
      <c r="AK49" s="4"/>
      <c r="AL49" s="4"/>
      <c r="AM49" s="4"/>
      <c r="AN49" s="4"/>
      <c r="AO49" s="4"/>
      <c r="AP49" s="4"/>
      <c r="AQ49" s="4"/>
      <c r="AR49" s="4"/>
      <c r="AS49" s="4"/>
      <c r="AT49" s="4"/>
      <c r="AU49" s="4"/>
      <c r="AV49" s="4"/>
      <c r="AW49" s="14"/>
      <c r="AX49" s="14"/>
      <c r="AY49" s="14"/>
      <c r="AZ49" s="14"/>
      <c r="BA49" s="14"/>
      <c r="BB49" s="14"/>
      <c r="BC49" s="14"/>
      <c r="BD49" s="14"/>
      <c r="BE49" s="14"/>
      <c r="BF49" s="14"/>
      <c r="BG49" s="14"/>
      <c r="BH49" s="14"/>
      <c r="BI49" s="14"/>
      <c r="BJ49" s="14"/>
      <c r="BK49" s="14"/>
      <c r="BL49" s="14"/>
      <c r="BM49" s="14"/>
      <c r="BN49" s="14"/>
      <c r="BO49" s="14"/>
      <c r="BP49" s="187"/>
      <c r="BQ49" s="187"/>
      <c r="BR49" s="187"/>
      <c r="BS49" s="187"/>
      <c r="BT49" s="187"/>
      <c r="BU49" s="187"/>
      <c r="BV49" s="187"/>
      <c r="BW49" s="187"/>
      <c r="BX49" s="187"/>
      <c r="BY49" s="187"/>
      <c r="BZ49" s="187"/>
      <c r="CA49" s="187"/>
      <c r="CB49" s="187"/>
      <c r="CC49" s="187"/>
      <c r="CD49" s="187"/>
      <c r="CE49" s="187"/>
      <c r="CF49" s="187"/>
      <c r="CG49" s="187"/>
      <c r="CH49" s="187"/>
      <c r="CI49" s="187"/>
      <c r="CJ49" s="187"/>
      <c r="CK49" s="187"/>
    </row>
    <row r="50" spans="1:89" s="5" customFormat="1" x14ac:dyDescent="0.2">
      <c r="A50" s="286"/>
      <c r="B50" s="276"/>
      <c r="C50" s="288"/>
      <c r="D50" s="29"/>
      <c r="E50" s="29"/>
      <c r="F50" s="29"/>
      <c r="G50" s="29"/>
      <c r="H50" s="29"/>
      <c r="I50" s="29"/>
      <c r="J50" s="29"/>
      <c r="K50" s="29"/>
      <c r="L50" s="50"/>
      <c r="M50" s="170"/>
      <c r="N50" s="8"/>
      <c r="O50" s="4"/>
      <c r="P50" s="4"/>
      <c r="Q50" s="4"/>
      <c r="R50" s="4"/>
      <c r="S50" s="4"/>
      <c r="T50" s="4"/>
      <c r="U50" s="4"/>
      <c r="V50" s="24"/>
      <c r="W50" s="4"/>
      <c r="X50" s="4"/>
      <c r="AD50" s="4"/>
      <c r="AE50" s="4"/>
      <c r="AF50" s="4"/>
      <c r="AG50" s="4"/>
      <c r="AH50" s="4"/>
      <c r="AI50" s="4"/>
      <c r="AJ50" s="4"/>
      <c r="AK50" s="4"/>
      <c r="AL50" s="4"/>
      <c r="AM50" s="4"/>
      <c r="AN50" s="4"/>
      <c r="AO50" s="4"/>
      <c r="AP50" s="4"/>
      <c r="AQ50" s="4"/>
      <c r="AR50" s="4"/>
      <c r="AS50" s="4"/>
      <c r="AT50" s="4"/>
      <c r="AU50" s="4"/>
      <c r="AV50" s="4"/>
      <c r="AW50" s="14"/>
      <c r="AX50" s="14"/>
      <c r="AY50" s="14"/>
      <c r="AZ50" s="14"/>
      <c r="BA50" s="14"/>
      <c r="BB50" s="14"/>
      <c r="BC50" s="14"/>
      <c r="BD50" s="14"/>
      <c r="BE50" s="14"/>
      <c r="BF50" s="14"/>
      <c r="BG50" s="14"/>
      <c r="BH50" s="14"/>
      <c r="BI50" s="14"/>
      <c r="BJ50" s="14"/>
      <c r="BK50" s="14"/>
      <c r="BL50" s="14"/>
      <c r="BM50" s="14"/>
      <c r="BN50" s="14"/>
      <c r="BO50" s="14"/>
      <c r="BP50" s="187"/>
      <c r="BQ50" s="187"/>
      <c r="BR50" s="187"/>
      <c r="BS50" s="187"/>
      <c r="BT50" s="187"/>
      <c r="BU50" s="187"/>
      <c r="BV50" s="187"/>
      <c r="BW50" s="187"/>
      <c r="BX50" s="187"/>
      <c r="BY50" s="187"/>
      <c r="BZ50" s="187"/>
      <c r="CA50" s="187"/>
      <c r="CB50" s="187"/>
      <c r="CC50" s="187"/>
      <c r="CD50" s="187"/>
      <c r="CE50" s="187"/>
      <c r="CF50" s="187"/>
      <c r="CG50" s="187"/>
      <c r="CH50" s="187"/>
      <c r="CI50" s="187"/>
      <c r="CJ50" s="187"/>
      <c r="CK50" s="187"/>
    </row>
    <row r="51" spans="1:89" s="5" customFormat="1" ht="15.75" customHeight="1" x14ac:dyDescent="0.2">
      <c r="A51" s="275" t="s">
        <v>42</v>
      </c>
      <c r="B51" s="55" t="s">
        <v>40</v>
      </c>
      <c r="C51" s="146"/>
      <c r="D51" s="29"/>
      <c r="E51" s="29"/>
      <c r="F51" s="29"/>
      <c r="G51" s="29"/>
      <c r="H51" s="4"/>
      <c r="I51" s="29"/>
      <c r="J51" s="29"/>
      <c r="K51" s="14"/>
      <c r="L51" s="50"/>
      <c r="M51" s="170"/>
      <c r="N51" s="8"/>
      <c r="O51" s="4"/>
      <c r="P51" s="4"/>
      <c r="Q51" s="4"/>
      <c r="R51" s="4"/>
      <c r="S51" s="4"/>
      <c r="T51" s="4"/>
      <c r="U51" s="4"/>
      <c r="V51" s="24"/>
      <c r="W51" s="4"/>
      <c r="X51" s="4"/>
      <c r="AD51" s="4"/>
      <c r="AE51" s="4"/>
      <c r="AF51" s="4"/>
      <c r="AG51" s="4"/>
      <c r="AH51" s="4"/>
      <c r="AI51" s="4"/>
      <c r="AJ51" s="4"/>
      <c r="AK51" s="4"/>
      <c r="AL51" s="4"/>
      <c r="AM51" s="4"/>
      <c r="AN51" s="4"/>
      <c r="AO51" s="4"/>
      <c r="AP51" s="4"/>
      <c r="AQ51" s="4"/>
      <c r="AR51" s="4"/>
      <c r="AS51" s="4"/>
      <c r="AT51" s="4"/>
      <c r="AU51" s="4"/>
      <c r="AV51" s="4"/>
      <c r="AW51" s="14"/>
      <c r="AX51" s="14"/>
      <c r="AY51" s="14"/>
      <c r="AZ51" s="14"/>
      <c r="BA51" s="14"/>
      <c r="BB51" s="14"/>
      <c r="BC51" s="14"/>
      <c r="BD51" s="14"/>
      <c r="BE51" s="14"/>
      <c r="BF51" s="14"/>
      <c r="BG51" s="14"/>
      <c r="BH51" s="14"/>
      <c r="BI51" s="14"/>
      <c r="BJ51" s="14"/>
      <c r="BK51" s="14"/>
      <c r="BL51" s="14"/>
      <c r="BM51" s="14"/>
      <c r="BN51" s="14"/>
      <c r="BO51" s="14"/>
      <c r="BP51" s="187"/>
      <c r="BQ51" s="187"/>
      <c r="BR51" s="187"/>
      <c r="BS51" s="187"/>
      <c r="BT51" s="187"/>
      <c r="BU51" s="187"/>
      <c r="BV51" s="187"/>
      <c r="BW51" s="187"/>
      <c r="BX51" s="187"/>
      <c r="BY51" s="187"/>
      <c r="BZ51" s="187"/>
      <c r="CA51" s="187"/>
      <c r="CB51" s="187"/>
      <c r="CC51" s="187"/>
      <c r="CD51" s="187"/>
      <c r="CE51" s="187"/>
      <c r="CF51" s="187"/>
      <c r="CG51" s="187"/>
      <c r="CH51" s="187"/>
      <c r="CI51" s="187"/>
      <c r="CJ51" s="187"/>
      <c r="CK51" s="187"/>
    </row>
    <row r="52" spans="1:89" s="5" customFormat="1" ht="15.75" customHeight="1" x14ac:dyDescent="0.2">
      <c r="A52" s="276"/>
      <c r="B52" s="41" t="s">
        <v>43</v>
      </c>
      <c r="C52" s="109"/>
      <c r="D52" s="29"/>
      <c r="E52" s="29"/>
      <c r="F52" s="29"/>
      <c r="G52" s="29"/>
      <c r="H52" s="29"/>
      <c r="I52" s="29"/>
      <c r="J52" s="29"/>
      <c r="K52" s="29"/>
      <c r="L52" s="50"/>
      <c r="M52" s="170"/>
      <c r="N52" s="8"/>
      <c r="O52" s="4"/>
      <c r="P52" s="4"/>
      <c r="Q52" s="4"/>
      <c r="R52" s="4"/>
      <c r="S52" s="4"/>
      <c r="T52" s="4"/>
      <c r="U52" s="4"/>
      <c r="V52" s="24"/>
      <c r="W52" s="4"/>
      <c r="X52" s="4"/>
      <c r="AD52" s="4"/>
      <c r="AE52" s="4"/>
      <c r="AF52" s="4"/>
      <c r="AG52" s="4"/>
      <c r="AH52" s="4"/>
      <c r="AI52" s="4"/>
      <c r="AJ52" s="4"/>
      <c r="AK52" s="4"/>
      <c r="AL52" s="4"/>
      <c r="AM52" s="4"/>
      <c r="AN52" s="4"/>
      <c r="AO52" s="4"/>
      <c r="AP52" s="4"/>
      <c r="AQ52" s="4"/>
      <c r="AR52" s="4"/>
      <c r="AS52" s="4"/>
      <c r="AT52" s="4"/>
      <c r="AU52" s="4"/>
      <c r="AV52" s="4"/>
      <c r="AW52" s="14"/>
      <c r="AX52" s="14"/>
      <c r="AY52" s="14"/>
      <c r="AZ52" s="14"/>
      <c r="BA52" s="14"/>
      <c r="BB52" s="14"/>
      <c r="BC52" s="14"/>
      <c r="BD52" s="14"/>
      <c r="BE52" s="14"/>
      <c r="BF52" s="14"/>
      <c r="BG52" s="14"/>
      <c r="BH52" s="14"/>
      <c r="BI52" s="14"/>
      <c r="BJ52" s="14"/>
      <c r="BK52" s="14"/>
      <c r="BL52" s="14"/>
      <c r="BM52" s="14"/>
      <c r="BN52" s="14"/>
      <c r="BO52" s="14"/>
      <c r="BP52" s="187"/>
      <c r="BQ52" s="187"/>
      <c r="BR52" s="187"/>
      <c r="BS52" s="187"/>
      <c r="BT52" s="187"/>
      <c r="BU52" s="187"/>
      <c r="BV52" s="187"/>
      <c r="BW52" s="187"/>
      <c r="BX52" s="187"/>
      <c r="BY52" s="187"/>
      <c r="BZ52" s="187"/>
      <c r="CA52" s="187"/>
      <c r="CB52" s="187"/>
      <c r="CC52" s="187"/>
      <c r="CD52" s="187"/>
      <c r="CE52" s="187"/>
      <c r="CF52" s="187"/>
      <c r="CG52" s="187"/>
      <c r="CH52" s="187"/>
      <c r="CI52" s="187"/>
      <c r="CJ52" s="187"/>
      <c r="CK52" s="187"/>
    </row>
    <row r="53" spans="1:89" s="5" customFormat="1" ht="15.75" customHeight="1" x14ac:dyDescent="0.2">
      <c r="A53" s="275" t="s">
        <v>44</v>
      </c>
      <c r="B53" s="55" t="s">
        <v>40</v>
      </c>
      <c r="C53" s="146"/>
      <c r="D53" s="29"/>
      <c r="E53" s="29"/>
      <c r="F53" s="29"/>
      <c r="G53" s="29"/>
      <c r="H53" s="29"/>
      <c r="I53" s="29"/>
      <c r="J53" s="29"/>
      <c r="K53" s="29"/>
      <c r="L53" s="50"/>
      <c r="M53" s="170"/>
      <c r="N53" s="8"/>
      <c r="O53" s="4"/>
      <c r="P53" s="4"/>
      <c r="Q53" s="4"/>
      <c r="R53" s="4"/>
      <c r="S53" s="4"/>
      <c r="T53" s="4"/>
      <c r="U53" s="4"/>
      <c r="V53" s="24"/>
      <c r="W53" s="4"/>
      <c r="X53" s="4"/>
      <c r="AD53" s="4"/>
      <c r="AE53" s="4"/>
      <c r="AF53" s="4"/>
      <c r="AG53" s="4"/>
      <c r="AH53" s="4"/>
      <c r="AI53" s="4"/>
      <c r="AJ53" s="4"/>
      <c r="AK53" s="4"/>
      <c r="AL53" s="4"/>
      <c r="AM53" s="4"/>
      <c r="AN53" s="4"/>
      <c r="AO53" s="4"/>
      <c r="AP53" s="4"/>
      <c r="AQ53" s="4"/>
      <c r="AR53" s="4"/>
      <c r="AS53" s="4"/>
      <c r="AT53" s="4"/>
      <c r="AU53" s="4"/>
      <c r="AV53" s="4"/>
      <c r="AW53" s="14"/>
      <c r="AX53" s="14"/>
      <c r="AY53" s="14"/>
      <c r="AZ53" s="14"/>
      <c r="BA53" s="14"/>
      <c r="BB53" s="14"/>
      <c r="BC53" s="14"/>
      <c r="BD53" s="14"/>
      <c r="BE53" s="14"/>
      <c r="BF53" s="14"/>
      <c r="BG53" s="14"/>
      <c r="BH53" s="14"/>
      <c r="BI53" s="14"/>
      <c r="BJ53" s="14"/>
      <c r="BK53" s="14"/>
      <c r="BL53" s="14"/>
      <c r="BM53" s="14"/>
      <c r="BN53" s="14"/>
      <c r="BO53" s="14"/>
      <c r="BP53" s="187"/>
      <c r="BQ53" s="187"/>
      <c r="BR53" s="187"/>
      <c r="BS53" s="187"/>
      <c r="BT53" s="187"/>
      <c r="BU53" s="187"/>
      <c r="BV53" s="187"/>
      <c r="BW53" s="187"/>
      <c r="BX53" s="187"/>
      <c r="BY53" s="187"/>
      <c r="BZ53" s="187"/>
      <c r="CA53" s="187"/>
      <c r="CB53" s="187"/>
      <c r="CC53" s="187"/>
      <c r="CD53" s="187"/>
      <c r="CE53" s="187"/>
      <c r="CF53" s="187"/>
      <c r="CG53" s="187"/>
      <c r="CH53" s="187"/>
      <c r="CI53" s="187"/>
      <c r="CJ53" s="187"/>
      <c r="CK53" s="187"/>
    </row>
    <row r="54" spans="1:89" s="5" customFormat="1" ht="15.75" customHeight="1" x14ac:dyDescent="0.2">
      <c r="A54" s="276"/>
      <c r="B54" s="52" t="s">
        <v>43</v>
      </c>
      <c r="C54" s="110"/>
      <c r="D54" s="202"/>
      <c r="E54" s="29"/>
      <c r="F54" s="29"/>
      <c r="G54" s="29"/>
      <c r="H54" s="29"/>
      <c r="I54" s="29"/>
      <c r="J54" s="29"/>
      <c r="K54" s="29"/>
      <c r="L54" s="50"/>
      <c r="M54" s="170"/>
      <c r="N54" s="8"/>
      <c r="O54" s="4"/>
      <c r="P54" s="4"/>
      <c r="Q54" s="4"/>
      <c r="R54" s="4"/>
      <c r="S54" s="4"/>
      <c r="T54" s="4"/>
      <c r="U54" s="4"/>
      <c r="V54" s="24"/>
      <c r="W54" s="4"/>
      <c r="X54" s="4"/>
      <c r="AD54" s="4"/>
      <c r="AE54" s="4"/>
      <c r="AF54" s="4"/>
      <c r="AG54" s="4"/>
      <c r="AH54" s="4"/>
      <c r="AI54" s="4"/>
      <c r="AJ54" s="4"/>
      <c r="AK54" s="4"/>
      <c r="AL54" s="4"/>
      <c r="AM54" s="4"/>
      <c r="AN54" s="4"/>
      <c r="AO54" s="4"/>
      <c r="AP54" s="4"/>
      <c r="AQ54" s="4"/>
      <c r="AR54" s="4"/>
      <c r="AS54" s="4"/>
      <c r="AT54" s="4"/>
      <c r="AU54" s="4"/>
      <c r="AV54" s="4"/>
      <c r="AW54" s="14"/>
      <c r="AX54" s="14"/>
      <c r="AY54" s="14"/>
      <c r="AZ54" s="14"/>
      <c r="BA54" s="14"/>
      <c r="BB54" s="14"/>
      <c r="BC54" s="14"/>
      <c r="BD54" s="14"/>
      <c r="BE54" s="14"/>
      <c r="BF54" s="14"/>
      <c r="BG54" s="14"/>
      <c r="BH54" s="14"/>
      <c r="BI54" s="14"/>
      <c r="BJ54" s="14"/>
      <c r="BK54" s="14"/>
      <c r="BL54" s="14"/>
      <c r="BM54" s="14"/>
      <c r="BN54" s="14"/>
      <c r="BO54" s="14"/>
      <c r="BP54" s="187"/>
      <c r="BQ54" s="187"/>
      <c r="BR54" s="187"/>
      <c r="BS54" s="187"/>
      <c r="BT54" s="187"/>
      <c r="BU54" s="187"/>
      <c r="BV54" s="187"/>
      <c r="BW54" s="187"/>
      <c r="BX54" s="187"/>
      <c r="BY54" s="187"/>
      <c r="BZ54" s="187"/>
      <c r="CA54" s="187"/>
      <c r="CB54" s="187"/>
      <c r="CC54" s="187"/>
      <c r="CD54" s="187"/>
      <c r="CE54" s="187"/>
      <c r="CF54" s="187"/>
      <c r="CG54" s="187"/>
      <c r="CH54" s="187"/>
      <c r="CI54" s="187"/>
      <c r="CJ54" s="187"/>
      <c r="CK54" s="187"/>
    </row>
    <row r="55" spans="1:89" s="21" customFormat="1" ht="30" customHeight="1" x14ac:dyDescent="0.2">
      <c r="A55" s="89" t="s">
        <v>105</v>
      </c>
      <c r="B55" s="59"/>
      <c r="C55" s="59"/>
      <c r="D55" s="60"/>
      <c r="E55" s="60"/>
      <c r="F55" s="60"/>
      <c r="G55" s="60"/>
      <c r="H55" s="60"/>
      <c r="I55" s="60"/>
      <c r="J55" s="60"/>
      <c r="K55" s="61"/>
      <c r="L55" s="170"/>
      <c r="M55" s="171"/>
      <c r="N55" s="172"/>
      <c r="V55" s="27"/>
      <c r="AW55" s="28"/>
      <c r="AX55" s="28"/>
      <c r="AY55" s="28"/>
      <c r="AZ55" s="28"/>
      <c r="BA55" s="28"/>
      <c r="BB55" s="28"/>
      <c r="BC55" s="28"/>
      <c r="BD55" s="28"/>
      <c r="BE55" s="28"/>
      <c r="BF55" s="28"/>
      <c r="BG55" s="28"/>
      <c r="BH55" s="28"/>
      <c r="BI55" s="28"/>
      <c r="BJ55" s="28"/>
      <c r="BK55" s="28"/>
      <c r="BL55" s="28"/>
      <c r="BM55" s="28"/>
      <c r="BN55" s="28"/>
      <c r="BO55" s="28"/>
      <c r="BP55" s="28"/>
      <c r="BQ55" s="28"/>
      <c r="BR55" s="28"/>
      <c r="BS55" s="28"/>
      <c r="BT55" s="28"/>
      <c r="BU55" s="28"/>
      <c r="BV55" s="28"/>
      <c r="BW55" s="28"/>
      <c r="BX55" s="28"/>
      <c r="BY55" s="28"/>
      <c r="BZ55" s="28"/>
      <c r="CA55" s="28"/>
      <c r="CB55" s="28"/>
      <c r="CC55" s="28"/>
      <c r="CD55" s="28"/>
      <c r="CE55" s="28"/>
      <c r="CF55" s="28"/>
      <c r="CG55" s="28"/>
      <c r="CH55" s="28"/>
      <c r="CI55" s="28"/>
      <c r="CJ55" s="28"/>
      <c r="CK55" s="28"/>
    </row>
    <row r="56" spans="1:89" ht="15" customHeight="1" x14ac:dyDescent="0.15">
      <c r="A56" s="298" t="s">
        <v>45</v>
      </c>
      <c r="B56" s="299" t="s">
        <v>46</v>
      </c>
      <c r="C56" s="302" t="s">
        <v>6</v>
      </c>
      <c r="D56" s="272" t="s">
        <v>7</v>
      </c>
      <c r="E56" s="273"/>
      <c r="F56" s="273"/>
      <c r="G56" s="273"/>
      <c r="H56" s="273"/>
      <c r="I56" s="273"/>
      <c r="J56" s="273"/>
      <c r="K56" s="273"/>
      <c r="L56" s="273"/>
      <c r="M56" s="273"/>
      <c r="N56" s="273"/>
      <c r="O56" s="273"/>
      <c r="P56" s="273"/>
      <c r="Q56" s="273"/>
      <c r="R56" s="273"/>
      <c r="S56" s="273"/>
      <c r="T56" s="274"/>
      <c r="U56" s="287" t="s">
        <v>9</v>
      </c>
      <c r="V56" s="21"/>
      <c r="W56" s="21"/>
      <c r="X56" s="21"/>
      <c r="AD56" s="21"/>
      <c r="AE56" s="21"/>
      <c r="AF56" s="21"/>
      <c r="AG56" s="21"/>
      <c r="AH56" s="21"/>
      <c r="AI56" s="21"/>
      <c r="AJ56" s="21"/>
      <c r="AK56" s="21"/>
      <c r="AL56" s="21"/>
      <c r="AM56" s="21"/>
      <c r="AN56" s="21"/>
      <c r="AO56" s="21"/>
      <c r="AP56" s="21"/>
      <c r="AQ56" s="21"/>
      <c r="AR56" s="21"/>
      <c r="AS56" s="21"/>
      <c r="AT56" s="21"/>
      <c r="AU56" s="21"/>
      <c r="AV56" s="21"/>
      <c r="AW56" s="28"/>
      <c r="AX56" s="28"/>
      <c r="AY56" s="28"/>
      <c r="AZ56" s="28"/>
      <c r="BA56" s="28"/>
      <c r="BB56" s="28"/>
      <c r="BC56" s="28"/>
      <c r="BD56" s="28"/>
      <c r="BE56" s="28"/>
      <c r="BF56" s="28"/>
      <c r="BG56" s="28"/>
      <c r="BH56" s="28"/>
      <c r="BI56" s="28"/>
      <c r="BJ56" s="28"/>
      <c r="BK56" s="28"/>
      <c r="BL56" s="28"/>
      <c r="BM56" s="28"/>
    </row>
    <row r="57" spans="1:89" ht="21" customHeight="1" x14ac:dyDescent="0.15">
      <c r="A57" s="300"/>
      <c r="B57" s="301"/>
      <c r="C57" s="303"/>
      <c r="D57" s="198" t="s">
        <v>90</v>
      </c>
      <c r="E57" s="188" t="s">
        <v>91</v>
      </c>
      <c r="F57" s="32" t="s">
        <v>10</v>
      </c>
      <c r="G57" s="15" t="s">
        <v>11</v>
      </c>
      <c r="H57" s="15" t="s">
        <v>12</v>
      </c>
      <c r="I57" s="189" t="s">
        <v>92</v>
      </c>
      <c r="J57" s="189" t="s">
        <v>93</v>
      </c>
      <c r="K57" s="189" t="s">
        <v>94</v>
      </c>
      <c r="L57" s="189" t="s">
        <v>95</v>
      </c>
      <c r="M57" s="189" t="s">
        <v>96</v>
      </c>
      <c r="N57" s="189" t="s">
        <v>97</v>
      </c>
      <c r="O57" s="189" t="s">
        <v>98</v>
      </c>
      <c r="P57" s="189" t="s">
        <v>99</v>
      </c>
      <c r="Q57" s="189" t="s">
        <v>100</v>
      </c>
      <c r="R57" s="189" t="s">
        <v>101</v>
      </c>
      <c r="S57" s="189" t="s">
        <v>102</v>
      </c>
      <c r="T57" s="190" t="s">
        <v>103</v>
      </c>
      <c r="U57" s="288"/>
      <c r="V57" s="21"/>
      <c r="W57" s="21"/>
      <c r="X57" s="21"/>
      <c r="AD57" s="21"/>
      <c r="AE57" s="21"/>
      <c r="AF57" s="21"/>
      <c r="AG57" s="21"/>
      <c r="AH57" s="21"/>
      <c r="AI57" s="21"/>
      <c r="AJ57" s="21"/>
      <c r="AK57" s="21"/>
      <c r="AL57" s="21"/>
      <c r="AM57" s="21"/>
      <c r="AN57" s="21"/>
      <c r="AO57" s="21"/>
      <c r="AP57" s="21"/>
      <c r="AQ57" s="21"/>
      <c r="AR57" s="21"/>
      <c r="AS57" s="21"/>
      <c r="AT57" s="21"/>
      <c r="AU57" s="21"/>
      <c r="AV57" s="21"/>
      <c r="AW57" s="28"/>
      <c r="AX57" s="28"/>
      <c r="AY57" s="28"/>
      <c r="AZ57" s="28"/>
      <c r="BA57" s="28"/>
      <c r="BB57" s="28"/>
      <c r="BC57" s="28"/>
      <c r="BD57" s="28"/>
      <c r="BE57" s="28"/>
      <c r="BF57" s="28"/>
      <c r="BG57" s="28"/>
      <c r="BH57" s="28"/>
      <c r="BI57" s="28"/>
      <c r="BJ57" s="28"/>
      <c r="BK57" s="28"/>
      <c r="BL57" s="28"/>
      <c r="BM57" s="28"/>
    </row>
    <row r="58" spans="1:89" ht="21" x14ac:dyDescent="0.15">
      <c r="A58" s="180" t="s">
        <v>47</v>
      </c>
      <c r="B58" s="104" t="s">
        <v>48</v>
      </c>
      <c r="C58" s="129">
        <f>SUM(D58:T58)</f>
        <v>0</v>
      </c>
      <c r="D58" s="143"/>
      <c r="E58" s="143"/>
      <c r="F58" s="143"/>
      <c r="G58" s="143"/>
      <c r="H58" s="143"/>
      <c r="I58" s="204"/>
      <c r="J58" s="204"/>
      <c r="K58" s="204"/>
      <c r="L58" s="204"/>
      <c r="M58" s="204"/>
      <c r="N58" s="204"/>
      <c r="O58" s="204"/>
      <c r="P58" s="204"/>
      <c r="Q58" s="204"/>
      <c r="R58" s="204"/>
      <c r="S58" s="204"/>
      <c r="T58" s="204"/>
      <c r="U58" s="138"/>
      <c r="V58" s="191" t="str">
        <f>+BA58&amp;BB58&amp;BC58</f>
        <v/>
      </c>
      <c r="W58" s="21"/>
      <c r="X58" s="21"/>
      <c r="AD58" s="21"/>
      <c r="AE58" s="21"/>
      <c r="AF58" s="21"/>
      <c r="AG58" s="21"/>
      <c r="AH58" s="21"/>
      <c r="AI58" s="21"/>
      <c r="AJ58" s="21"/>
      <c r="AK58" s="21"/>
      <c r="AL58" s="21"/>
      <c r="AM58" s="21"/>
      <c r="AN58" s="21"/>
      <c r="AO58" s="21"/>
      <c r="AP58" s="21"/>
      <c r="AQ58" s="21"/>
      <c r="AR58" s="21"/>
      <c r="AS58" s="21"/>
      <c r="AT58" s="21"/>
      <c r="AU58" s="21"/>
      <c r="AV58" s="21"/>
      <c r="AW58" s="28"/>
      <c r="AX58" s="28"/>
      <c r="AY58" s="28"/>
      <c r="AZ58" s="28"/>
      <c r="BA58" s="192" t="str">
        <f>IF($C58=0,"",IF($U58="",IF($C58="",""," No olvide escribir la columna Beneficiarios."),""))</f>
        <v/>
      </c>
      <c r="BB58" s="192" t="str">
        <f>IF($C58&lt;$U58," El número de Beneficiarios no puede ser mayor que el Total.","")</f>
        <v/>
      </c>
      <c r="BC58" s="28"/>
      <c r="BD58" s="193">
        <f>IF($C58&lt;$U58,1,0)</f>
        <v>0</v>
      </c>
      <c r="BE58" s="193" t="str">
        <f>IF($C58=0,"",IF($U58="",IF($C58="","",1),0))</f>
        <v/>
      </c>
      <c r="BF58" s="28"/>
      <c r="BG58" s="28"/>
      <c r="BH58" s="28"/>
      <c r="BI58" s="28"/>
      <c r="BJ58" s="28"/>
      <c r="BK58" s="28"/>
      <c r="BL58" s="28"/>
      <c r="BM58" s="28"/>
    </row>
    <row r="59" spans="1:89" ht="21" x14ac:dyDescent="0.15">
      <c r="A59" s="181" t="s">
        <v>49</v>
      </c>
      <c r="B59" s="87" t="s">
        <v>50</v>
      </c>
      <c r="C59" s="152">
        <f>SUM(D59:T59)</f>
        <v>0</v>
      </c>
      <c r="D59" s="149"/>
      <c r="E59" s="149"/>
      <c r="F59" s="149"/>
      <c r="G59" s="149"/>
      <c r="H59" s="149"/>
      <c r="I59" s="205"/>
      <c r="J59" s="205"/>
      <c r="K59" s="205"/>
      <c r="L59" s="205"/>
      <c r="M59" s="205"/>
      <c r="N59" s="205"/>
      <c r="O59" s="205"/>
      <c r="P59" s="205"/>
      <c r="Q59" s="205"/>
      <c r="R59" s="205"/>
      <c r="S59" s="205"/>
      <c r="T59" s="205"/>
      <c r="U59" s="140"/>
      <c r="V59" s="191" t="str">
        <f>+BA59&amp;BB59&amp;BC59</f>
        <v/>
      </c>
      <c r="W59" s="21"/>
      <c r="X59" s="21"/>
      <c r="AD59" s="21"/>
      <c r="AE59" s="21"/>
      <c r="AF59" s="21"/>
      <c r="AG59" s="21"/>
      <c r="AH59" s="21"/>
      <c r="AI59" s="21"/>
      <c r="AJ59" s="21"/>
      <c r="AK59" s="21"/>
      <c r="AL59" s="21"/>
      <c r="AM59" s="21"/>
      <c r="AN59" s="21"/>
      <c r="AO59" s="21"/>
      <c r="AP59" s="21"/>
      <c r="AQ59" s="21"/>
      <c r="AR59" s="21"/>
      <c r="AS59" s="21"/>
      <c r="AT59" s="21"/>
      <c r="AU59" s="21"/>
      <c r="AV59" s="21"/>
      <c r="AW59" s="28"/>
      <c r="AX59" s="28"/>
      <c r="AY59" s="28"/>
      <c r="AZ59" s="28"/>
      <c r="BA59" s="192" t="str">
        <f>IF($C59=0,"",IF($U59="",IF($C59="",""," No olvide escribir la columna Beneficiarios."),""))</f>
        <v/>
      </c>
      <c r="BB59" s="192" t="str">
        <f>IF($C59&lt;$U59," El número de Beneficiarios no puede ser mayor que el Total.","")</f>
        <v/>
      </c>
      <c r="BC59" s="28"/>
      <c r="BD59" s="193">
        <f>IF($C59&lt;$U59,1,0)</f>
        <v>0</v>
      </c>
      <c r="BE59" s="193" t="str">
        <f>IF($C59=0,"",IF($U59="",IF($C59="","",1),0))</f>
        <v/>
      </c>
      <c r="BF59" s="28"/>
      <c r="BG59" s="28"/>
      <c r="BH59" s="28"/>
      <c r="BI59" s="28"/>
      <c r="BJ59" s="28"/>
      <c r="BK59" s="28"/>
      <c r="BL59" s="28"/>
      <c r="BM59" s="28"/>
    </row>
    <row r="60" spans="1:89" s="21" customFormat="1" ht="30" customHeight="1" x14ac:dyDescent="0.2">
      <c r="A60" s="304" t="s">
        <v>106</v>
      </c>
      <c r="B60" s="305"/>
      <c r="C60" s="305"/>
      <c r="D60" s="305"/>
      <c r="E60" s="305"/>
      <c r="F60" s="305"/>
      <c r="G60" s="305"/>
      <c r="H60" s="305"/>
      <c r="I60" s="305"/>
      <c r="J60" s="305"/>
      <c r="K60" s="305"/>
      <c r="L60" s="305"/>
      <c r="M60" s="171"/>
      <c r="N60" s="173"/>
      <c r="V60" s="27"/>
      <c r="AW60" s="28"/>
      <c r="AX60" s="28"/>
      <c r="AY60" s="28"/>
      <c r="AZ60" s="28"/>
      <c r="BA60" s="28"/>
      <c r="BB60" s="28"/>
      <c r="BC60" s="28"/>
      <c r="BD60" s="28"/>
      <c r="BE60" s="28"/>
      <c r="BF60" s="28"/>
      <c r="BG60" s="28"/>
      <c r="BH60" s="28"/>
      <c r="BI60" s="28"/>
      <c r="BJ60" s="28"/>
      <c r="BK60" s="28"/>
      <c r="BL60" s="28"/>
      <c r="BM60" s="28"/>
      <c r="BN60" s="28"/>
      <c r="BO60" s="28"/>
      <c r="BP60" s="28"/>
      <c r="BQ60" s="28"/>
      <c r="BR60" s="28"/>
      <c r="BS60" s="28"/>
      <c r="BT60" s="28"/>
      <c r="BU60" s="28"/>
      <c r="BV60" s="28"/>
      <c r="BW60" s="28"/>
      <c r="BX60" s="28"/>
      <c r="BY60" s="28"/>
      <c r="BZ60" s="28"/>
      <c r="CA60" s="28"/>
      <c r="CB60" s="28"/>
      <c r="CC60" s="28"/>
      <c r="CD60" s="28"/>
      <c r="CE60" s="28"/>
      <c r="CF60" s="28"/>
      <c r="CG60" s="28"/>
      <c r="CH60" s="28"/>
      <c r="CI60" s="28"/>
      <c r="CJ60" s="28"/>
      <c r="CK60" s="28"/>
    </row>
    <row r="61" spans="1:89" ht="24.75" customHeight="1" x14ac:dyDescent="0.15">
      <c r="A61" s="298" t="s">
        <v>4</v>
      </c>
      <c r="B61" s="299"/>
      <c r="C61" s="302" t="s">
        <v>6</v>
      </c>
      <c r="D61" s="308" t="s">
        <v>7</v>
      </c>
      <c r="E61" s="310"/>
      <c r="F61" s="310"/>
      <c r="G61" s="310"/>
      <c r="H61" s="310"/>
      <c r="I61" s="310"/>
      <c r="J61" s="310"/>
      <c r="K61" s="310"/>
      <c r="L61" s="310"/>
      <c r="M61" s="310"/>
      <c r="N61" s="310"/>
      <c r="O61" s="310"/>
      <c r="P61" s="310"/>
      <c r="Q61" s="310"/>
      <c r="R61" s="310"/>
      <c r="S61" s="310"/>
      <c r="T61" s="309"/>
      <c r="U61" s="308" t="s">
        <v>32</v>
      </c>
      <c r="V61" s="309"/>
      <c r="W61" s="287" t="s">
        <v>9</v>
      </c>
      <c r="X61" s="21"/>
      <c r="AD61" s="21"/>
      <c r="AE61" s="21"/>
      <c r="AF61" s="21"/>
      <c r="AG61" s="21"/>
      <c r="AH61" s="21"/>
      <c r="AI61" s="21"/>
      <c r="AJ61" s="21"/>
      <c r="AK61" s="21"/>
      <c r="AL61" s="21"/>
      <c r="AM61" s="21"/>
      <c r="AN61" s="21"/>
      <c r="AO61" s="21"/>
      <c r="AP61" s="21"/>
      <c r="AQ61" s="21"/>
      <c r="AR61" s="21"/>
      <c r="AS61" s="21"/>
      <c r="AT61" s="21"/>
      <c r="AU61" s="21"/>
      <c r="AV61" s="21"/>
      <c r="AW61" s="28"/>
      <c r="AX61" s="28"/>
      <c r="AY61" s="28"/>
      <c r="AZ61" s="28"/>
      <c r="BA61" s="28"/>
      <c r="BB61" s="28"/>
      <c r="BC61" s="28"/>
      <c r="BD61" s="28"/>
      <c r="BE61" s="28"/>
      <c r="BF61" s="28"/>
      <c r="BG61" s="28"/>
      <c r="BH61" s="28"/>
      <c r="BI61" s="28"/>
      <c r="BJ61" s="28"/>
      <c r="BK61" s="28"/>
      <c r="BL61" s="28"/>
      <c r="BM61" s="28"/>
      <c r="BN61" s="28"/>
      <c r="BO61" s="28"/>
    </row>
    <row r="62" spans="1:89" ht="21" customHeight="1" x14ac:dyDescent="0.15">
      <c r="A62" s="300"/>
      <c r="B62" s="301"/>
      <c r="C62" s="303"/>
      <c r="D62" s="198" t="s">
        <v>90</v>
      </c>
      <c r="E62" s="188" t="s">
        <v>91</v>
      </c>
      <c r="F62" s="32" t="s">
        <v>10</v>
      </c>
      <c r="G62" s="15" t="s">
        <v>11</v>
      </c>
      <c r="H62" s="15" t="s">
        <v>12</v>
      </c>
      <c r="I62" s="189" t="s">
        <v>92</v>
      </c>
      <c r="J62" s="189" t="s">
        <v>93</v>
      </c>
      <c r="K62" s="189" t="s">
        <v>94</v>
      </c>
      <c r="L62" s="189" t="s">
        <v>95</v>
      </c>
      <c r="M62" s="189" t="s">
        <v>96</v>
      </c>
      <c r="N62" s="189" t="s">
        <v>97</v>
      </c>
      <c r="O62" s="189" t="s">
        <v>98</v>
      </c>
      <c r="P62" s="189" t="s">
        <v>99</v>
      </c>
      <c r="Q62" s="189" t="s">
        <v>100</v>
      </c>
      <c r="R62" s="189" t="s">
        <v>101</v>
      </c>
      <c r="S62" s="189" t="s">
        <v>102</v>
      </c>
      <c r="T62" s="190" t="s">
        <v>103</v>
      </c>
      <c r="U62" s="33" t="s">
        <v>13</v>
      </c>
      <c r="V62" s="34" t="s">
        <v>14</v>
      </c>
      <c r="W62" s="288"/>
      <c r="X62" s="21"/>
      <c r="AD62" s="21"/>
      <c r="AE62" s="21"/>
      <c r="AF62" s="21"/>
      <c r="AG62" s="21"/>
      <c r="AH62" s="21"/>
      <c r="AI62" s="21"/>
      <c r="AJ62" s="21"/>
      <c r="AK62" s="21"/>
      <c r="AL62" s="21"/>
      <c r="AM62" s="21"/>
      <c r="AN62" s="21"/>
      <c r="AO62" s="21"/>
      <c r="AP62" s="21"/>
      <c r="AQ62" s="21"/>
      <c r="AR62" s="21"/>
      <c r="AS62" s="21"/>
      <c r="AT62" s="21"/>
      <c r="AU62" s="21"/>
      <c r="AV62" s="21"/>
      <c r="AW62" s="28"/>
      <c r="AX62" s="28"/>
      <c r="AY62" s="28"/>
      <c r="AZ62" s="28"/>
      <c r="BA62" s="28"/>
      <c r="BB62" s="28"/>
      <c r="BC62" s="28"/>
      <c r="BD62" s="28"/>
      <c r="BE62" s="28"/>
      <c r="BF62" s="28"/>
      <c r="BG62" s="28"/>
      <c r="BH62" s="28"/>
      <c r="BI62" s="28"/>
      <c r="BJ62" s="28"/>
      <c r="BK62" s="28"/>
      <c r="BL62" s="28"/>
      <c r="BM62" s="28"/>
      <c r="BN62" s="28"/>
      <c r="BO62" s="28"/>
    </row>
    <row r="63" spans="1:89" ht="15.75" customHeight="1" x14ac:dyDescent="0.15">
      <c r="A63" s="269" t="s">
        <v>51</v>
      </c>
      <c r="B63" s="63" t="s">
        <v>16</v>
      </c>
      <c r="C63" s="119">
        <f t="shared" ref="C63:C68" si="19">SUM(E63:T63)</f>
        <v>0</v>
      </c>
      <c r="D63" s="206"/>
      <c r="E63" s="135"/>
      <c r="F63" s="124"/>
      <c r="G63" s="124"/>
      <c r="H63" s="124"/>
      <c r="I63" s="207"/>
      <c r="J63" s="207"/>
      <c r="K63" s="207"/>
      <c r="L63" s="207"/>
      <c r="M63" s="207"/>
      <c r="N63" s="207"/>
      <c r="O63" s="207"/>
      <c r="P63" s="207"/>
      <c r="Q63" s="207"/>
      <c r="R63" s="207"/>
      <c r="S63" s="207"/>
      <c r="T63" s="133"/>
      <c r="U63" s="123"/>
      <c r="V63" s="133"/>
      <c r="W63" s="139"/>
      <c r="X63" s="191" t="str">
        <f t="shared" ref="X63:X84" si="20">+BA63&amp;BB63&amp;BC63</f>
        <v/>
      </c>
      <c r="AD63" s="21"/>
      <c r="AE63" s="21"/>
      <c r="AF63" s="21"/>
      <c r="AG63" s="21"/>
      <c r="AH63" s="21"/>
      <c r="AI63" s="21"/>
      <c r="AJ63" s="21"/>
      <c r="AK63" s="21"/>
      <c r="AL63" s="21"/>
      <c r="AM63" s="21"/>
      <c r="AN63" s="21"/>
      <c r="AO63" s="21"/>
      <c r="AP63" s="21"/>
      <c r="AQ63" s="21"/>
      <c r="AR63" s="21"/>
      <c r="AS63" s="21"/>
      <c r="AT63" s="21"/>
      <c r="AU63" s="21"/>
      <c r="AV63" s="21"/>
      <c r="AW63" s="28"/>
      <c r="AX63" s="28"/>
      <c r="AY63" s="28"/>
      <c r="AZ63" s="28"/>
      <c r="BA63" s="208" t="s">
        <v>52</v>
      </c>
      <c r="BB63" s="208" t="s">
        <v>52</v>
      </c>
      <c r="BC63" s="208" t="s">
        <v>52</v>
      </c>
      <c r="BD63" s="193">
        <f>IF($C63&lt;&gt;($U63+$V63),1,0)</f>
        <v>0</v>
      </c>
      <c r="BE63" s="193">
        <f>IF($C63&lt;$W63,1,0)</f>
        <v>0</v>
      </c>
      <c r="BF63" s="193" t="str">
        <f>IF($C63=0,"",IF($W63="",IF($C63="","",1),0))</f>
        <v/>
      </c>
      <c r="BG63" s="28"/>
      <c r="BH63" s="28"/>
      <c r="BI63" s="28"/>
      <c r="BJ63" s="28"/>
      <c r="BK63" s="28"/>
      <c r="BL63" s="28"/>
      <c r="BM63" s="28"/>
      <c r="BN63" s="28"/>
      <c r="BO63" s="28"/>
    </row>
    <row r="64" spans="1:89" ht="15.75" customHeight="1" x14ac:dyDescent="0.15">
      <c r="A64" s="297"/>
      <c r="B64" s="64" t="s">
        <v>40</v>
      </c>
      <c r="C64" s="120">
        <f t="shared" si="19"/>
        <v>0</v>
      </c>
      <c r="D64" s="209"/>
      <c r="E64" s="136"/>
      <c r="F64" s="114"/>
      <c r="G64" s="114"/>
      <c r="H64" s="114"/>
      <c r="I64" s="210"/>
      <c r="J64" s="210"/>
      <c r="K64" s="210"/>
      <c r="L64" s="210"/>
      <c r="M64" s="210"/>
      <c r="N64" s="210"/>
      <c r="O64" s="210"/>
      <c r="P64" s="210"/>
      <c r="Q64" s="210"/>
      <c r="R64" s="210"/>
      <c r="S64" s="210"/>
      <c r="T64" s="111"/>
      <c r="U64" s="113"/>
      <c r="V64" s="111"/>
      <c r="W64" s="106"/>
      <c r="X64" s="191" t="str">
        <f t="shared" si="20"/>
        <v/>
      </c>
      <c r="AD64" s="21"/>
      <c r="AE64" s="21"/>
      <c r="AF64" s="21"/>
      <c r="AG64" s="21"/>
      <c r="AH64" s="21"/>
      <c r="AI64" s="21"/>
      <c r="AJ64" s="21"/>
      <c r="AK64" s="21"/>
      <c r="AL64" s="21"/>
      <c r="AM64" s="21"/>
      <c r="AN64" s="21"/>
      <c r="AO64" s="21"/>
      <c r="AP64" s="21"/>
      <c r="AQ64" s="21"/>
      <c r="AR64" s="21"/>
      <c r="AS64" s="21"/>
      <c r="AT64" s="21"/>
      <c r="AU64" s="21"/>
      <c r="AV64" s="21"/>
      <c r="AW64" s="28"/>
      <c r="AX64" s="28"/>
      <c r="AY64" s="28"/>
      <c r="AZ64" s="28"/>
      <c r="BA64" s="208" t="s">
        <v>52</v>
      </c>
      <c r="BB64" s="208" t="s">
        <v>52</v>
      </c>
      <c r="BC64" s="208" t="s">
        <v>52</v>
      </c>
      <c r="BD64" s="193">
        <f t="shared" ref="BD64:BD84" si="21">IF($C64&lt;&gt;($U64+$V64),1,0)</f>
        <v>0</v>
      </c>
      <c r="BE64" s="193">
        <f t="shared" ref="BE64:BE84" si="22">IF($C64&lt;$W64,1,0)</f>
        <v>0</v>
      </c>
      <c r="BF64" s="193" t="str">
        <f t="shared" ref="BF64:BF84" si="23">IF($C64=0,"",IF($W64="",IF($C64="","",1),0))</f>
        <v/>
      </c>
      <c r="BG64" s="28"/>
      <c r="BH64" s="28"/>
      <c r="BI64" s="28"/>
      <c r="BJ64" s="28"/>
      <c r="BK64" s="28"/>
      <c r="BL64" s="28"/>
      <c r="BM64" s="28"/>
      <c r="BN64" s="28"/>
      <c r="BO64" s="28"/>
    </row>
    <row r="65" spans="1:67" ht="15.75" customHeight="1" x14ac:dyDescent="0.15">
      <c r="A65" s="297"/>
      <c r="B65" s="64" t="s">
        <v>17</v>
      </c>
      <c r="C65" s="120">
        <f t="shared" si="19"/>
        <v>0</v>
      </c>
      <c r="D65" s="209"/>
      <c r="E65" s="136"/>
      <c r="F65" s="114"/>
      <c r="G65" s="114"/>
      <c r="H65" s="114"/>
      <c r="I65" s="210"/>
      <c r="J65" s="210"/>
      <c r="K65" s="210"/>
      <c r="L65" s="210"/>
      <c r="M65" s="210"/>
      <c r="N65" s="210"/>
      <c r="O65" s="210"/>
      <c r="P65" s="210"/>
      <c r="Q65" s="210"/>
      <c r="R65" s="210"/>
      <c r="S65" s="210"/>
      <c r="T65" s="111"/>
      <c r="U65" s="113"/>
      <c r="V65" s="111"/>
      <c r="W65" s="106"/>
      <c r="X65" s="191" t="str">
        <f t="shared" si="20"/>
        <v/>
      </c>
      <c r="AD65" s="21"/>
      <c r="AE65" s="21"/>
      <c r="AF65" s="21"/>
      <c r="AG65" s="21"/>
      <c r="AH65" s="21"/>
      <c r="AI65" s="21"/>
      <c r="AJ65" s="21"/>
      <c r="AK65" s="21"/>
      <c r="AL65" s="21"/>
      <c r="AM65" s="21"/>
      <c r="AN65" s="21"/>
      <c r="AO65" s="21"/>
      <c r="AP65" s="21"/>
      <c r="AQ65" s="21"/>
      <c r="AR65" s="21"/>
      <c r="AS65" s="21"/>
      <c r="AT65" s="21"/>
      <c r="AU65" s="21"/>
      <c r="AV65" s="21"/>
      <c r="AW65" s="28"/>
      <c r="AX65" s="28"/>
      <c r="AY65" s="28"/>
      <c r="AZ65" s="28"/>
      <c r="BA65" s="208" t="s">
        <v>52</v>
      </c>
      <c r="BB65" s="208" t="s">
        <v>52</v>
      </c>
      <c r="BC65" s="208" t="s">
        <v>52</v>
      </c>
      <c r="BD65" s="193">
        <f t="shared" si="21"/>
        <v>0</v>
      </c>
      <c r="BE65" s="193">
        <f t="shared" si="22"/>
        <v>0</v>
      </c>
      <c r="BF65" s="193" t="str">
        <f t="shared" si="23"/>
        <v/>
      </c>
      <c r="BG65" s="28"/>
      <c r="BH65" s="28"/>
      <c r="BI65" s="28"/>
      <c r="BJ65" s="28"/>
      <c r="BK65" s="28"/>
      <c r="BL65" s="28"/>
      <c r="BM65" s="28"/>
      <c r="BN65" s="28"/>
      <c r="BO65" s="28"/>
    </row>
    <row r="66" spans="1:67" ht="15.75" customHeight="1" x14ac:dyDescent="0.15">
      <c r="A66" s="297"/>
      <c r="B66" s="64" t="s">
        <v>38</v>
      </c>
      <c r="C66" s="120">
        <f t="shared" si="19"/>
        <v>0</v>
      </c>
      <c r="D66" s="209"/>
      <c r="E66" s="136"/>
      <c r="F66" s="114"/>
      <c r="G66" s="114"/>
      <c r="H66" s="114"/>
      <c r="I66" s="210"/>
      <c r="J66" s="210"/>
      <c r="K66" s="210"/>
      <c r="L66" s="210"/>
      <c r="M66" s="210"/>
      <c r="N66" s="210"/>
      <c r="O66" s="210"/>
      <c r="P66" s="210"/>
      <c r="Q66" s="210"/>
      <c r="R66" s="210"/>
      <c r="S66" s="210"/>
      <c r="T66" s="111"/>
      <c r="U66" s="113"/>
      <c r="V66" s="111"/>
      <c r="W66" s="106"/>
      <c r="X66" s="191" t="str">
        <f t="shared" si="20"/>
        <v/>
      </c>
      <c r="AD66" s="21"/>
      <c r="AE66" s="21"/>
      <c r="AF66" s="21"/>
      <c r="AG66" s="21"/>
      <c r="AH66" s="21"/>
      <c r="AI66" s="21"/>
      <c r="AJ66" s="21"/>
      <c r="AK66" s="21"/>
      <c r="AL66" s="21"/>
      <c r="AM66" s="21"/>
      <c r="AN66" s="21"/>
      <c r="AO66" s="21"/>
      <c r="AP66" s="21"/>
      <c r="AQ66" s="21"/>
      <c r="AR66" s="21"/>
      <c r="AS66" s="21"/>
      <c r="AT66" s="21"/>
      <c r="AU66" s="21"/>
      <c r="AV66" s="21"/>
      <c r="AW66" s="28"/>
      <c r="AX66" s="28"/>
      <c r="AY66" s="28"/>
      <c r="AZ66" s="28"/>
      <c r="BA66" s="208" t="s">
        <v>52</v>
      </c>
      <c r="BB66" s="208" t="s">
        <v>52</v>
      </c>
      <c r="BC66" s="208" t="s">
        <v>52</v>
      </c>
      <c r="BD66" s="193">
        <f t="shared" si="21"/>
        <v>0</v>
      </c>
      <c r="BE66" s="193">
        <f t="shared" si="22"/>
        <v>0</v>
      </c>
      <c r="BF66" s="193" t="str">
        <f t="shared" si="23"/>
        <v/>
      </c>
      <c r="BG66" s="28"/>
      <c r="BH66" s="28"/>
      <c r="BI66" s="28"/>
      <c r="BJ66" s="28"/>
      <c r="BK66" s="28"/>
      <c r="BL66" s="28"/>
      <c r="BM66" s="28"/>
      <c r="BN66" s="28"/>
      <c r="BO66" s="28"/>
    </row>
    <row r="67" spans="1:67" ht="15.75" customHeight="1" x14ac:dyDescent="0.15">
      <c r="A67" s="297"/>
      <c r="B67" s="64" t="s">
        <v>20</v>
      </c>
      <c r="C67" s="120">
        <f t="shared" si="19"/>
        <v>0</v>
      </c>
      <c r="D67" s="209"/>
      <c r="E67" s="136"/>
      <c r="F67" s="114"/>
      <c r="G67" s="114"/>
      <c r="H67" s="114"/>
      <c r="I67" s="210"/>
      <c r="J67" s="210"/>
      <c r="K67" s="210"/>
      <c r="L67" s="210"/>
      <c r="M67" s="210"/>
      <c r="N67" s="210"/>
      <c r="O67" s="210"/>
      <c r="P67" s="210"/>
      <c r="Q67" s="210"/>
      <c r="R67" s="210"/>
      <c r="S67" s="210"/>
      <c r="T67" s="111"/>
      <c r="U67" s="113"/>
      <c r="V67" s="111"/>
      <c r="W67" s="106"/>
      <c r="X67" s="191" t="str">
        <f t="shared" si="20"/>
        <v/>
      </c>
      <c r="AD67" s="21"/>
      <c r="AE67" s="21"/>
      <c r="AF67" s="21"/>
      <c r="AG67" s="21"/>
      <c r="AH67" s="21"/>
      <c r="AI67" s="21"/>
      <c r="AJ67" s="21"/>
      <c r="AK67" s="21"/>
      <c r="AL67" s="21"/>
      <c r="AM67" s="21"/>
      <c r="AN67" s="21"/>
      <c r="AO67" s="21"/>
      <c r="AP67" s="21"/>
      <c r="AQ67" s="21"/>
      <c r="AR67" s="21"/>
      <c r="AS67" s="21"/>
      <c r="AT67" s="21"/>
      <c r="AU67" s="21"/>
      <c r="AV67" s="21"/>
      <c r="AW67" s="28"/>
      <c r="AX67" s="28"/>
      <c r="AY67" s="28"/>
      <c r="AZ67" s="28"/>
      <c r="BA67" s="208" t="s">
        <v>52</v>
      </c>
      <c r="BB67" s="208" t="s">
        <v>52</v>
      </c>
      <c r="BC67" s="208" t="s">
        <v>52</v>
      </c>
      <c r="BD67" s="193">
        <f t="shared" si="21"/>
        <v>0</v>
      </c>
      <c r="BE67" s="193">
        <f t="shared" si="22"/>
        <v>0</v>
      </c>
      <c r="BF67" s="193" t="str">
        <f t="shared" si="23"/>
        <v/>
      </c>
      <c r="BG67" s="28"/>
      <c r="BH67" s="28"/>
      <c r="BI67" s="28"/>
      <c r="BJ67" s="28"/>
      <c r="BK67" s="28"/>
      <c r="BL67" s="28"/>
      <c r="BM67" s="28"/>
      <c r="BN67" s="28"/>
      <c r="BO67" s="28"/>
    </row>
    <row r="68" spans="1:67" ht="15.75" customHeight="1" x14ac:dyDescent="0.15">
      <c r="A68" s="270"/>
      <c r="B68" s="65" t="s">
        <v>21</v>
      </c>
      <c r="C68" s="121">
        <f t="shared" si="19"/>
        <v>0</v>
      </c>
      <c r="D68" s="211"/>
      <c r="E68" s="137"/>
      <c r="F68" s="116"/>
      <c r="G68" s="116"/>
      <c r="H68" s="116"/>
      <c r="I68" s="212"/>
      <c r="J68" s="212"/>
      <c r="K68" s="212"/>
      <c r="L68" s="212"/>
      <c r="M68" s="212"/>
      <c r="N68" s="212"/>
      <c r="O68" s="212"/>
      <c r="P68" s="212"/>
      <c r="Q68" s="212"/>
      <c r="R68" s="212"/>
      <c r="S68" s="212"/>
      <c r="T68" s="117"/>
      <c r="U68" s="115"/>
      <c r="V68" s="117"/>
      <c r="W68" s="107"/>
      <c r="X68" s="191" t="str">
        <f t="shared" si="20"/>
        <v/>
      </c>
      <c r="AD68" s="21"/>
      <c r="AE68" s="21"/>
      <c r="AF68" s="21"/>
      <c r="AG68" s="21"/>
      <c r="AH68" s="21"/>
      <c r="AI68" s="21"/>
      <c r="AJ68" s="21"/>
      <c r="AK68" s="21"/>
      <c r="AL68" s="21"/>
      <c r="AM68" s="21"/>
      <c r="AN68" s="21"/>
      <c r="AO68" s="21"/>
      <c r="AP68" s="21"/>
      <c r="AQ68" s="21"/>
      <c r="AR68" s="21"/>
      <c r="AS68" s="21"/>
      <c r="AT68" s="21"/>
      <c r="AU68" s="21"/>
      <c r="AV68" s="21"/>
      <c r="AW68" s="28"/>
      <c r="AX68" s="28"/>
      <c r="AY68" s="28"/>
      <c r="AZ68" s="28"/>
      <c r="BA68" s="208" t="s">
        <v>52</v>
      </c>
      <c r="BB68" s="208" t="s">
        <v>52</v>
      </c>
      <c r="BC68" s="208" t="s">
        <v>52</v>
      </c>
      <c r="BD68" s="193">
        <f t="shared" si="21"/>
        <v>0</v>
      </c>
      <c r="BE68" s="193">
        <f t="shared" si="22"/>
        <v>0</v>
      </c>
      <c r="BF68" s="193" t="str">
        <f t="shared" si="23"/>
        <v/>
      </c>
      <c r="BG68" s="28"/>
      <c r="BH68" s="28"/>
      <c r="BI68" s="28"/>
      <c r="BJ68" s="28"/>
      <c r="BK68" s="28"/>
      <c r="BL68" s="28"/>
      <c r="BM68" s="28"/>
      <c r="BN68" s="28"/>
      <c r="BO68" s="28"/>
    </row>
    <row r="69" spans="1:67" ht="18" customHeight="1" x14ac:dyDescent="0.15">
      <c r="A69" s="269" t="s">
        <v>53</v>
      </c>
      <c r="B69" s="63" t="s">
        <v>17</v>
      </c>
      <c r="C69" s="119">
        <f t="shared" ref="C69:C74" si="24">SUM(F69:H69)</f>
        <v>0</v>
      </c>
      <c r="D69" s="206"/>
      <c r="E69" s="213"/>
      <c r="F69" s="124"/>
      <c r="G69" s="124"/>
      <c r="H69" s="124"/>
      <c r="I69" s="214"/>
      <c r="J69" s="214"/>
      <c r="K69" s="214"/>
      <c r="L69" s="214"/>
      <c r="M69" s="214"/>
      <c r="N69" s="214"/>
      <c r="O69" s="214"/>
      <c r="P69" s="214"/>
      <c r="Q69" s="214"/>
      <c r="R69" s="214"/>
      <c r="S69" s="214"/>
      <c r="T69" s="125"/>
      <c r="U69" s="123"/>
      <c r="V69" s="133"/>
      <c r="W69" s="139"/>
      <c r="X69" s="191" t="str">
        <f t="shared" si="20"/>
        <v/>
      </c>
      <c r="AD69" s="21"/>
      <c r="AE69" s="21"/>
      <c r="AF69" s="21"/>
      <c r="AG69" s="21"/>
      <c r="AH69" s="21"/>
      <c r="AI69" s="21"/>
      <c r="AJ69" s="21"/>
      <c r="AK69" s="21"/>
      <c r="AL69" s="21"/>
      <c r="AM69" s="21"/>
      <c r="AN69" s="21"/>
      <c r="AO69" s="21"/>
      <c r="AP69" s="21"/>
      <c r="AQ69" s="21"/>
      <c r="AR69" s="21"/>
      <c r="AS69" s="21"/>
      <c r="AT69" s="21"/>
      <c r="AU69" s="21"/>
      <c r="AV69" s="21"/>
      <c r="AW69" s="28"/>
      <c r="AX69" s="28"/>
      <c r="AY69" s="28"/>
      <c r="AZ69" s="28"/>
      <c r="BA69" s="208" t="s">
        <v>52</v>
      </c>
      <c r="BB69" s="208" t="s">
        <v>52</v>
      </c>
      <c r="BC69" s="208" t="s">
        <v>52</v>
      </c>
      <c r="BD69" s="193">
        <f t="shared" si="21"/>
        <v>0</v>
      </c>
      <c r="BE69" s="193">
        <f t="shared" si="22"/>
        <v>0</v>
      </c>
      <c r="BF69" s="193" t="str">
        <f t="shared" si="23"/>
        <v/>
      </c>
      <c r="BG69" s="28"/>
      <c r="BH69" s="28"/>
      <c r="BI69" s="28"/>
      <c r="BJ69" s="28"/>
      <c r="BK69" s="28"/>
      <c r="BL69" s="28"/>
      <c r="BM69" s="28"/>
      <c r="BN69" s="28"/>
      <c r="BO69" s="28"/>
    </row>
    <row r="70" spans="1:67" ht="15" customHeight="1" x14ac:dyDescent="0.15">
      <c r="A70" s="270"/>
      <c r="B70" s="65" t="s">
        <v>20</v>
      </c>
      <c r="C70" s="121">
        <f t="shared" si="24"/>
        <v>0</v>
      </c>
      <c r="D70" s="211"/>
      <c r="E70" s="215"/>
      <c r="F70" s="116"/>
      <c r="G70" s="116"/>
      <c r="H70" s="116"/>
      <c r="I70" s="216"/>
      <c r="J70" s="216"/>
      <c r="K70" s="216"/>
      <c r="L70" s="216"/>
      <c r="M70" s="216"/>
      <c r="N70" s="216"/>
      <c r="O70" s="216"/>
      <c r="P70" s="216"/>
      <c r="Q70" s="216"/>
      <c r="R70" s="216"/>
      <c r="S70" s="216"/>
      <c r="T70" s="128"/>
      <c r="U70" s="115"/>
      <c r="V70" s="117"/>
      <c r="W70" s="107"/>
      <c r="X70" s="191" t="str">
        <f t="shared" si="20"/>
        <v/>
      </c>
      <c r="AD70" s="21"/>
      <c r="AE70" s="21"/>
      <c r="AF70" s="21"/>
      <c r="AG70" s="21"/>
      <c r="AH70" s="21"/>
      <c r="AI70" s="21"/>
      <c r="AJ70" s="21"/>
      <c r="AK70" s="21"/>
      <c r="AL70" s="21"/>
      <c r="AM70" s="21"/>
      <c r="AN70" s="21"/>
      <c r="AO70" s="21"/>
      <c r="AP70" s="21"/>
      <c r="AQ70" s="21"/>
      <c r="AR70" s="21"/>
      <c r="AS70" s="21"/>
      <c r="AT70" s="21"/>
      <c r="AU70" s="21"/>
      <c r="AV70" s="21"/>
      <c r="AW70" s="28"/>
      <c r="AX70" s="28"/>
      <c r="AY70" s="28"/>
      <c r="AZ70" s="28"/>
      <c r="BA70" s="208" t="s">
        <v>52</v>
      </c>
      <c r="BB70" s="208" t="s">
        <v>52</v>
      </c>
      <c r="BC70" s="208" t="s">
        <v>52</v>
      </c>
      <c r="BD70" s="193">
        <f t="shared" si="21"/>
        <v>0</v>
      </c>
      <c r="BE70" s="193">
        <f t="shared" si="22"/>
        <v>0</v>
      </c>
      <c r="BF70" s="193" t="str">
        <f t="shared" si="23"/>
        <v/>
      </c>
      <c r="BG70" s="28"/>
      <c r="BH70" s="28"/>
      <c r="BI70" s="28"/>
      <c r="BJ70" s="28"/>
      <c r="BK70" s="28"/>
      <c r="BL70" s="28"/>
      <c r="BM70" s="28"/>
      <c r="BN70" s="28"/>
      <c r="BO70" s="28"/>
    </row>
    <row r="71" spans="1:67" ht="15.75" customHeight="1" x14ac:dyDescent="0.15">
      <c r="A71" s="269" t="s">
        <v>54</v>
      </c>
      <c r="B71" s="63" t="s">
        <v>16</v>
      </c>
      <c r="C71" s="119">
        <f t="shared" si="24"/>
        <v>0</v>
      </c>
      <c r="D71" s="206"/>
      <c r="E71" s="213"/>
      <c r="F71" s="124"/>
      <c r="G71" s="124"/>
      <c r="H71" s="124"/>
      <c r="I71" s="214"/>
      <c r="J71" s="214"/>
      <c r="K71" s="214"/>
      <c r="L71" s="214"/>
      <c r="M71" s="214"/>
      <c r="N71" s="214"/>
      <c r="O71" s="214"/>
      <c r="P71" s="214"/>
      <c r="Q71" s="214"/>
      <c r="R71" s="214"/>
      <c r="S71" s="214"/>
      <c r="T71" s="125"/>
      <c r="U71" s="123"/>
      <c r="V71" s="133"/>
      <c r="W71" s="139"/>
      <c r="X71" s="191" t="str">
        <f t="shared" si="20"/>
        <v/>
      </c>
      <c r="AD71" s="21"/>
      <c r="AE71" s="21"/>
      <c r="AF71" s="21"/>
      <c r="AG71" s="21"/>
      <c r="AH71" s="21"/>
      <c r="AI71" s="21"/>
      <c r="AJ71" s="21"/>
      <c r="AK71" s="21"/>
      <c r="AL71" s="21"/>
      <c r="AM71" s="21"/>
      <c r="AN71" s="21"/>
      <c r="AO71" s="21"/>
      <c r="AP71" s="21"/>
      <c r="AQ71" s="21"/>
      <c r="AR71" s="21"/>
      <c r="AS71" s="21"/>
      <c r="AT71" s="21"/>
      <c r="AU71" s="21"/>
      <c r="AV71" s="21"/>
      <c r="AW71" s="28"/>
      <c r="AX71" s="28"/>
      <c r="AY71" s="28"/>
      <c r="AZ71" s="28"/>
      <c r="BA71" s="208" t="s">
        <v>52</v>
      </c>
      <c r="BB71" s="208" t="s">
        <v>52</v>
      </c>
      <c r="BC71" s="208" t="s">
        <v>52</v>
      </c>
      <c r="BD71" s="193">
        <f t="shared" si="21"/>
        <v>0</v>
      </c>
      <c r="BE71" s="193">
        <f t="shared" si="22"/>
        <v>0</v>
      </c>
      <c r="BF71" s="193" t="str">
        <f t="shared" si="23"/>
        <v/>
      </c>
      <c r="BG71" s="28"/>
      <c r="BH71" s="28"/>
      <c r="BI71" s="28"/>
      <c r="BJ71" s="28"/>
      <c r="BK71" s="28"/>
      <c r="BL71" s="28"/>
      <c r="BM71" s="28"/>
      <c r="BN71" s="28"/>
      <c r="BO71" s="28"/>
    </row>
    <row r="72" spans="1:67" ht="15.75" customHeight="1" x14ac:dyDescent="0.15">
      <c r="A72" s="297"/>
      <c r="B72" s="64" t="s">
        <v>40</v>
      </c>
      <c r="C72" s="120">
        <f t="shared" si="24"/>
        <v>0</v>
      </c>
      <c r="D72" s="209"/>
      <c r="E72" s="217"/>
      <c r="F72" s="114"/>
      <c r="G72" s="114"/>
      <c r="H72" s="114"/>
      <c r="I72" s="218"/>
      <c r="J72" s="218"/>
      <c r="K72" s="218"/>
      <c r="L72" s="218"/>
      <c r="M72" s="218"/>
      <c r="N72" s="218"/>
      <c r="O72" s="218"/>
      <c r="P72" s="218"/>
      <c r="Q72" s="218"/>
      <c r="R72" s="218"/>
      <c r="S72" s="218"/>
      <c r="T72" s="122"/>
      <c r="U72" s="113"/>
      <c r="V72" s="111"/>
      <c r="W72" s="106"/>
      <c r="X72" s="191" t="str">
        <f t="shared" si="20"/>
        <v/>
      </c>
      <c r="AD72" s="21"/>
      <c r="AE72" s="21"/>
      <c r="AF72" s="21"/>
      <c r="AG72" s="21"/>
      <c r="AH72" s="21"/>
      <c r="AI72" s="21"/>
      <c r="AJ72" s="21"/>
      <c r="AK72" s="21"/>
      <c r="AL72" s="21"/>
      <c r="AM72" s="21"/>
      <c r="AN72" s="21"/>
      <c r="AO72" s="21"/>
      <c r="AP72" s="21"/>
      <c r="AQ72" s="21"/>
      <c r="AR72" s="21"/>
      <c r="AS72" s="21"/>
      <c r="AT72" s="21"/>
      <c r="AU72" s="21"/>
      <c r="AV72" s="21"/>
      <c r="AW72" s="28"/>
      <c r="AX72" s="28"/>
      <c r="AY72" s="28"/>
      <c r="AZ72" s="28"/>
      <c r="BA72" s="208" t="s">
        <v>52</v>
      </c>
      <c r="BB72" s="208" t="s">
        <v>52</v>
      </c>
      <c r="BC72" s="208" t="s">
        <v>52</v>
      </c>
      <c r="BD72" s="193">
        <f t="shared" si="21"/>
        <v>0</v>
      </c>
      <c r="BE72" s="193">
        <f t="shared" si="22"/>
        <v>0</v>
      </c>
      <c r="BF72" s="193" t="str">
        <f t="shared" si="23"/>
        <v/>
      </c>
      <c r="BG72" s="28"/>
      <c r="BH72" s="28"/>
      <c r="BI72" s="28"/>
      <c r="BJ72" s="28"/>
      <c r="BK72" s="28"/>
      <c r="BL72" s="28"/>
      <c r="BM72" s="28"/>
      <c r="BN72" s="28"/>
      <c r="BO72" s="28"/>
    </row>
    <row r="73" spans="1:67" ht="15.75" customHeight="1" x14ac:dyDescent="0.15">
      <c r="A73" s="297"/>
      <c r="B73" s="64" t="s">
        <v>17</v>
      </c>
      <c r="C73" s="120">
        <f t="shared" si="24"/>
        <v>0</v>
      </c>
      <c r="D73" s="209"/>
      <c r="E73" s="217"/>
      <c r="F73" s="114"/>
      <c r="G73" s="114"/>
      <c r="H73" s="114"/>
      <c r="I73" s="218"/>
      <c r="J73" s="218"/>
      <c r="K73" s="218"/>
      <c r="L73" s="218"/>
      <c r="M73" s="218"/>
      <c r="N73" s="218"/>
      <c r="O73" s="218"/>
      <c r="P73" s="218"/>
      <c r="Q73" s="218"/>
      <c r="R73" s="218"/>
      <c r="S73" s="218"/>
      <c r="T73" s="122"/>
      <c r="U73" s="113"/>
      <c r="V73" s="111"/>
      <c r="W73" s="106"/>
      <c r="X73" s="191" t="str">
        <f t="shared" si="20"/>
        <v/>
      </c>
      <c r="AD73" s="21"/>
      <c r="AE73" s="21"/>
      <c r="AF73" s="21"/>
      <c r="AG73" s="21"/>
      <c r="AH73" s="21"/>
      <c r="AI73" s="21"/>
      <c r="AJ73" s="21"/>
      <c r="AK73" s="21"/>
      <c r="AL73" s="21"/>
      <c r="AM73" s="21"/>
      <c r="AN73" s="21"/>
      <c r="AO73" s="21"/>
      <c r="AP73" s="21"/>
      <c r="AQ73" s="21"/>
      <c r="AR73" s="21"/>
      <c r="AS73" s="21"/>
      <c r="AT73" s="21"/>
      <c r="AU73" s="21"/>
      <c r="AV73" s="21"/>
      <c r="AW73" s="28"/>
      <c r="AX73" s="28"/>
      <c r="AY73" s="28"/>
      <c r="AZ73" s="28"/>
      <c r="BA73" s="208" t="s">
        <v>52</v>
      </c>
      <c r="BB73" s="208" t="s">
        <v>52</v>
      </c>
      <c r="BC73" s="208" t="s">
        <v>52</v>
      </c>
      <c r="BD73" s="193">
        <f t="shared" si="21"/>
        <v>0</v>
      </c>
      <c r="BE73" s="193">
        <f t="shared" si="22"/>
        <v>0</v>
      </c>
      <c r="BF73" s="193" t="str">
        <f t="shared" si="23"/>
        <v/>
      </c>
      <c r="BG73" s="28"/>
      <c r="BH73" s="28"/>
      <c r="BI73" s="28"/>
      <c r="BJ73" s="28"/>
      <c r="BK73" s="28"/>
      <c r="BL73" s="28"/>
      <c r="BM73" s="28"/>
      <c r="BN73" s="28"/>
      <c r="BO73" s="28"/>
    </row>
    <row r="74" spans="1:67" ht="15.75" customHeight="1" x14ac:dyDescent="0.15">
      <c r="A74" s="270"/>
      <c r="B74" s="65" t="s">
        <v>20</v>
      </c>
      <c r="C74" s="121">
        <f t="shared" si="24"/>
        <v>0</v>
      </c>
      <c r="D74" s="211"/>
      <c r="E74" s="215"/>
      <c r="F74" s="116"/>
      <c r="G74" s="116"/>
      <c r="H74" s="116"/>
      <c r="I74" s="216"/>
      <c r="J74" s="216"/>
      <c r="K74" s="216"/>
      <c r="L74" s="216"/>
      <c r="M74" s="216"/>
      <c r="N74" s="216"/>
      <c r="O74" s="216"/>
      <c r="P74" s="216"/>
      <c r="Q74" s="216"/>
      <c r="R74" s="216"/>
      <c r="S74" s="216"/>
      <c r="T74" s="128"/>
      <c r="U74" s="115"/>
      <c r="V74" s="117"/>
      <c r="W74" s="107"/>
      <c r="X74" s="191" t="str">
        <f t="shared" si="20"/>
        <v/>
      </c>
      <c r="AD74" s="21"/>
      <c r="AE74" s="21"/>
      <c r="AF74" s="21"/>
      <c r="AG74" s="21"/>
      <c r="AH74" s="21"/>
      <c r="AI74" s="21"/>
      <c r="AJ74" s="21"/>
      <c r="AK74" s="21"/>
      <c r="AL74" s="21"/>
      <c r="AM74" s="21"/>
      <c r="AN74" s="21"/>
      <c r="AO74" s="21"/>
      <c r="AP74" s="21"/>
      <c r="AQ74" s="21"/>
      <c r="AR74" s="21"/>
      <c r="AS74" s="21"/>
      <c r="AT74" s="21"/>
      <c r="AU74" s="21"/>
      <c r="AV74" s="21"/>
      <c r="AW74" s="28"/>
      <c r="AX74" s="28"/>
      <c r="AY74" s="28"/>
      <c r="AZ74" s="28"/>
      <c r="BA74" s="208" t="s">
        <v>52</v>
      </c>
      <c r="BB74" s="208" t="s">
        <v>52</v>
      </c>
      <c r="BC74" s="208" t="s">
        <v>52</v>
      </c>
      <c r="BD74" s="193">
        <f t="shared" si="21"/>
        <v>0</v>
      </c>
      <c r="BE74" s="193">
        <f t="shared" si="22"/>
        <v>0</v>
      </c>
      <c r="BF74" s="193" t="str">
        <f t="shared" si="23"/>
        <v/>
      </c>
      <c r="BG74" s="28"/>
      <c r="BH74" s="28"/>
      <c r="BI74" s="28"/>
      <c r="BJ74" s="28"/>
      <c r="BK74" s="28"/>
      <c r="BL74" s="28"/>
      <c r="BM74" s="28"/>
      <c r="BN74" s="28"/>
      <c r="BO74" s="28"/>
    </row>
    <row r="75" spans="1:67" ht="15.75" customHeight="1" x14ac:dyDescent="0.15">
      <c r="A75" s="269" t="s">
        <v>55</v>
      </c>
      <c r="B75" s="63" t="s">
        <v>16</v>
      </c>
      <c r="C75" s="119">
        <f>SUM(F75:T75)</f>
        <v>0</v>
      </c>
      <c r="D75" s="206"/>
      <c r="E75" s="219"/>
      <c r="F75" s="124"/>
      <c r="G75" s="124"/>
      <c r="H75" s="124"/>
      <c r="I75" s="207"/>
      <c r="J75" s="207"/>
      <c r="K75" s="207"/>
      <c r="L75" s="207"/>
      <c r="M75" s="207"/>
      <c r="N75" s="207"/>
      <c r="O75" s="207"/>
      <c r="P75" s="207"/>
      <c r="Q75" s="207"/>
      <c r="R75" s="207"/>
      <c r="S75" s="207"/>
      <c r="T75" s="133"/>
      <c r="U75" s="123"/>
      <c r="V75" s="133"/>
      <c r="W75" s="139"/>
      <c r="X75" s="191" t="str">
        <f t="shared" si="20"/>
        <v/>
      </c>
      <c r="AD75" s="21"/>
      <c r="AE75" s="21"/>
      <c r="AF75" s="21"/>
      <c r="AG75" s="21"/>
      <c r="AH75" s="21"/>
      <c r="AI75" s="21"/>
      <c r="AJ75" s="21"/>
      <c r="AK75" s="21"/>
      <c r="AL75" s="21"/>
      <c r="AM75" s="21"/>
      <c r="AN75" s="21"/>
      <c r="AO75" s="21"/>
      <c r="AP75" s="21"/>
      <c r="AQ75" s="21"/>
      <c r="AR75" s="21"/>
      <c r="AS75" s="21"/>
      <c r="AT75" s="21"/>
      <c r="AU75" s="21"/>
      <c r="AV75" s="21"/>
      <c r="AW75" s="28"/>
      <c r="AX75" s="28"/>
      <c r="AY75" s="28"/>
      <c r="AZ75" s="28"/>
      <c r="BA75" s="208" t="s">
        <v>52</v>
      </c>
      <c r="BB75" s="208" t="s">
        <v>52</v>
      </c>
      <c r="BC75" s="208" t="s">
        <v>52</v>
      </c>
      <c r="BD75" s="193">
        <f t="shared" si="21"/>
        <v>0</v>
      </c>
      <c r="BE75" s="193">
        <f t="shared" si="22"/>
        <v>0</v>
      </c>
      <c r="BF75" s="193" t="str">
        <f t="shared" si="23"/>
        <v/>
      </c>
      <c r="BG75" s="28"/>
      <c r="BH75" s="28"/>
      <c r="BI75" s="28"/>
      <c r="BJ75" s="28"/>
      <c r="BK75" s="28"/>
      <c r="BL75" s="28"/>
      <c r="BM75" s="28"/>
      <c r="BN75" s="28"/>
      <c r="BO75" s="28"/>
    </row>
    <row r="76" spans="1:67" ht="15.75" customHeight="1" x14ac:dyDescent="0.15">
      <c r="A76" s="270"/>
      <c r="B76" s="64" t="s">
        <v>40</v>
      </c>
      <c r="C76" s="121">
        <f t="shared" ref="C76:C84" si="25">SUM(F76:T76)</f>
        <v>0</v>
      </c>
      <c r="D76" s="211"/>
      <c r="E76" s="220"/>
      <c r="F76" s="116"/>
      <c r="G76" s="116"/>
      <c r="H76" s="116"/>
      <c r="I76" s="212"/>
      <c r="J76" s="212"/>
      <c r="K76" s="212"/>
      <c r="L76" s="212"/>
      <c r="M76" s="212"/>
      <c r="N76" s="212"/>
      <c r="O76" s="212"/>
      <c r="P76" s="212"/>
      <c r="Q76" s="212"/>
      <c r="R76" s="212"/>
      <c r="S76" s="212"/>
      <c r="T76" s="117"/>
      <c r="U76" s="115"/>
      <c r="V76" s="117"/>
      <c r="W76" s="107"/>
      <c r="X76" s="191" t="str">
        <f t="shared" si="20"/>
        <v/>
      </c>
      <c r="AD76" s="21"/>
      <c r="AE76" s="21"/>
      <c r="AF76" s="21"/>
      <c r="AG76" s="21"/>
      <c r="AH76" s="21"/>
      <c r="AI76" s="21"/>
      <c r="AJ76" s="21"/>
      <c r="AK76" s="21"/>
      <c r="AL76" s="21"/>
      <c r="AM76" s="21"/>
      <c r="AN76" s="21"/>
      <c r="AO76" s="21"/>
      <c r="AP76" s="21"/>
      <c r="AQ76" s="21"/>
      <c r="AR76" s="21"/>
      <c r="AS76" s="21"/>
      <c r="AT76" s="21"/>
      <c r="AU76" s="21"/>
      <c r="AV76" s="21"/>
      <c r="AW76" s="28"/>
      <c r="AX76" s="28"/>
      <c r="AY76" s="28"/>
      <c r="AZ76" s="28"/>
      <c r="BA76" s="208" t="s">
        <v>52</v>
      </c>
      <c r="BB76" s="208" t="s">
        <v>52</v>
      </c>
      <c r="BC76" s="208" t="s">
        <v>52</v>
      </c>
      <c r="BD76" s="193">
        <f t="shared" si="21"/>
        <v>0</v>
      </c>
      <c r="BE76" s="193">
        <f t="shared" si="22"/>
        <v>0</v>
      </c>
      <c r="BF76" s="193" t="str">
        <f t="shared" si="23"/>
        <v/>
      </c>
      <c r="BG76" s="28"/>
      <c r="BH76" s="28"/>
      <c r="BI76" s="28"/>
      <c r="BJ76" s="28"/>
      <c r="BK76" s="28"/>
      <c r="BL76" s="28"/>
      <c r="BM76" s="28"/>
      <c r="BN76" s="28"/>
      <c r="BO76" s="28"/>
    </row>
    <row r="77" spans="1:67" ht="15.75" customHeight="1" x14ac:dyDescent="0.15">
      <c r="A77" s="269" t="s">
        <v>56</v>
      </c>
      <c r="B77" s="63" t="s">
        <v>16</v>
      </c>
      <c r="C77" s="119">
        <f t="shared" si="25"/>
        <v>0</v>
      </c>
      <c r="D77" s="206"/>
      <c r="E77" s="213"/>
      <c r="F77" s="124"/>
      <c r="G77" s="124"/>
      <c r="H77" s="124"/>
      <c r="I77" s="207"/>
      <c r="J77" s="207"/>
      <c r="K77" s="207"/>
      <c r="L77" s="207"/>
      <c r="M77" s="207"/>
      <c r="N77" s="207"/>
      <c r="O77" s="207"/>
      <c r="P77" s="207"/>
      <c r="Q77" s="207"/>
      <c r="R77" s="207"/>
      <c r="S77" s="207"/>
      <c r="T77" s="133"/>
      <c r="U77" s="123"/>
      <c r="V77" s="133"/>
      <c r="W77" s="139"/>
      <c r="X77" s="191" t="str">
        <f t="shared" si="20"/>
        <v/>
      </c>
      <c r="AD77" s="21"/>
      <c r="AE77" s="21"/>
      <c r="AF77" s="21"/>
      <c r="AG77" s="21"/>
      <c r="AH77" s="21"/>
      <c r="AI77" s="21"/>
      <c r="AJ77" s="21"/>
      <c r="AK77" s="21"/>
      <c r="AL77" s="21"/>
      <c r="AM77" s="21"/>
      <c r="AN77" s="21"/>
      <c r="AO77" s="21"/>
      <c r="AP77" s="21"/>
      <c r="AQ77" s="21"/>
      <c r="AR77" s="21"/>
      <c r="AS77" s="21"/>
      <c r="AT77" s="21"/>
      <c r="AU77" s="21"/>
      <c r="AV77" s="21"/>
      <c r="AW77" s="28"/>
      <c r="AX77" s="28"/>
      <c r="AY77" s="28"/>
      <c r="AZ77" s="28"/>
      <c r="BA77" s="208" t="s">
        <v>52</v>
      </c>
      <c r="BB77" s="208" t="s">
        <v>52</v>
      </c>
      <c r="BC77" s="208" t="s">
        <v>52</v>
      </c>
      <c r="BD77" s="193">
        <f t="shared" si="21"/>
        <v>0</v>
      </c>
      <c r="BE77" s="193">
        <f t="shared" si="22"/>
        <v>0</v>
      </c>
      <c r="BF77" s="193" t="str">
        <f t="shared" si="23"/>
        <v/>
      </c>
      <c r="BG77" s="28"/>
      <c r="BH77" s="28"/>
      <c r="BI77" s="28"/>
      <c r="BJ77" s="28"/>
      <c r="BK77" s="28"/>
      <c r="BL77" s="28"/>
      <c r="BM77" s="28"/>
      <c r="BN77" s="28"/>
      <c r="BO77" s="28"/>
    </row>
    <row r="78" spans="1:67" ht="15.75" customHeight="1" x14ac:dyDescent="0.15">
      <c r="A78" s="270"/>
      <c r="B78" s="65" t="s">
        <v>40</v>
      </c>
      <c r="C78" s="121">
        <f t="shared" si="25"/>
        <v>0</v>
      </c>
      <c r="D78" s="211"/>
      <c r="E78" s="215"/>
      <c r="F78" s="116"/>
      <c r="G78" s="116"/>
      <c r="H78" s="116"/>
      <c r="I78" s="212"/>
      <c r="J78" s="212"/>
      <c r="K78" s="212"/>
      <c r="L78" s="212"/>
      <c r="M78" s="212"/>
      <c r="N78" s="212"/>
      <c r="O78" s="212"/>
      <c r="P78" s="212"/>
      <c r="Q78" s="212"/>
      <c r="R78" s="212"/>
      <c r="S78" s="212"/>
      <c r="T78" s="117"/>
      <c r="U78" s="115"/>
      <c r="V78" s="117"/>
      <c r="W78" s="107"/>
      <c r="X78" s="191" t="str">
        <f t="shared" si="20"/>
        <v/>
      </c>
      <c r="AD78" s="21"/>
      <c r="AE78" s="21"/>
      <c r="AF78" s="21"/>
      <c r="AG78" s="21"/>
      <c r="AH78" s="21"/>
      <c r="AI78" s="21"/>
      <c r="AJ78" s="21"/>
      <c r="AK78" s="21"/>
      <c r="AL78" s="21"/>
      <c r="AM78" s="21"/>
      <c r="AN78" s="21"/>
      <c r="AO78" s="21"/>
      <c r="AP78" s="21"/>
      <c r="AQ78" s="21"/>
      <c r="AR78" s="21"/>
      <c r="AS78" s="21"/>
      <c r="AT78" s="21"/>
      <c r="AU78" s="21"/>
      <c r="AV78" s="21"/>
      <c r="AW78" s="28"/>
      <c r="AX78" s="28"/>
      <c r="AY78" s="28"/>
      <c r="AZ78" s="28"/>
      <c r="BA78" s="208" t="s">
        <v>52</v>
      </c>
      <c r="BB78" s="208" t="s">
        <v>52</v>
      </c>
      <c r="BC78" s="208" t="s">
        <v>52</v>
      </c>
      <c r="BD78" s="193">
        <f t="shared" si="21"/>
        <v>0</v>
      </c>
      <c r="BE78" s="193">
        <f t="shared" si="22"/>
        <v>0</v>
      </c>
      <c r="BF78" s="193" t="str">
        <f t="shared" si="23"/>
        <v/>
      </c>
      <c r="BG78" s="28"/>
      <c r="BH78" s="28"/>
      <c r="BI78" s="28"/>
      <c r="BJ78" s="28"/>
      <c r="BK78" s="28"/>
      <c r="BL78" s="28"/>
      <c r="BM78" s="28"/>
      <c r="BN78" s="28"/>
      <c r="BO78" s="28"/>
    </row>
    <row r="79" spans="1:67" ht="15.75" customHeight="1" x14ac:dyDescent="0.15">
      <c r="A79" s="269" t="s">
        <v>57</v>
      </c>
      <c r="B79" s="63" t="s">
        <v>16</v>
      </c>
      <c r="C79" s="119">
        <f t="shared" si="25"/>
        <v>0</v>
      </c>
      <c r="D79" s="206"/>
      <c r="E79" s="213"/>
      <c r="F79" s="124"/>
      <c r="G79" s="124"/>
      <c r="H79" s="124"/>
      <c r="I79" s="207"/>
      <c r="J79" s="207"/>
      <c r="K79" s="207"/>
      <c r="L79" s="207"/>
      <c r="M79" s="207"/>
      <c r="N79" s="207"/>
      <c r="O79" s="207"/>
      <c r="P79" s="207"/>
      <c r="Q79" s="207"/>
      <c r="R79" s="207"/>
      <c r="S79" s="207"/>
      <c r="T79" s="133"/>
      <c r="U79" s="123"/>
      <c r="V79" s="133"/>
      <c r="W79" s="139"/>
      <c r="X79" s="191" t="str">
        <f t="shared" si="20"/>
        <v/>
      </c>
      <c r="AD79" s="21"/>
      <c r="AE79" s="21"/>
      <c r="AF79" s="21"/>
      <c r="AG79" s="21"/>
      <c r="AH79" s="21"/>
      <c r="AI79" s="21"/>
      <c r="AJ79" s="21"/>
      <c r="AK79" s="21"/>
      <c r="AL79" s="21"/>
      <c r="AM79" s="21"/>
      <c r="AN79" s="21"/>
      <c r="AO79" s="21"/>
      <c r="AP79" s="21"/>
      <c r="AQ79" s="21"/>
      <c r="AR79" s="21"/>
      <c r="AS79" s="21"/>
      <c r="AT79" s="21"/>
      <c r="AU79" s="21"/>
      <c r="AV79" s="21"/>
      <c r="AW79" s="28"/>
      <c r="AX79" s="28"/>
      <c r="AY79" s="28"/>
      <c r="AZ79" s="28"/>
      <c r="BA79" s="208" t="s">
        <v>52</v>
      </c>
      <c r="BB79" s="208" t="s">
        <v>52</v>
      </c>
      <c r="BC79" s="208" t="s">
        <v>52</v>
      </c>
      <c r="BD79" s="193">
        <f t="shared" si="21"/>
        <v>0</v>
      </c>
      <c r="BE79" s="193">
        <f t="shared" si="22"/>
        <v>0</v>
      </c>
      <c r="BF79" s="193" t="str">
        <f t="shared" si="23"/>
        <v/>
      </c>
      <c r="BG79" s="28"/>
      <c r="BH79" s="28"/>
      <c r="BI79" s="28"/>
      <c r="BJ79" s="28"/>
      <c r="BK79" s="28"/>
      <c r="BL79" s="28"/>
      <c r="BM79" s="28"/>
      <c r="BN79" s="28"/>
      <c r="BO79" s="28"/>
    </row>
    <row r="80" spans="1:67" ht="15.75" customHeight="1" x14ac:dyDescent="0.15">
      <c r="A80" s="297"/>
      <c r="B80" s="64" t="s">
        <v>40</v>
      </c>
      <c r="C80" s="120">
        <f t="shared" si="25"/>
        <v>0</v>
      </c>
      <c r="D80" s="209"/>
      <c r="E80" s="217"/>
      <c r="F80" s="114"/>
      <c r="G80" s="114"/>
      <c r="H80" s="114"/>
      <c r="I80" s="210"/>
      <c r="J80" s="210"/>
      <c r="K80" s="210"/>
      <c r="L80" s="210"/>
      <c r="M80" s="210"/>
      <c r="N80" s="210"/>
      <c r="O80" s="210"/>
      <c r="P80" s="210"/>
      <c r="Q80" s="210"/>
      <c r="R80" s="210"/>
      <c r="S80" s="210"/>
      <c r="T80" s="111"/>
      <c r="U80" s="113"/>
      <c r="V80" s="111"/>
      <c r="W80" s="106"/>
      <c r="X80" s="191" t="str">
        <f t="shared" si="20"/>
        <v/>
      </c>
      <c r="AD80" s="21"/>
      <c r="AE80" s="21"/>
      <c r="AF80" s="21"/>
      <c r="AG80" s="21"/>
      <c r="AH80" s="21"/>
      <c r="AI80" s="21"/>
      <c r="AJ80" s="21"/>
      <c r="AK80" s="21"/>
      <c r="AL80" s="21"/>
      <c r="AM80" s="21"/>
      <c r="AN80" s="21"/>
      <c r="AO80" s="21"/>
      <c r="AP80" s="21"/>
      <c r="AQ80" s="21"/>
      <c r="AR80" s="21"/>
      <c r="AS80" s="21"/>
      <c r="AT80" s="21"/>
      <c r="AU80" s="21"/>
      <c r="AV80" s="21"/>
      <c r="AW80" s="28"/>
      <c r="AX80" s="28"/>
      <c r="AY80" s="28"/>
      <c r="AZ80" s="28"/>
      <c r="BA80" s="208" t="s">
        <v>52</v>
      </c>
      <c r="BB80" s="208" t="s">
        <v>52</v>
      </c>
      <c r="BC80" s="208" t="s">
        <v>52</v>
      </c>
      <c r="BD80" s="193">
        <f t="shared" si="21"/>
        <v>0</v>
      </c>
      <c r="BE80" s="193">
        <f t="shared" si="22"/>
        <v>0</v>
      </c>
      <c r="BF80" s="193" t="str">
        <f t="shared" si="23"/>
        <v/>
      </c>
      <c r="BG80" s="28"/>
      <c r="BH80" s="28"/>
      <c r="BI80" s="28"/>
      <c r="BJ80" s="28"/>
      <c r="BK80" s="28"/>
      <c r="BL80" s="28"/>
      <c r="BM80" s="28"/>
      <c r="BN80" s="28"/>
      <c r="BO80" s="28"/>
    </row>
    <row r="81" spans="1:89" ht="15.75" customHeight="1" x14ac:dyDescent="0.15">
      <c r="A81" s="297"/>
      <c r="B81" s="64" t="s">
        <v>17</v>
      </c>
      <c r="C81" s="120">
        <f t="shared" si="25"/>
        <v>0</v>
      </c>
      <c r="D81" s="209"/>
      <c r="E81" s="217"/>
      <c r="F81" s="114"/>
      <c r="G81" s="114"/>
      <c r="H81" s="114"/>
      <c r="I81" s="210"/>
      <c r="J81" s="210"/>
      <c r="K81" s="210"/>
      <c r="L81" s="210"/>
      <c r="M81" s="210"/>
      <c r="N81" s="210"/>
      <c r="O81" s="210"/>
      <c r="P81" s="210"/>
      <c r="Q81" s="210"/>
      <c r="R81" s="210"/>
      <c r="S81" s="210"/>
      <c r="T81" s="111"/>
      <c r="U81" s="113"/>
      <c r="V81" s="111"/>
      <c r="W81" s="106"/>
      <c r="X81" s="191" t="str">
        <f t="shared" si="20"/>
        <v/>
      </c>
      <c r="AD81" s="21"/>
      <c r="AE81" s="21"/>
      <c r="AF81" s="21"/>
      <c r="AG81" s="21"/>
      <c r="AH81" s="21"/>
      <c r="AI81" s="21"/>
      <c r="AJ81" s="21"/>
      <c r="AK81" s="21"/>
      <c r="AL81" s="21"/>
      <c r="AM81" s="21"/>
      <c r="AN81" s="21"/>
      <c r="AO81" s="21"/>
      <c r="AP81" s="21"/>
      <c r="AQ81" s="21"/>
      <c r="AR81" s="21"/>
      <c r="AS81" s="21"/>
      <c r="AT81" s="21"/>
      <c r="AU81" s="21"/>
      <c r="AV81" s="21"/>
      <c r="AW81" s="28"/>
      <c r="AX81" s="28"/>
      <c r="AY81" s="28"/>
      <c r="AZ81" s="28"/>
      <c r="BA81" s="208" t="s">
        <v>52</v>
      </c>
      <c r="BB81" s="208" t="s">
        <v>52</v>
      </c>
      <c r="BC81" s="208" t="s">
        <v>52</v>
      </c>
      <c r="BD81" s="193">
        <f t="shared" si="21"/>
        <v>0</v>
      </c>
      <c r="BE81" s="193">
        <f t="shared" si="22"/>
        <v>0</v>
      </c>
      <c r="BF81" s="193" t="str">
        <f t="shared" si="23"/>
        <v/>
      </c>
      <c r="BG81" s="28"/>
      <c r="BH81" s="28"/>
      <c r="BI81" s="28"/>
      <c r="BJ81" s="28"/>
      <c r="BK81" s="28"/>
      <c r="BL81" s="28"/>
      <c r="BM81" s="28"/>
      <c r="BN81" s="28"/>
      <c r="BO81" s="28"/>
    </row>
    <row r="82" spans="1:89" ht="15.75" customHeight="1" x14ac:dyDescent="0.15">
      <c r="A82" s="297"/>
      <c r="B82" s="64" t="s">
        <v>38</v>
      </c>
      <c r="C82" s="120">
        <f t="shared" si="25"/>
        <v>0</v>
      </c>
      <c r="D82" s="209"/>
      <c r="E82" s="217"/>
      <c r="F82" s="114"/>
      <c r="G82" s="114"/>
      <c r="H82" s="114"/>
      <c r="I82" s="210"/>
      <c r="J82" s="210"/>
      <c r="K82" s="210"/>
      <c r="L82" s="210"/>
      <c r="M82" s="210"/>
      <c r="N82" s="210"/>
      <c r="O82" s="210"/>
      <c r="P82" s="210"/>
      <c r="Q82" s="210"/>
      <c r="R82" s="210"/>
      <c r="S82" s="210"/>
      <c r="T82" s="111"/>
      <c r="U82" s="113"/>
      <c r="V82" s="111"/>
      <c r="W82" s="106"/>
      <c r="X82" s="191" t="str">
        <f t="shared" si="20"/>
        <v/>
      </c>
      <c r="AD82" s="21"/>
      <c r="AE82" s="21"/>
      <c r="AF82" s="21"/>
      <c r="AG82" s="21"/>
      <c r="AH82" s="21"/>
      <c r="AI82" s="21"/>
      <c r="AJ82" s="21"/>
      <c r="AK82" s="21"/>
      <c r="AL82" s="21"/>
      <c r="AM82" s="21"/>
      <c r="AN82" s="21"/>
      <c r="AO82" s="21"/>
      <c r="AP82" s="21"/>
      <c r="AQ82" s="21"/>
      <c r="AR82" s="21"/>
      <c r="AS82" s="21"/>
      <c r="AT82" s="21"/>
      <c r="AU82" s="21"/>
      <c r="AV82" s="21"/>
      <c r="AW82" s="28"/>
      <c r="AX82" s="28"/>
      <c r="AY82" s="28"/>
      <c r="AZ82" s="28"/>
      <c r="BA82" s="208" t="s">
        <v>52</v>
      </c>
      <c r="BB82" s="208" t="s">
        <v>52</v>
      </c>
      <c r="BC82" s="208" t="s">
        <v>52</v>
      </c>
      <c r="BD82" s="193">
        <f t="shared" si="21"/>
        <v>0</v>
      </c>
      <c r="BE82" s="193">
        <f t="shared" si="22"/>
        <v>0</v>
      </c>
      <c r="BF82" s="193" t="str">
        <f t="shared" si="23"/>
        <v/>
      </c>
      <c r="BG82" s="28"/>
      <c r="BH82" s="28"/>
      <c r="BI82" s="28"/>
      <c r="BJ82" s="28"/>
      <c r="BK82" s="28"/>
      <c r="BL82" s="28"/>
      <c r="BM82" s="28"/>
      <c r="BN82" s="28"/>
      <c r="BO82" s="28"/>
    </row>
    <row r="83" spans="1:89" ht="15.75" customHeight="1" x14ac:dyDescent="0.15">
      <c r="A83" s="297"/>
      <c r="B83" s="64" t="s">
        <v>20</v>
      </c>
      <c r="C83" s="120">
        <f t="shared" si="25"/>
        <v>0</v>
      </c>
      <c r="D83" s="209"/>
      <c r="E83" s="217"/>
      <c r="F83" s="114"/>
      <c r="G83" s="114"/>
      <c r="H83" s="114"/>
      <c r="I83" s="210"/>
      <c r="J83" s="210"/>
      <c r="K83" s="210"/>
      <c r="L83" s="210"/>
      <c r="M83" s="210"/>
      <c r="N83" s="210"/>
      <c r="O83" s="210"/>
      <c r="P83" s="210"/>
      <c r="Q83" s="210"/>
      <c r="R83" s="210"/>
      <c r="S83" s="210"/>
      <c r="T83" s="111"/>
      <c r="U83" s="113"/>
      <c r="V83" s="111"/>
      <c r="W83" s="106"/>
      <c r="X83" s="191" t="str">
        <f t="shared" si="20"/>
        <v/>
      </c>
      <c r="AD83" s="21"/>
      <c r="AE83" s="21"/>
      <c r="AF83" s="21"/>
      <c r="AG83" s="21"/>
      <c r="AH83" s="21"/>
      <c r="AI83" s="21"/>
      <c r="AJ83" s="21"/>
      <c r="AK83" s="21"/>
      <c r="AL83" s="21"/>
      <c r="AM83" s="21"/>
      <c r="AN83" s="21"/>
      <c r="AO83" s="21"/>
      <c r="AP83" s="21"/>
      <c r="AQ83" s="21"/>
      <c r="AR83" s="21"/>
      <c r="AS83" s="21"/>
      <c r="AT83" s="21"/>
      <c r="AU83" s="21"/>
      <c r="AV83" s="21"/>
      <c r="AW83" s="28"/>
      <c r="AX83" s="28"/>
      <c r="AY83" s="28"/>
      <c r="AZ83" s="28"/>
      <c r="BA83" s="208" t="s">
        <v>52</v>
      </c>
      <c r="BB83" s="208" t="s">
        <v>52</v>
      </c>
      <c r="BC83" s="208" t="s">
        <v>52</v>
      </c>
      <c r="BD83" s="193">
        <f t="shared" si="21"/>
        <v>0</v>
      </c>
      <c r="BE83" s="193">
        <f t="shared" si="22"/>
        <v>0</v>
      </c>
      <c r="BF83" s="193" t="str">
        <f t="shared" si="23"/>
        <v/>
      </c>
      <c r="BG83" s="28"/>
      <c r="BH83" s="28"/>
      <c r="BI83" s="28"/>
      <c r="BJ83" s="28"/>
      <c r="BK83" s="28"/>
      <c r="BL83" s="28"/>
      <c r="BM83" s="28"/>
      <c r="BN83" s="28"/>
      <c r="BO83" s="28"/>
    </row>
    <row r="84" spans="1:89" ht="15.75" customHeight="1" x14ac:dyDescent="0.15">
      <c r="A84" s="270"/>
      <c r="B84" s="65" t="s">
        <v>21</v>
      </c>
      <c r="C84" s="121">
        <f t="shared" si="25"/>
        <v>0</v>
      </c>
      <c r="D84" s="211"/>
      <c r="E84" s="215"/>
      <c r="F84" s="116"/>
      <c r="G84" s="116"/>
      <c r="H84" s="116"/>
      <c r="I84" s="212"/>
      <c r="J84" s="212"/>
      <c r="K84" s="212"/>
      <c r="L84" s="212"/>
      <c r="M84" s="212"/>
      <c r="N84" s="212"/>
      <c r="O84" s="212"/>
      <c r="P84" s="212"/>
      <c r="Q84" s="212"/>
      <c r="R84" s="212"/>
      <c r="S84" s="212"/>
      <c r="T84" s="117"/>
      <c r="U84" s="115"/>
      <c r="V84" s="117"/>
      <c r="W84" s="107"/>
      <c r="X84" s="191" t="str">
        <f t="shared" si="20"/>
        <v/>
      </c>
      <c r="AD84" s="21"/>
      <c r="AE84" s="21"/>
      <c r="AF84" s="21"/>
      <c r="AG84" s="21"/>
      <c r="AH84" s="21"/>
      <c r="AI84" s="21"/>
      <c r="AJ84" s="21"/>
      <c r="AK84" s="21"/>
      <c r="AL84" s="21"/>
      <c r="AM84" s="21"/>
      <c r="AN84" s="21"/>
      <c r="AO84" s="21"/>
      <c r="AP84" s="21"/>
      <c r="AQ84" s="21"/>
      <c r="AR84" s="21"/>
      <c r="AS84" s="21"/>
      <c r="AT84" s="21"/>
      <c r="AU84" s="21"/>
      <c r="AV84" s="21"/>
      <c r="AW84" s="28"/>
      <c r="AX84" s="28"/>
      <c r="AY84" s="28"/>
      <c r="AZ84" s="28"/>
      <c r="BA84" s="208" t="s">
        <v>52</v>
      </c>
      <c r="BB84" s="208" t="s">
        <v>52</v>
      </c>
      <c r="BC84" s="208" t="s">
        <v>52</v>
      </c>
      <c r="BD84" s="193">
        <f t="shared" si="21"/>
        <v>0</v>
      </c>
      <c r="BE84" s="193">
        <f t="shared" si="22"/>
        <v>0</v>
      </c>
      <c r="BF84" s="193" t="str">
        <f t="shared" si="23"/>
        <v/>
      </c>
      <c r="BG84" s="28"/>
      <c r="BH84" s="28"/>
      <c r="BI84" s="28"/>
      <c r="BJ84" s="28"/>
      <c r="BK84" s="28"/>
      <c r="BL84" s="28"/>
      <c r="BM84" s="28"/>
      <c r="BN84" s="28"/>
      <c r="BO84" s="28"/>
    </row>
    <row r="85" spans="1:89" s="21" customFormat="1" ht="30" customHeight="1" x14ac:dyDescent="0.2">
      <c r="A85" s="89" t="s">
        <v>107</v>
      </c>
      <c r="B85" s="66"/>
      <c r="C85" s="66"/>
      <c r="D85" s="67"/>
      <c r="E85" s="67"/>
      <c r="F85" s="67"/>
      <c r="G85" s="68"/>
      <c r="H85" s="68"/>
      <c r="I85" s="68"/>
      <c r="J85" s="68"/>
      <c r="K85" s="69"/>
      <c r="L85" s="69"/>
      <c r="M85" s="174"/>
      <c r="N85" s="175"/>
      <c r="V85" s="27"/>
      <c r="AW85" s="28"/>
      <c r="AX85" s="28"/>
      <c r="AY85" s="28"/>
      <c r="AZ85" s="28"/>
      <c r="BA85" s="28"/>
      <c r="BB85" s="28"/>
      <c r="BC85" s="28"/>
      <c r="BD85" s="28"/>
      <c r="BE85" s="28"/>
      <c r="BF85" s="28"/>
      <c r="BG85" s="28"/>
      <c r="BH85" s="28"/>
      <c r="BI85" s="28"/>
      <c r="BJ85" s="28"/>
      <c r="BK85" s="28"/>
      <c r="BL85" s="28"/>
      <c r="BM85" s="28"/>
      <c r="BN85" s="28"/>
      <c r="BO85" s="28"/>
      <c r="BP85" s="28"/>
      <c r="BQ85" s="28"/>
      <c r="BR85" s="28"/>
      <c r="BS85" s="28"/>
      <c r="BT85" s="28"/>
      <c r="BU85" s="28"/>
      <c r="BV85" s="28"/>
      <c r="BW85" s="28"/>
      <c r="BX85" s="28"/>
      <c r="BY85" s="28"/>
      <c r="BZ85" s="28"/>
      <c r="CA85" s="28"/>
      <c r="CB85" s="28"/>
      <c r="CC85" s="28"/>
      <c r="CD85" s="28"/>
      <c r="CE85" s="28"/>
      <c r="CF85" s="28"/>
      <c r="CG85" s="28"/>
      <c r="CH85" s="28"/>
      <c r="CI85" s="28"/>
      <c r="CJ85" s="28"/>
      <c r="CK85" s="28"/>
    </row>
    <row r="86" spans="1:89" ht="31.5" customHeight="1" x14ac:dyDescent="0.15">
      <c r="A86" s="269" t="s">
        <v>58</v>
      </c>
      <c r="B86" s="313"/>
      <c r="C86" s="315" t="s">
        <v>59</v>
      </c>
      <c r="D86" s="312"/>
      <c r="E86" s="315" t="s">
        <v>60</v>
      </c>
      <c r="F86" s="316"/>
      <c r="G86" s="311" t="s">
        <v>61</v>
      </c>
      <c r="H86" s="312"/>
      <c r="I86" s="311" t="s">
        <v>108</v>
      </c>
      <c r="J86" s="312"/>
      <c r="K86" s="221"/>
      <c r="L86" s="70"/>
      <c r="M86" s="174"/>
      <c r="N86" s="174"/>
      <c r="O86" s="174"/>
      <c r="P86" s="28"/>
      <c r="Q86" s="21"/>
      <c r="R86" s="21"/>
      <c r="S86" s="21"/>
      <c r="T86" s="21"/>
      <c r="U86" s="21"/>
      <c r="V86" s="21"/>
      <c r="W86" s="21"/>
      <c r="X86" s="27"/>
      <c r="AD86" s="21"/>
      <c r="AE86" s="21"/>
      <c r="AF86" s="21"/>
      <c r="AG86" s="21"/>
      <c r="AH86" s="21"/>
      <c r="AI86" s="21"/>
      <c r="AJ86" s="21"/>
      <c r="AK86" s="21"/>
      <c r="AL86" s="21"/>
      <c r="AM86" s="21"/>
      <c r="AN86" s="21"/>
      <c r="AO86" s="21"/>
      <c r="AP86" s="21"/>
      <c r="AQ86" s="21"/>
      <c r="AR86" s="21"/>
      <c r="AS86" s="21"/>
      <c r="AT86" s="21"/>
      <c r="AU86" s="21"/>
      <c r="AV86" s="21"/>
      <c r="AW86" s="28"/>
      <c r="AX86" s="28"/>
      <c r="AY86" s="28"/>
      <c r="AZ86" s="28"/>
      <c r="BA86" s="28"/>
      <c r="BB86" s="28"/>
      <c r="BC86" s="28"/>
      <c r="BD86" s="28"/>
      <c r="BE86" s="28"/>
      <c r="BF86" s="28"/>
      <c r="BG86" s="28"/>
      <c r="BH86" s="28"/>
      <c r="BI86" s="28"/>
      <c r="BJ86" s="28"/>
      <c r="BK86" s="28"/>
      <c r="BL86" s="28"/>
      <c r="BM86" s="28"/>
      <c r="BN86" s="28"/>
      <c r="BO86" s="28"/>
    </row>
    <row r="87" spans="1:89" ht="21" x14ac:dyDescent="0.15">
      <c r="A87" s="314"/>
      <c r="B87" s="314"/>
      <c r="C87" s="72" t="s">
        <v>62</v>
      </c>
      <c r="D87" s="73" t="s">
        <v>63</v>
      </c>
      <c r="E87" s="72" t="s">
        <v>62</v>
      </c>
      <c r="F87" s="74" t="s">
        <v>63</v>
      </c>
      <c r="G87" s="75" t="s">
        <v>62</v>
      </c>
      <c r="H87" s="73" t="s">
        <v>63</v>
      </c>
      <c r="I87" s="75" t="s">
        <v>62</v>
      </c>
      <c r="J87" s="73" t="s">
        <v>63</v>
      </c>
      <c r="K87" s="70"/>
      <c r="L87" s="70"/>
      <c r="M87" s="174"/>
      <c r="N87" s="174"/>
      <c r="O87" s="174"/>
      <c r="P87" s="28"/>
      <c r="Q87" s="21"/>
      <c r="R87" s="21"/>
      <c r="S87" s="21"/>
      <c r="T87" s="21"/>
      <c r="U87" s="21"/>
      <c r="V87" s="21"/>
      <c r="W87" s="21"/>
      <c r="X87" s="27"/>
      <c r="AD87" s="21"/>
      <c r="AE87" s="21"/>
      <c r="AF87" s="21"/>
      <c r="AG87" s="21"/>
      <c r="AH87" s="21"/>
      <c r="AI87" s="21"/>
      <c r="AJ87" s="21"/>
      <c r="AK87" s="21"/>
      <c r="AL87" s="21"/>
      <c r="AM87" s="21"/>
      <c r="AN87" s="21"/>
      <c r="AO87" s="21"/>
      <c r="AP87" s="21"/>
      <c r="AQ87" s="21"/>
      <c r="AR87" s="21"/>
      <c r="AS87" s="21"/>
      <c r="AT87" s="21"/>
      <c r="AU87" s="21"/>
      <c r="AV87" s="21"/>
      <c r="AW87" s="28"/>
      <c r="AX87" s="28"/>
      <c r="AY87" s="28"/>
      <c r="AZ87" s="28"/>
      <c r="BA87" s="28"/>
      <c r="BB87" s="28"/>
      <c r="BC87" s="28"/>
      <c r="BD87" s="28"/>
      <c r="BE87" s="28"/>
      <c r="BF87" s="28"/>
      <c r="BG87" s="28"/>
      <c r="BH87" s="28"/>
      <c r="BI87" s="28"/>
      <c r="BJ87" s="28"/>
      <c r="BK87" s="28"/>
      <c r="BL87" s="28"/>
      <c r="BM87" s="28"/>
      <c r="BN87" s="28"/>
      <c r="BO87" s="28"/>
    </row>
    <row r="88" spans="1:89" ht="15.75" customHeight="1" x14ac:dyDescent="0.15">
      <c r="A88" s="318" t="s">
        <v>64</v>
      </c>
      <c r="B88" s="318"/>
      <c r="C88" s="157"/>
      <c r="D88" s="158"/>
      <c r="E88" s="157"/>
      <c r="F88" s="159"/>
      <c r="G88" s="160"/>
      <c r="H88" s="158"/>
      <c r="I88" s="160"/>
      <c r="J88" s="158"/>
      <c r="K88" s="70"/>
      <c r="L88" s="70"/>
      <c r="M88" s="174"/>
      <c r="N88" s="174"/>
      <c r="O88" s="174"/>
      <c r="P88" s="28"/>
      <c r="Q88" s="21"/>
      <c r="R88" s="21"/>
      <c r="S88" s="21"/>
      <c r="T88" s="21"/>
      <c r="U88" s="21"/>
      <c r="V88" s="21"/>
      <c r="W88" s="21"/>
      <c r="X88" s="27"/>
      <c r="AD88" s="21"/>
      <c r="AE88" s="21"/>
      <c r="AF88" s="21"/>
      <c r="AG88" s="21"/>
      <c r="AH88" s="21"/>
      <c r="AI88" s="21"/>
      <c r="AJ88" s="21"/>
      <c r="AK88" s="21"/>
      <c r="AL88" s="21"/>
      <c r="AM88" s="21"/>
      <c r="AN88" s="21"/>
      <c r="AO88" s="21"/>
      <c r="AP88" s="21"/>
      <c r="AQ88" s="21"/>
      <c r="AR88" s="21"/>
      <c r="AS88" s="21"/>
      <c r="AT88" s="21"/>
      <c r="AU88" s="21"/>
      <c r="AV88" s="21"/>
      <c r="AW88" s="28"/>
      <c r="AX88" s="28"/>
      <c r="AY88" s="28"/>
      <c r="AZ88" s="28"/>
      <c r="BA88" s="28"/>
      <c r="BB88" s="28"/>
      <c r="BC88" s="28"/>
      <c r="BD88" s="28"/>
      <c r="BE88" s="28"/>
      <c r="BF88" s="28"/>
      <c r="BG88" s="28"/>
      <c r="BH88" s="28"/>
      <c r="BI88" s="28"/>
      <c r="BJ88" s="28"/>
      <c r="BK88" s="28"/>
      <c r="BL88" s="28"/>
      <c r="BM88" s="28"/>
      <c r="BN88" s="28"/>
      <c r="BO88" s="28"/>
    </row>
    <row r="89" spans="1:89" ht="15.75" customHeight="1" x14ac:dyDescent="0.15">
      <c r="A89" s="319" t="s">
        <v>65</v>
      </c>
      <c r="B89" s="319"/>
      <c r="C89" s="161"/>
      <c r="D89" s="162"/>
      <c r="E89" s="161"/>
      <c r="F89" s="163"/>
      <c r="G89" s="164"/>
      <c r="H89" s="162"/>
      <c r="I89" s="164"/>
      <c r="J89" s="162"/>
      <c r="K89" s="70"/>
      <c r="L89" s="70"/>
      <c r="M89" s="174"/>
      <c r="N89" s="174"/>
      <c r="O89" s="174"/>
      <c r="P89" s="28"/>
      <c r="Q89" s="21"/>
      <c r="R89" s="21"/>
      <c r="S89" s="21"/>
      <c r="T89" s="21"/>
      <c r="U89" s="21"/>
      <c r="V89" s="21"/>
      <c r="W89" s="21"/>
      <c r="X89" s="27"/>
      <c r="AD89" s="21"/>
      <c r="AE89" s="21"/>
      <c r="AF89" s="21"/>
      <c r="AG89" s="21"/>
      <c r="AH89" s="21"/>
      <c r="AI89" s="21"/>
      <c r="AJ89" s="21"/>
      <c r="AK89" s="21"/>
      <c r="AL89" s="21"/>
      <c r="AM89" s="21"/>
      <c r="AN89" s="21"/>
      <c r="AO89" s="21"/>
      <c r="AP89" s="21"/>
      <c r="AQ89" s="21"/>
      <c r="AR89" s="21"/>
      <c r="AS89" s="21"/>
      <c r="AT89" s="21"/>
      <c r="AU89" s="21"/>
      <c r="AV89" s="21"/>
      <c r="AW89" s="28"/>
      <c r="AX89" s="28"/>
      <c r="AY89" s="28"/>
      <c r="AZ89" s="28"/>
      <c r="BA89" s="28"/>
      <c r="BB89" s="28"/>
      <c r="BC89" s="28"/>
      <c r="BD89" s="28"/>
      <c r="BE89" s="28"/>
      <c r="BF89" s="28"/>
      <c r="BG89" s="28"/>
      <c r="BH89" s="28"/>
      <c r="BI89" s="28"/>
      <c r="BJ89" s="28"/>
      <c r="BK89" s="28"/>
      <c r="BL89" s="28"/>
      <c r="BM89" s="28"/>
      <c r="BN89" s="28"/>
      <c r="BO89" s="28"/>
    </row>
    <row r="90" spans="1:89" ht="15.75" customHeight="1" x14ac:dyDescent="0.15">
      <c r="A90" s="319" t="s">
        <v>66</v>
      </c>
      <c r="B90" s="319"/>
      <c r="C90" s="161"/>
      <c r="D90" s="162"/>
      <c r="E90" s="161"/>
      <c r="F90" s="163"/>
      <c r="G90" s="164"/>
      <c r="H90" s="162"/>
      <c r="I90" s="164"/>
      <c r="J90" s="162"/>
      <c r="K90" s="70"/>
      <c r="L90" s="70"/>
      <c r="M90" s="174"/>
      <c r="N90" s="174"/>
      <c r="O90" s="174"/>
      <c r="P90" s="28"/>
      <c r="Q90" s="21"/>
      <c r="R90" s="21"/>
      <c r="S90" s="21"/>
      <c r="T90" s="21"/>
      <c r="U90" s="21"/>
      <c r="V90" s="21"/>
      <c r="W90" s="21"/>
      <c r="X90" s="27"/>
      <c r="AD90" s="21"/>
      <c r="AE90" s="21"/>
      <c r="AF90" s="21"/>
      <c r="AG90" s="21"/>
      <c r="AH90" s="21"/>
      <c r="AI90" s="21"/>
      <c r="AJ90" s="21"/>
      <c r="AK90" s="21"/>
      <c r="AL90" s="21"/>
      <c r="AM90" s="21"/>
      <c r="AN90" s="21"/>
      <c r="AO90" s="21"/>
      <c r="AP90" s="21"/>
      <c r="AQ90" s="21"/>
      <c r="AR90" s="21"/>
      <c r="AS90" s="21"/>
      <c r="AT90" s="21"/>
      <c r="AU90" s="21"/>
      <c r="AV90" s="21"/>
      <c r="AW90" s="28"/>
      <c r="AX90" s="28"/>
      <c r="AY90" s="28"/>
      <c r="AZ90" s="28"/>
      <c r="BA90" s="28"/>
      <c r="BB90" s="28"/>
      <c r="BC90" s="28"/>
      <c r="BD90" s="28"/>
      <c r="BE90" s="28"/>
      <c r="BF90" s="28"/>
      <c r="BG90" s="28"/>
      <c r="BH90" s="28"/>
      <c r="BI90" s="28"/>
      <c r="BJ90" s="28"/>
      <c r="BK90" s="28"/>
      <c r="BL90" s="28"/>
      <c r="BM90" s="28"/>
      <c r="BN90" s="28"/>
      <c r="BO90" s="28"/>
    </row>
    <row r="91" spans="1:89" ht="24.75" customHeight="1" x14ac:dyDescent="0.15">
      <c r="A91" s="320" t="s">
        <v>109</v>
      </c>
      <c r="B91" s="320"/>
      <c r="C91" s="115"/>
      <c r="D91" s="128"/>
      <c r="E91" s="115"/>
      <c r="F91" s="156"/>
      <c r="G91" s="137"/>
      <c r="H91" s="128"/>
      <c r="I91" s="137"/>
      <c r="J91" s="128"/>
      <c r="K91" s="70"/>
      <c r="L91" s="70"/>
      <c r="M91" s="174"/>
      <c r="N91" s="174"/>
      <c r="O91" s="174"/>
      <c r="P91" s="28"/>
      <c r="Q91" s="21"/>
      <c r="R91" s="21"/>
      <c r="S91" s="21"/>
      <c r="T91" s="21"/>
      <c r="U91" s="21"/>
      <c r="V91" s="21"/>
      <c r="W91" s="21"/>
      <c r="X91" s="27"/>
      <c r="AD91" s="21"/>
      <c r="AE91" s="21"/>
      <c r="AF91" s="21"/>
      <c r="AG91" s="21"/>
      <c r="AH91" s="21"/>
      <c r="AI91" s="21"/>
      <c r="AJ91" s="21"/>
      <c r="AK91" s="21"/>
      <c r="AL91" s="21"/>
      <c r="AM91" s="21"/>
      <c r="AN91" s="21"/>
      <c r="AO91" s="21"/>
      <c r="AP91" s="21"/>
      <c r="AQ91" s="21"/>
      <c r="AR91" s="21"/>
      <c r="AS91" s="21"/>
      <c r="AT91" s="21"/>
      <c r="AU91" s="21"/>
      <c r="AV91" s="21"/>
      <c r="AW91" s="28"/>
      <c r="AX91" s="28"/>
      <c r="AY91" s="28"/>
      <c r="AZ91" s="28"/>
      <c r="BA91" s="28"/>
      <c r="BB91" s="28"/>
      <c r="BC91" s="28"/>
      <c r="BD91" s="28"/>
      <c r="BE91" s="28"/>
      <c r="BF91" s="28"/>
      <c r="BG91" s="28"/>
      <c r="BH91" s="28"/>
      <c r="BI91" s="28"/>
      <c r="BJ91" s="28"/>
      <c r="BK91" s="28"/>
      <c r="BL91" s="28"/>
      <c r="BM91" s="28"/>
      <c r="BN91" s="28"/>
      <c r="BO91" s="28"/>
    </row>
    <row r="92" spans="1:89" s="21" customFormat="1" ht="21" customHeight="1" x14ac:dyDescent="0.2">
      <c r="A92" s="76" t="s">
        <v>67</v>
      </c>
      <c r="B92" s="77"/>
      <c r="C92" s="58"/>
      <c r="D92" s="58"/>
      <c r="E92" s="58"/>
      <c r="F92" s="58"/>
      <c r="G92" s="58"/>
      <c r="H92" s="58"/>
      <c r="I92" s="78"/>
      <c r="J92" s="77"/>
      <c r="K92" s="69"/>
      <c r="L92" s="69"/>
      <c r="M92" s="174"/>
      <c r="N92" s="19"/>
      <c r="V92" s="27"/>
      <c r="AW92" s="28"/>
      <c r="AX92" s="28"/>
      <c r="AY92" s="28"/>
      <c r="AZ92" s="28"/>
      <c r="BA92" s="28"/>
      <c r="BB92" s="28"/>
      <c r="BC92" s="28"/>
      <c r="BD92" s="28"/>
      <c r="BE92" s="28"/>
      <c r="BF92" s="28"/>
      <c r="BG92" s="28"/>
      <c r="BH92" s="28"/>
      <c r="BI92" s="28"/>
      <c r="BJ92" s="28"/>
      <c r="BK92" s="28"/>
      <c r="BL92" s="28"/>
      <c r="BM92" s="28"/>
      <c r="BN92" s="28"/>
      <c r="BO92" s="28"/>
      <c r="BP92" s="28"/>
      <c r="BQ92" s="28"/>
      <c r="BR92" s="28"/>
      <c r="BS92" s="28"/>
      <c r="BT92" s="28"/>
      <c r="BU92" s="28"/>
      <c r="BV92" s="28"/>
      <c r="BW92" s="28"/>
      <c r="BX92" s="28"/>
      <c r="BY92" s="28"/>
      <c r="BZ92" s="28"/>
      <c r="CA92" s="28"/>
      <c r="CB92" s="28"/>
      <c r="CC92" s="28"/>
      <c r="CD92" s="28"/>
      <c r="CE92" s="28"/>
      <c r="CF92" s="28"/>
      <c r="CG92" s="28"/>
      <c r="CH92" s="28"/>
      <c r="CI92" s="28"/>
      <c r="CJ92" s="28"/>
      <c r="CK92" s="28"/>
    </row>
    <row r="93" spans="1:89" s="21" customFormat="1" ht="19.5" customHeight="1" x14ac:dyDescent="0.2">
      <c r="A93" s="79" t="s">
        <v>68</v>
      </c>
      <c r="B93" s="80"/>
      <c r="C93" s="80"/>
      <c r="D93" s="80"/>
      <c r="E93" s="80"/>
      <c r="F93" s="80"/>
      <c r="G93" s="80"/>
      <c r="H93" s="80"/>
      <c r="I93" s="80"/>
      <c r="J93" s="80"/>
      <c r="K93" s="81"/>
      <c r="L93" s="62"/>
      <c r="M93" s="172"/>
      <c r="N93" s="172"/>
      <c r="V93" s="27"/>
      <c r="AW93" s="28"/>
      <c r="AX93" s="28"/>
      <c r="AY93" s="28"/>
      <c r="AZ93" s="28"/>
      <c r="BA93" s="28"/>
      <c r="BB93" s="28"/>
      <c r="BC93" s="28"/>
      <c r="BD93" s="28"/>
      <c r="BE93" s="28"/>
      <c r="BF93" s="28"/>
      <c r="BG93" s="28"/>
      <c r="BH93" s="28"/>
      <c r="BI93" s="28"/>
      <c r="BJ93" s="28"/>
      <c r="BK93" s="28"/>
      <c r="BL93" s="28"/>
      <c r="BM93" s="28"/>
      <c r="BN93" s="28"/>
      <c r="BO93" s="28"/>
      <c r="BP93" s="28"/>
      <c r="BQ93" s="28"/>
      <c r="BR93" s="28"/>
      <c r="BS93" s="28"/>
      <c r="BT93" s="28"/>
      <c r="BU93" s="28"/>
      <c r="BV93" s="28"/>
      <c r="BW93" s="28"/>
      <c r="BX93" s="28"/>
      <c r="BY93" s="28"/>
      <c r="BZ93" s="28"/>
      <c r="CA93" s="28"/>
      <c r="CB93" s="28"/>
      <c r="CC93" s="28"/>
      <c r="CD93" s="28"/>
      <c r="CE93" s="28"/>
      <c r="CF93" s="28"/>
      <c r="CG93" s="28"/>
      <c r="CH93" s="28"/>
      <c r="CI93" s="28"/>
      <c r="CJ93" s="28"/>
      <c r="CK93" s="28"/>
    </row>
    <row r="94" spans="1:89" ht="15.75" x14ac:dyDescent="0.25">
      <c r="A94" s="267" t="s">
        <v>4</v>
      </c>
      <c r="B94" s="267" t="s">
        <v>6</v>
      </c>
      <c r="C94" s="82"/>
      <c r="D94" s="82"/>
      <c r="E94" s="82"/>
      <c r="F94" s="82"/>
      <c r="G94" s="83"/>
      <c r="H94" s="84"/>
      <c r="I94" s="84"/>
      <c r="J94" s="84"/>
      <c r="K94" s="85"/>
      <c r="L94" s="57"/>
      <c r="M94" s="21"/>
      <c r="N94" s="21"/>
      <c r="O94" s="21"/>
      <c r="P94" s="21"/>
      <c r="Q94" s="21"/>
      <c r="R94" s="21"/>
      <c r="S94" s="21"/>
      <c r="T94" s="21"/>
      <c r="U94" s="21"/>
      <c r="V94" s="27"/>
      <c r="W94" s="21"/>
      <c r="X94" s="21"/>
      <c r="Y94" s="222"/>
      <c r="Z94" s="222"/>
      <c r="AA94" s="222"/>
      <c r="AB94" s="222"/>
      <c r="AC94" s="222"/>
      <c r="AD94" s="21"/>
      <c r="AE94" s="21"/>
      <c r="AF94" s="21"/>
      <c r="AG94" s="21"/>
      <c r="AH94" s="21"/>
      <c r="AI94" s="21"/>
      <c r="AJ94" s="21"/>
      <c r="AK94" s="21"/>
      <c r="AL94" s="21"/>
      <c r="AM94" s="21"/>
      <c r="AN94" s="21"/>
      <c r="AO94" s="21"/>
      <c r="AP94" s="21"/>
      <c r="AQ94" s="21"/>
      <c r="AR94" s="21"/>
      <c r="AS94" s="21"/>
      <c r="AT94" s="21"/>
      <c r="AU94" s="21"/>
      <c r="AV94" s="21"/>
      <c r="AW94" s="28"/>
      <c r="AX94" s="28"/>
      <c r="AY94" s="28"/>
      <c r="AZ94" s="28"/>
      <c r="BA94" s="28"/>
      <c r="BB94" s="28"/>
      <c r="BC94" s="28"/>
      <c r="BD94" s="28"/>
      <c r="BE94" s="28"/>
      <c r="BF94" s="28"/>
      <c r="BG94" s="28"/>
      <c r="BH94" s="28"/>
      <c r="BI94" s="28"/>
      <c r="BJ94" s="28"/>
      <c r="BK94" s="28"/>
      <c r="BL94" s="28"/>
      <c r="BM94" s="28"/>
      <c r="BN94" s="28"/>
      <c r="BO94" s="28"/>
    </row>
    <row r="95" spans="1:89" ht="12.75" customHeight="1" x14ac:dyDescent="0.25">
      <c r="A95" s="268"/>
      <c r="B95" s="268"/>
      <c r="C95" s="86"/>
      <c r="D95" s="82"/>
      <c r="E95" s="83"/>
      <c r="F95" s="83"/>
      <c r="G95" s="83"/>
      <c r="H95" s="84"/>
      <c r="I95" s="84"/>
      <c r="J95" s="84"/>
      <c r="K95" s="85"/>
      <c r="L95" s="57"/>
      <c r="M95" s="21"/>
      <c r="N95" s="21"/>
      <c r="O95" s="21"/>
      <c r="P95" s="21"/>
      <c r="Q95" s="21"/>
      <c r="R95" s="21"/>
      <c r="S95" s="21"/>
      <c r="T95" s="21"/>
      <c r="U95" s="21"/>
      <c r="V95" s="27"/>
      <c r="W95" s="21"/>
      <c r="X95" s="21"/>
      <c r="Y95" s="222"/>
      <c r="Z95" s="222"/>
      <c r="AA95" s="222"/>
      <c r="AB95" s="222"/>
      <c r="AC95" s="222"/>
      <c r="AD95" s="21"/>
      <c r="AE95" s="21"/>
      <c r="AF95" s="21"/>
      <c r="AG95" s="21"/>
      <c r="AH95" s="21"/>
      <c r="AI95" s="21"/>
      <c r="AJ95" s="21"/>
      <c r="AK95" s="21"/>
      <c r="AL95" s="21"/>
      <c r="AM95" s="21"/>
      <c r="AN95" s="21"/>
      <c r="AO95" s="21"/>
      <c r="AP95" s="21"/>
      <c r="AQ95" s="21"/>
      <c r="AR95" s="21"/>
      <c r="AS95" s="21"/>
      <c r="AT95" s="21"/>
      <c r="AU95" s="21"/>
      <c r="AV95" s="21"/>
      <c r="AW95" s="28"/>
      <c r="AX95" s="28"/>
      <c r="AY95" s="28"/>
      <c r="AZ95" s="28"/>
      <c r="BA95" s="28"/>
      <c r="BB95" s="28"/>
      <c r="BC95" s="28"/>
      <c r="BD95" s="28"/>
      <c r="BE95" s="28"/>
      <c r="BF95" s="28"/>
      <c r="BG95" s="28"/>
      <c r="BH95" s="28"/>
      <c r="BI95" s="28"/>
      <c r="BJ95" s="28"/>
      <c r="BK95" s="28"/>
      <c r="BL95" s="28"/>
      <c r="BM95" s="28"/>
      <c r="BN95" s="28"/>
      <c r="BO95" s="28"/>
    </row>
    <row r="96" spans="1:89" ht="22.5" customHeight="1" x14ac:dyDescent="0.25">
      <c r="A96" s="87" t="s">
        <v>69</v>
      </c>
      <c r="B96" s="145"/>
      <c r="C96" s="88"/>
      <c r="D96" s="88"/>
      <c r="E96" s="88"/>
      <c r="F96" s="88"/>
      <c r="G96" s="56"/>
      <c r="H96" s="84"/>
      <c r="I96" s="84"/>
      <c r="J96" s="84"/>
      <c r="K96" s="85"/>
      <c r="L96" s="57"/>
      <c r="M96" s="21"/>
      <c r="N96" s="21"/>
      <c r="O96" s="21"/>
      <c r="P96" s="21"/>
      <c r="Q96" s="21"/>
      <c r="R96" s="21"/>
      <c r="S96" s="21"/>
      <c r="T96" s="21"/>
      <c r="U96" s="21"/>
      <c r="V96" s="27"/>
      <c r="W96" s="21"/>
      <c r="X96" s="21"/>
      <c r="Y96" s="222"/>
      <c r="Z96" s="222"/>
      <c r="AA96" s="222"/>
      <c r="AB96" s="222"/>
      <c r="AC96" s="222"/>
      <c r="AD96" s="21"/>
      <c r="AE96" s="21"/>
      <c r="AF96" s="222"/>
      <c r="AG96" s="222"/>
      <c r="AH96" s="222"/>
      <c r="AI96" s="222"/>
      <c r="AJ96" s="222"/>
      <c r="AK96" s="222"/>
      <c r="AL96" s="222"/>
      <c r="AM96" s="222"/>
      <c r="AN96" s="222"/>
      <c r="AO96" s="222"/>
      <c r="AP96" s="222"/>
      <c r="AQ96" s="222"/>
      <c r="AR96" s="222"/>
      <c r="AS96" s="222"/>
      <c r="AT96" s="222"/>
      <c r="AU96" s="222"/>
      <c r="AV96" s="222"/>
      <c r="AW96" s="223"/>
      <c r="AX96" s="223"/>
      <c r="AY96" s="223"/>
      <c r="AZ96" s="223"/>
      <c r="BA96" s="28"/>
      <c r="BB96" s="28"/>
      <c r="BC96" s="28"/>
      <c r="BD96" s="28"/>
      <c r="BE96" s="28"/>
      <c r="BF96" s="223"/>
      <c r="BG96" s="223"/>
      <c r="BH96" s="223"/>
      <c r="BI96" s="223"/>
      <c r="BJ96" s="223"/>
      <c r="BK96" s="223"/>
      <c r="BL96" s="223"/>
      <c r="BM96" s="223"/>
      <c r="BN96" s="223"/>
      <c r="BO96" s="223"/>
    </row>
    <row r="97" spans="1:89" s="21" customFormat="1" ht="21.75" customHeight="1" x14ac:dyDescent="0.2">
      <c r="A97" s="89" t="s">
        <v>70</v>
      </c>
      <c r="B97" s="90"/>
      <c r="C97" s="91"/>
      <c r="D97" s="92"/>
      <c r="E97" s="93"/>
      <c r="F97" s="94"/>
      <c r="G97" s="94"/>
      <c r="H97" s="94"/>
      <c r="I97" s="94"/>
      <c r="J97" s="94"/>
      <c r="K97" s="95"/>
      <c r="L97" s="94"/>
      <c r="M97" s="172"/>
      <c r="N97" s="172"/>
      <c r="V97" s="27"/>
      <c r="AW97" s="28"/>
      <c r="AX97" s="28"/>
      <c r="AY97" s="28"/>
      <c r="AZ97" s="28"/>
      <c r="BA97" s="28"/>
      <c r="BB97" s="28"/>
      <c r="BC97" s="28"/>
      <c r="BD97" s="28"/>
      <c r="BE97" s="28"/>
      <c r="BF97" s="28"/>
      <c r="BG97" s="28"/>
      <c r="BH97" s="28"/>
      <c r="BI97" s="28"/>
      <c r="BJ97" s="28"/>
      <c r="BK97" s="28"/>
      <c r="BL97" s="28"/>
      <c r="BM97" s="28"/>
      <c r="BN97" s="28"/>
      <c r="BO97" s="28"/>
      <c r="BP97" s="28"/>
      <c r="BQ97" s="28"/>
      <c r="BR97" s="28"/>
      <c r="BS97" s="28"/>
      <c r="BT97" s="28"/>
      <c r="BU97" s="28"/>
      <c r="BV97" s="28"/>
      <c r="BW97" s="28"/>
      <c r="BX97" s="28"/>
      <c r="BY97" s="28"/>
      <c r="BZ97" s="28"/>
      <c r="CA97" s="28"/>
      <c r="CB97" s="28"/>
      <c r="CC97" s="28"/>
      <c r="CD97" s="28"/>
      <c r="CE97" s="28"/>
      <c r="CF97" s="28"/>
      <c r="CG97" s="28"/>
      <c r="CH97" s="28"/>
      <c r="CI97" s="28"/>
      <c r="CJ97" s="28"/>
      <c r="CK97" s="28"/>
    </row>
    <row r="98" spans="1:89" ht="23.25" customHeight="1" x14ac:dyDescent="0.25">
      <c r="A98" s="269" t="s">
        <v>71</v>
      </c>
      <c r="B98" s="269" t="s">
        <v>72</v>
      </c>
      <c r="C98" s="317" t="s">
        <v>73</v>
      </c>
      <c r="D98" s="317"/>
      <c r="E98" s="317"/>
      <c r="F98" s="269" t="s">
        <v>74</v>
      </c>
      <c r="G98" s="21"/>
      <c r="H98" s="21"/>
      <c r="I98" s="21"/>
      <c r="J98" s="96"/>
      <c r="K98" s="57"/>
      <c r="L98" s="57"/>
      <c r="M98" s="21"/>
      <c r="N98" s="21"/>
      <c r="O98" s="21"/>
      <c r="P98" s="21"/>
      <c r="Q98" s="21"/>
      <c r="R98" s="21"/>
      <c r="S98" s="21"/>
      <c r="T98" s="21"/>
      <c r="U98" s="27"/>
      <c r="V98" s="21"/>
      <c r="W98" s="21"/>
      <c r="X98" s="21"/>
      <c r="Y98" s="222"/>
      <c r="Z98" s="222"/>
      <c r="AA98" s="222"/>
      <c r="AB98" s="222"/>
      <c r="AC98" s="222"/>
      <c r="AD98" s="21"/>
      <c r="AE98" s="21"/>
      <c r="AF98" s="21"/>
      <c r="AG98" s="21"/>
      <c r="AH98" s="21"/>
      <c r="AI98" s="21"/>
      <c r="AJ98" s="21"/>
      <c r="AK98" s="222"/>
      <c r="AL98" s="222"/>
      <c r="AM98" s="222"/>
      <c r="AN98" s="222"/>
      <c r="AO98" s="222"/>
      <c r="AP98" s="222"/>
      <c r="AQ98" s="222"/>
      <c r="AR98" s="222"/>
      <c r="AS98" s="222"/>
      <c r="AT98" s="222"/>
      <c r="AU98" s="222"/>
      <c r="AV98" s="222"/>
      <c r="AW98" s="223"/>
      <c r="AX98" s="223"/>
      <c r="AY98" s="223"/>
      <c r="AZ98" s="223"/>
      <c r="BA98" s="28"/>
      <c r="BB98" s="28"/>
      <c r="BC98" s="28"/>
      <c r="BD98" s="28"/>
      <c r="BE98" s="28"/>
      <c r="BF98" s="223"/>
      <c r="BG98" s="223"/>
      <c r="BH98" s="223"/>
      <c r="BI98" s="223"/>
      <c r="BJ98" s="223"/>
      <c r="BK98" s="223"/>
      <c r="BL98" s="223"/>
      <c r="BM98" s="223"/>
      <c r="BN98" s="223"/>
      <c r="BO98" s="223"/>
    </row>
    <row r="99" spans="1:89" ht="29.25" customHeight="1" x14ac:dyDescent="0.25">
      <c r="A99" s="270"/>
      <c r="B99" s="270"/>
      <c r="C99" s="224" t="s">
        <v>75</v>
      </c>
      <c r="D99" s="225" t="s">
        <v>76</v>
      </c>
      <c r="E99" s="226" t="s">
        <v>77</v>
      </c>
      <c r="F99" s="270"/>
      <c r="G99" s="21"/>
      <c r="H99" s="21"/>
      <c r="I99" s="21"/>
      <c r="J99" s="96"/>
      <c r="K99" s="57"/>
      <c r="L99" s="57"/>
      <c r="M99" s="21"/>
      <c r="N99" s="21"/>
      <c r="O99" s="21"/>
      <c r="P99" s="21"/>
      <c r="Q99" s="21"/>
      <c r="R99" s="21"/>
      <c r="S99" s="21"/>
      <c r="T99" s="21"/>
      <c r="U99" s="27"/>
      <c r="V99" s="21"/>
      <c r="W99" s="21"/>
      <c r="X99" s="21"/>
      <c r="Y99" s="222"/>
      <c r="Z99" s="222"/>
      <c r="AA99" s="222"/>
      <c r="AB99" s="222"/>
      <c r="AC99" s="222"/>
      <c r="AD99" s="21"/>
      <c r="AE99" s="21"/>
      <c r="AF99" s="21"/>
      <c r="AG99" s="21"/>
      <c r="AH99" s="21"/>
      <c r="AI99" s="21"/>
      <c r="AJ99" s="21"/>
      <c r="AK99" s="222"/>
      <c r="AL99" s="222"/>
      <c r="AM99" s="222"/>
      <c r="AN99" s="222"/>
      <c r="AO99" s="222"/>
      <c r="AP99" s="222"/>
      <c r="AQ99" s="222"/>
      <c r="AR99" s="222"/>
      <c r="AS99" s="222"/>
      <c r="AT99" s="222"/>
      <c r="AU99" s="222"/>
      <c r="AV99" s="222"/>
      <c r="AW99" s="223"/>
      <c r="AX99" s="223"/>
      <c r="AY99" s="223"/>
      <c r="AZ99" s="223"/>
      <c r="BA99" s="28"/>
      <c r="BB99" s="28"/>
      <c r="BC99" s="28"/>
      <c r="BD99" s="28"/>
      <c r="BE99" s="28"/>
      <c r="BF99" s="223"/>
      <c r="BG99" s="223"/>
      <c r="BH99" s="223"/>
      <c r="BI99" s="223"/>
      <c r="BJ99" s="223"/>
      <c r="BK99" s="223"/>
      <c r="BL99" s="223"/>
      <c r="BM99" s="223"/>
      <c r="BN99" s="223"/>
      <c r="BO99" s="223"/>
    </row>
    <row r="100" spans="1:89" ht="18.75" customHeight="1" x14ac:dyDescent="0.25">
      <c r="A100" s="227" t="s">
        <v>78</v>
      </c>
      <c r="B100" s="108"/>
      <c r="C100" s="123"/>
      <c r="D100" s="135"/>
      <c r="E100" s="228"/>
      <c r="F100" s="108"/>
      <c r="G100" s="21"/>
      <c r="H100" s="21"/>
      <c r="I100" s="21"/>
      <c r="J100" s="96"/>
      <c r="K100" s="57"/>
      <c r="L100" s="57"/>
      <c r="M100" s="21"/>
      <c r="N100" s="21"/>
      <c r="O100" s="21"/>
      <c r="P100" s="21"/>
      <c r="Q100" s="21"/>
      <c r="R100" s="21"/>
      <c r="S100" s="21"/>
      <c r="T100" s="21"/>
      <c r="U100" s="27"/>
      <c r="V100" s="21"/>
      <c r="W100" s="21"/>
      <c r="X100" s="21"/>
      <c r="Y100" s="222"/>
      <c r="Z100" s="222"/>
      <c r="AA100" s="222"/>
      <c r="AB100" s="222"/>
      <c r="AC100" s="222"/>
      <c r="AD100" s="21"/>
      <c r="AE100" s="21"/>
      <c r="AF100" s="21"/>
      <c r="AG100" s="21"/>
      <c r="AH100" s="21"/>
      <c r="AI100" s="21"/>
      <c r="AJ100" s="21"/>
      <c r="AK100" s="222"/>
      <c r="AL100" s="222"/>
      <c r="AM100" s="222"/>
      <c r="AN100" s="222"/>
      <c r="AO100" s="222"/>
      <c r="AP100" s="222"/>
      <c r="AQ100" s="222"/>
      <c r="AR100" s="222"/>
      <c r="AS100" s="222"/>
      <c r="AT100" s="222"/>
      <c r="AU100" s="222"/>
      <c r="AV100" s="222"/>
      <c r="AW100" s="223"/>
      <c r="AX100" s="223"/>
      <c r="AY100" s="223"/>
      <c r="AZ100" s="223"/>
      <c r="BA100" s="28"/>
      <c r="BB100" s="28"/>
      <c r="BC100" s="28"/>
      <c r="BD100" s="28"/>
      <c r="BE100" s="28"/>
      <c r="BF100" s="223"/>
      <c r="BG100" s="223"/>
      <c r="BH100" s="223"/>
      <c r="BI100" s="223"/>
      <c r="BJ100" s="223"/>
      <c r="BK100" s="223"/>
      <c r="BL100" s="223"/>
      <c r="BM100" s="223"/>
      <c r="BN100" s="223"/>
      <c r="BO100" s="223"/>
    </row>
    <row r="101" spans="1:89" ht="27" customHeight="1" x14ac:dyDescent="0.25">
      <c r="A101" s="229" t="s">
        <v>79</v>
      </c>
      <c r="B101" s="109"/>
      <c r="C101" s="113"/>
      <c r="D101" s="136"/>
      <c r="E101" s="230"/>
      <c r="F101" s="109"/>
      <c r="G101" s="21"/>
      <c r="H101" s="21"/>
      <c r="I101" s="21"/>
      <c r="J101" s="96"/>
      <c r="K101" s="57"/>
      <c r="L101" s="57"/>
      <c r="M101" s="21"/>
      <c r="N101" s="21"/>
      <c r="O101" s="21"/>
      <c r="P101" s="21"/>
      <c r="Q101" s="21"/>
      <c r="R101" s="21"/>
      <c r="S101" s="21"/>
      <c r="T101" s="21"/>
      <c r="U101" s="27"/>
      <c r="V101" s="21"/>
      <c r="W101" s="21"/>
      <c r="X101" s="21"/>
      <c r="Y101" s="222"/>
      <c r="Z101" s="222"/>
      <c r="AA101" s="222"/>
      <c r="AB101" s="222"/>
      <c r="AC101" s="222"/>
      <c r="AD101" s="21"/>
      <c r="AE101" s="21"/>
      <c r="AF101" s="21"/>
      <c r="AG101" s="21"/>
      <c r="AH101" s="21"/>
      <c r="AI101" s="21"/>
      <c r="AJ101" s="21"/>
      <c r="AK101" s="222"/>
      <c r="AL101" s="222"/>
      <c r="AM101" s="222"/>
      <c r="AN101" s="222"/>
      <c r="AO101" s="222"/>
      <c r="AP101" s="222"/>
      <c r="AQ101" s="222"/>
      <c r="AR101" s="222"/>
      <c r="AS101" s="222"/>
      <c r="AT101" s="222"/>
      <c r="AU101" s="222"/>
      <c r="AV101" s="222"/>
      <c r="AW101" s="223"/>
      <c r="AX101" s="223"/>
      <c r="AY101" s="223"/>
      <c r="AZ101" s="223"/>
      <c r="BA101" s="28"/>
      <c r="BB101" s="28"/>
      <c r="BC101" s="28"/>
      <c r="BD101" s="28"/>
      <c r="BE101" s="28"/>
      <c r="BF101" s="223"/>
      <c r="BG101" s="223"/>
      <c r="BH101" s="223"/>
      <c r="BI101" s="223"/>
      <c r="BJ101" s="223"/>
      <c r="BK101" s="223"/>
      <c r="BL101" s="223"/>
      <c r="BM101" s="223"/>
      <c r="BN101" s="223"/>
      <c r="BO101" s="223"/>
    </row>
    <row r="102" spans="1:89" ht="27.75" customHeight="1" x14ac:dyDescent="0.25">
      <c r="A102" s="231" t="s">
        <v>80</v>
      </c>
      <c r="B102" s="110"/>
      <c r="C102" s="115"/>
      <c r="D102" s="137"/>
      <c r="E102" s="232"/>
      <c r="F102" s="110"/>
      <c r="G102" s="21"/>
      <c r="H102" s="21"/>
      <c r="I102" s="21"/>
      <c r="J102" s="96"/>
      <c r="K102" s="57"/>
      <c r="L102" s="57"/>
      <c r="M102" s="21"/>
      <c r="N102" s="21"/>
      <c r="O102" s="21"/>
      <c r="P102" s="21"/>
      <c r="Q102" s="21"/>
      <c r="R102" s="21"/>
      <c r="S102" s="21"/>
      <c r="T102" s="21"/>
      <c r="U102" s="27"/>
      <c r="V102" s="21"/>
      <c r="W102" s="21"/>
      <c r="X102" s="21"/>
      <c r="Y102" s="222"/>
      <c r="Z102" s="222"/>
      <c r="AA102" s="222"/>
      <c r="AB102" s="222"/>
      <c r="AC102" s="222"/>
      <c r="AD102" s="21"/>
      <c r="AE102" s="21"/>
      <c r="AF102" s="21"/>
      <c r="AG102" s="21"/>
      <c r="AH102" s="21"/>
      <c r="AI102" s="21"/>
      <c r="AJ102" s="21"/>
      <c r="AK102" s="222"/>
      <c r="AL102" s="222"/>
      <c r="AM102" s="222"/>
      <c r="AN102" s="222"/>
      <c r="AO102" s="222"/>
      <c r="AP102" s="222"/>
      <c r="AQ102" s="222"/>
      <c r="AR102" s="222"/>
      <c r="AS102" s="222"/>
      <c r="AT102" s="222"/>
      <c r="AU102" s="222"/>
      <c r="AV102" s="222"/>
      <c r="AW102" s="223"/>
      <c r="AX102" s="223"/>
      <c r="AY102" s="223"/>
      <c r="AZ102" s="223"/>
      <c r="BA102" s="28"/>
      <c r="BB102" s="28"/>
      <c r="BC102" s="28"/>
      <c r="BD102" s="28"/>
      <c r="BE102" s="28"/>
      <c r="BF102" s="223"/>
      <c r="BG102" s="223"/>
      <c r="BH102" s="223"/>
      <c r="BI102" s="223"/>
      <c r="BJ102" s="223"/>
      <c r="BK102" s="223"/>
      <c r="BL102" s="223"/>
      <c r="BM102" s="223"/>
      <c r="BN102" s="223"/>
      <c r="BO102" s="223"/>
    </row>
    <row r="103" spans="1:89" s="21" customFormat="1" ht="18" customHeight="1" x14ac:dyDescent="0.2">
      <c r="A103" s="97" t="s">
        <v>81</v>
      </c>
      <c r="B103" s="71"/>
      <c r="C103" s="71"/>
      <c r="D103" s="71"/>
      <c r="E103" s="71"/>
      <c r="F103" s="71"/>
      <c r="G103" s="71"/>
      <c r="K103" s="96"/>
      <c r="V103" s="27"/>
      <c r="AW103" s="28"/>
      <c r="AX103" s="28"/>
      <c r="AY103" s="28"/>
      <c r="AZ103" s="28"/>
      <c r="BA103" s="28"/>
      <c r="BB103" s="28"/>
      <c r="BC103" s="28"/>
      <c r="BD103" s="28"/>
      <c r="BE103" s="28"/>
      <c r="BF103" s="28"/>
      <c r="BG103" s="28"/>
      <c r="BH103" s="28"/>
      <c r="BI103" s="28"/>
      <c r="BJ103" s="28"/>
      <c r="BK103" s="28"/>
      <c r="BL103" s="28"/>
      <c r="BM103" s="28"/>
      <c r="BN103" s="28"/>
      <c r="BO103" s="28"/>
      <c r="BP103" s="28"/>
      <c r="BQ103" s="28"/>
      <c r="BR103" s="28"/>
      <c r="BS103" s="28"/>
      <c r="BT103" s="28"/>
      <c r="BU103" s="28"/>
      <c r="BV103" s="28"/>
      <c r="BW103" s="28"/>
      <c r="BX103" s="28"/>
      <c r="BY103" s="28"/>
      <c r="BZ103" s="28"/>
      <c r="CA103" s="28"/>
      <c r="CB103" s="28"/>
      <c r="CC103" s="28"/>
      <c r="CD103" s="28"/>
      <c r="CE103" s="28"/>
      <c r="CF103" s="28"/>
      <c r="CG103" s="28"/>
      <c r="CH103" s="28"/>
      <c r="CI103" s="28"/>
      <c r="CJ103" s="28"/>
      <c r="CK103" s="28"/>
    </row>
    <row r="104" spans="1:89" ht="15" x14ac:dyDescent="0.2">
      <c r="A104" s="179" t="s">
        <v>82</v>
      </c>
      <c r="B104" s="181" t="s">
        <v>83</v>
      </c>
      <c r="C104" s="28"/>
      <c r="D104" s="28"/>
      <c r="E104" s="28"/>
      <c r="F104" s="28"/>
      <c r="G104" s="21"/>
      <c r="H104" s="21"/>
      <c r="I104" s="21"/>
      <c r="J104" s="96"/>
      <c r="K104" s="62"/>
      <c r="L104" s="57"/>
      <c r="M104" s="21"/>
      <c r="N104" s="21"/>
      <c r="O104" s="21"/>
      <c r="P104" s="21"/>
      <c r="Q104" s="21"/>
      <c r="R104" s="21"/>
      <c r="S104" s="21"/>
      <c r="T104" s="21"/>
      <c r="U104" s="27"/>
      <c r="V104" s="21"/>
      <c r="W104" s="21"/>
      <c r="X104" s="21"/>
      <c r="AD104" s="21"/>
      <c r="AE104" s="21"/>
      <c r="AF104" s="21"/>
      <c r="AG104" s="21"/>
      <c r="AH104" s="21"/>
      <c r="AI104" s="21"/>
      <c r="AJ104" s="21"/>
      <c r="BA104" s="28"/>
      <c r="BB104" s="28"/>
      <c r="BC104" s="28"/>
      <c r="BD104" s="28"/>
      <c r="BE104" s="28"/>
    </row>
    <row r="105" spans="1:89" ht="15.75" customHeight="1" x14ac:dyDescent="0.2">
      <c r="A105" s="63" t="s">
        <v>84</v>
      </c>
      <c r="B105" s="108"/>
      <c r="C105" s="28"/>
      <c r="D105" s="28"/>
      <c r="E105" s="28"/>
      <c r="F105" s="28"/>
      <c r="G105" s="21"/>
      <c r="H105" s="21"/>
      <c r="I105" s="21"/>
      <c r="J105" s="96"/>
      <c r="K105" s="98"/>
      <c r="L105" s="57"/>
      <c r="M105" s="21"/>
      <c r="N105" s="21"/>
      <c r="O105" s="21"/>
      <c r="P105" s="21"/>
      <c r="Q105" s="21"/>
      <c r="R105" s="21"/>
      <c r="S105" s="21"/>
      <c r="T105" s="21"/>
      <c r="U105" s="27"/>
      <c r="V105" s="21"/>
      <c r="W105" s="21"/>
      <c r="X105" s="21"/>
      <c r="AD105" s="21"/>
      <c r="AE105" s="21"/>
      <c r="AF105" s="21"/>
      <c r="AG105" s="21"/>
      <c r="AH105" s="21"/>
      <c r="AI105" s="21"/>
      <c r="AJ105" s="21"/>
      <c r="BA105" s="28"/>
      <c r="BB105" s="28"/>
      <c r="BC105" s="28"/>
      <c r="BD105" s="28"/>
      <c r="BE105" s="28"/>
    </row>
    <row r="106" spans="1:89" ht="15.75" customHeight="1" x14ac:dyDescent="0.2">
      <c r="A106" s="64" t="s">
        <v>85</v>
      </c>
      <c r="B106" s="109"/>
      <c r="C106" s="28"/>
      <c r="D106" s="28"/>
      <c r="E106" s="28"/>
      <c r="F106" s="28"/>
      <c r="G106" s="21"/>
      <c r="H106" s="21"/>
      <c r="I106" s="21"/>
      <c r="J106" s="96"/>
      <c r="K106" s="98"/>
      <c r="L106" s="57"/>
      <c r="M106" s="21"/>
      <c r="N106" s="21"/>
      <c r="O106" s="21"/>
      <c r="P106" s="21"/>
      <c r="Q106" s="21"/>
      <c r="R106" s="21"/>
      <c r="S106" s="21"/>
      <c r="T106" s="21"/>
      <c r="U106" s="27"/>
      <c r="V106" s="21"/>
      <c r="W106" s="21"/>
      <c r="X106" s="21"/>
      <c r="AD106" s="21"/>
      <c r="AE106" s="21"/>
      <c r="AF106" s="21"/>
      <c r="AG106" s="21"/>
      <c r="AH106" s="21"/>
      <c r="AI106" s="21"/>
      <c r="AJ106" s="21"/>
      <c r="BA106" s="28"/>
      <c r="BB106" s="28"/>
      <c r="BC106" s="28"/>
      <c r="BD106" s="28"/>
      <c r="BE106" s="28"/>
    </row>
    <row r="107" spans="1:89" ht="15.75" customHeight="1" x14ac:dyDescent="0.2">
      <c r="A107" s="64" t="s">
        <v>86</v>
      </c>
      <c r="B107" s="109"/>
      <c r="C107" s="28"/>
      <c r="D107" s="28"/>
      <c r="E107" s="28"/>
      <c r="F107" s="28"/>
      <c r="G107" s="21"/>
      <c r="H107" s="21"/>
      <c r="I107" s="21"/>
      <c r="J107" s="21"/>
      <c r="K107" s="99"/>
      <c r="L107" s="57"/>
      <c r="M107" s="21"/>
      <c r="N107" s="21"/>
      <c r="O107" s="21"/>
      <c r="P107" s="21"/>
      <c r="Q107" s="21"/>
      <c r="R107" s="21"/>
      <c r="S107" s="21"/>
      <c r="T107" s="21"/>
      <c r="U107" s="27"/>
      <c r="V107" s="21"/>
      <c r="W107" s="21"/>
      <c r="X107" s="21"/>
      <c r="AD107" s="21"/>
      <c r="AE107" s="21"/>
      <c r="AF107" s="21"/>
      <c r="AG107" s="21"/>
      <c r="AH107" s="21"/>
      <c r="AI107" s="21"/>
      <c r="AJ107" s="21"/>
      <c r="BA107" s="28"/>
      <c r="BB107" s="28"/>
      <c r="BC107" s="28"/>
      <c r="BD107" s="28"/>
      <c r="BE107" s="28"/>
    </row>
    <row r="108" spans="1:89" ht="15.75" customHeight="1" x14ac:dyDescent="0.2">
      <c r="A108" s="64" t="s">
        <v>87</v>
      </c>
      <c r="B108" s="109"/>
      <c r="C108" s="28"/>
      <c r="D108" s="28"/>
      <c r="E108" s="28"/>
      <c r="F108" s="28"/>
      <c r="G108" s="21"/>
      <c r="H108" s="21"/>
      <c r="I108" s="21"/>
      <c r="J108" s="21"/>
      <c r="K108" s="99"/>
      <c r="L108" s="57"/>
      <c r="M108" s="21"/>
      <c r="N108" s="21"/>
      <c r="O108" s="21"/>
      <c r="P108" s="21"/>
      <c r="Q108" s="21"/>
      <c r="R108" s="21"/>
      <c r="S108" s="21"/>
      <c r="T108" s="21"/>
      <c r="U108" s="27"/>
      <c r="V108" s="21"/>
      <c r="W108" s="21"/>
      <c r="X108" s="21"/>
      <c r="AD108" s="21"/>
      <c r="AE108" s="21"/>
      <c r="AF108" s="21"/>
      <c r="AG108" s="21"/>
      <c r="AH108" s="21"/>
      <c r="AI108" s="21"/>
      <c r="AJ108" s="21"/>
      <c r="BA108" s="28"/>
      <c r="BB108" s="28"/>
      <c r="BC108" s="28"/>
      <c r="BD108" s="28"/>
      <c r="BE108" s="28"/>
    </row>
    <row r="109" spans="1:89" ht="15.75" customHeight="1" x14ac:dyDescent="0.2">
      <c r="A109" s="64" t="s">
        <v>88</v>
      </c>
      <c r="B109" s="109"/>
      <c r="C109" s="28"/>
      <c r="D109" s="28"/>
      <c r="E109" s="28"/>
      <c r="F109" s="28"/>
      <c r="G109" s="21"/>
      <c r="H109" s="21"/>
      <c r="I109" s="21"/>
      <c r="J109" s="21"/>
      <c r="K109" s="99"/>
      <c r="L109" s="57"/>
      <c r="M109" s="21"/>
      <c r="N109" s="21"/>
      <c r="O109" s="21"/>
      <c r="P109" s="21"/>
      <c r="Q109" s="21"/>
      <c r="R109" s="21"/>
      <c r="S109" s="21"/>
      <c r="T109" s="21"/>
      <c r="U109" s="27"/>
      <c r="V109" s="21"/>
      <c r="W109" s="21"/>
      <c r="X109" s="21"/>
      <c r="AD109" s="21"/>
      <c r="AE109" s="21"/>
      <c r="AF109" s="21"/>
      <c r="AG109" s="21"/>
      <c r="AH109" s="21"/>
      <c r="AI109" s="21"/>
      <c r="AJ109" s="21"/>
      <c r="BA109" s="28"/>
      <c r="BB109" s="28"/>
      <c r="BC109" s="28"/>
      <c r="BD109" s="28"/>
      <c r="BE109" s="28"/>
    </row>
    <row r="110" spans="1:89" ht="15.75" customHeight="1" x14ac:dyDescent="0.2">
      <c r="A110" s="179" t="s">
        <v>23</v>
      </c>
      <c r="B110" s="165">
        <f>SUM(B105:B109)</f>
        <v>0</v>
      </c>
      <c r="C110" s="100"/>
      <c r="D110" s="28"/>
      <c r="E110" s="28"/>
      <c r="F110" s="28"/>
      <c r="G110" s="21"/>
      <c r="H110" s="21"/>
      <c r="I110" s="21"/>
      <c r="J110" s="21"/>
      <c r="K110" s="99"/>
      <c r="L110" s="57"/>
      <c r="M110" s="21"/>
      <c r="N110" s="21"/>
      <c r="O110" s="21"/>
      <c r="P110" s="21"/>
      <c r="Q110" s="21"/>
      <c r="R110" s="21"/>
      <c r="S110" s="21"/>
      <c r="T110" s="21"/>
      <c r="U110" s="27"/>
      <c r="V110" s="21"/>
      <c r="W110" s="21"/>
      <c r="X110" s="21"/>
      <c r="AD110" s="21"/>
      <c r="AE110" s="21"/>
      <c r="AF110" s="21"/>
      <c r="AG110" s="21"/>
      <c r="AH110" s="21"/>
      <c r="AI110" s="21"/>
      <c r="AJ110" s="21"/>
      <c r="BA110" s="28"/>
      <c r="BB110" s="28"/>
      <c r="BC110" s="28"/>
      <c r="BD110" s="28"/>
      <c r="BE110" s="28"/>
    </row>
    <row r="111" spans="1:89" s="21" customFormat="1" x14ac:dyDescent="0.2">
      <c r="A111" s="101"/>
      <c r="L111" s="99"/>
      <c r="V111" s="27"/>
      <c r="AW111" s="28"/>
      <c r="AX111" s="28"/>
      <c r="AY111" s="28"/>
      <c r="AZ111" s="28"/>
      <c r="BA111" s="28"/>
      <c r="BB111" s="28"/>
      <c r="BC111" s="28"/>
      <c r="BD111" s="28"/>
      <c r="BE111" s="28"/>
      <c r="BF111" s="28"/>
      <c r="BG111" s="28"/>
      <c r="BH111" s="28"/>
      <c r="BI111" s="28"/>
      <c r="BJ111" s="28"/>
      <c r="BK111" s="28"/>
      <c r="BL111" s="28"/>
      <c r="BM111" s="28"/>
      <c r="BN111" s="28"/>
      <c r="BO111" s="28"/>
      <c r="BP111" s="28"/>
      <c r="BQ111" s="28"/>
      <c r="BR111" s="28"/>
      <c r="BS111" s="28"/>
      <c r="BT111" s="28"/>
      <c r="BU111" s="28"/>
      <c r="BV111" s="28"/>
      <c r="BW111" s="28"/>
      <c r="BX111" s="28"/>
      <c r="BY111" s="28"/>
      <c r="BZ111" s="28"/>
      <c r="CA111" s="28"/>
      <c r="CB111" s="28"/>
      <c r="CC111" s="28"/>
      <c r="CD111" s="28"/>
      <c r="CE111" s="28"/>
      <c r="CF111" s="28"/>
      <c r="CG111" s="28"/>
      <c r="CH111" s="28"/>
      <c r="CI111" s="28"/>
      <c r="CJ111" s="28"/>
      <c r="CK111" s="28"/>
    </row>
    <row r="112" spans="1:89" s="21" customFormat="1" x14ac:dyDescent="0.2">
      <c r="A112" s="101"/>
      <c r="L112" s="99"/>
      <c r="V112" s="27"/>
      <c r="AW112" s="28"/>
      <c r="AX112" s="28"/>
      <c r="AY112" s="28"/>
      <c r="AZ112" s="28"/>
      <c r="BA112" s="28"/>
      <c r="BB112" s="28"/>
      <c r="BC112" s="28"/>
      <c r="BD112" s="28"/>
      <c r="BE112" s="28"/>
      <c r="BF112" s="28"/>
      <c r="BG112" s="28"/>
      <c r="BH112" s="28"/>
      <c r="BI112" s="28"/>
      <c r="BJ112" s="28"/>
      <c r="BK112" s="28"/>
      <c r="BL112" s="28"/>
      <c r="BM112" s="28"/>
      <c r="BN112" s="28"/>
      <c r="BO112" s="28"/>
      <c r="BP112" s="28"/>
      <c r="BQ112" s="28"/>
      <c r="BR112" s="28"/>
      <c r="BS112" s="28"/>
      <c r="BT112" s="28"/>
      <c r="BU112" s="28"/>
      <c r="BV112" s="28"/>
      <c r="BW112" s="28"/>
      <c r="BX112" s="28"/>
      <c r="BY112" s="28"/>
      <c r="BZ112" s="28"/>
      <c r="CA112" s="28"/>
      <c r="CB112" s="28"/>
      <c r="CC112" s="28"/>
      <c r="CD112" s="28"/>
      <c r="CE112" s="28"/>
      <c r="CF112" s="28"/>
      <c r="CG112" s="28"/>
      <c r="CH112" s="28"/>
      <c r="CI112" s="28"/>
      <c r="CJ112" s="28"/>
      <c r="CK112" s="28"/>
    </row>
    <row r="113" spans="1:89" s="21" customFormat="1" x14ac:dyDescent="0.2">
      <c r="A113" s="101"/>
      <c r="L113" s="99"/>
      <c r="V113" s="27"/>
      <c r="AW113" s="28"/>
      <c r="AX113" s="28"/>
      <c r="AY113" s="28"/>
      <c r="AZ113" s="28"/>
      <c r="BA113" s="28"/>
      <c r="BB113" s="28"/>
      <c r="BC113" s="28"/>
      <c r="BD113" s="28"/>
      <c r="BE113" s="28"/>
      <c r="BF113" s="28"/>
      <c r="BG113" s="28"/>
      <c r="BH113" s="28"/>
      <c r="BI113" s="28"/>
      <c r="BJ113" s="28"/>
      <c r="BK113" s="28"/>
      <c r="BL113" s="28"/>
      <c r="BM113" s="28"/>
      <c r="BN113" s="28"/>
      <c r="BO113" s="28"/>
      <c r="BP113" s="28"/>
      <c r="BQ113" s="28"/>
      <c r="BR113" s="28"/>
      <c r="BS113" s="28"/>
      <c r="BT113" s="28"/>
      <c r="BU113" s="28"/>
      <c r="BV113" s="28"/>
      <c r="BW113" s="28"/>
      <c r="BX113" s="28"/>
      <c r="BY113" s="28"/>
      <c r="BZ113" s="28"/>
      <c r="CA113" s="28"/>
      <c r="CB113" s="28"/>
      <c r="CC113" s="28"/>
      <c r="CD113" s="28"/>
      <c r="CE113" s="28"/>
      <c r="CF113" s="28"/>
      <c r="CG113" s="28"/>
      <c r="CH113" s="28"/>
      <c r="CI113" s="28"/>
      <c r="CJ113" s="28"/>
      <c r="CK113" s="28"/>
    </row>
    <row r="114" spans="1:89" s="21" customFormat="1" x14ac:dyDescent="0.2">
      <c r="A114" s="101"/>
      <c r="L114" s="99"/>
      <c r="V114" s="27"/>
      <c r="AW114" s="28"/>
      <c r="AX114" s="28"/>
      <c r="AY114" s="28"/>
      <c r="AZ114" s="28"/>
      <c r="BA114" s="28"/>
      <c r="BB114" s="28"/>
      <c r="BC114" s="28"/>
      <c r="BD114" s="28"/>
      <c r="BE114" s="28"/>
      <c r="BF114" s="28"/>
      <c r="BG114" s="28"/>
      <c r="BH114" s="28"/>
      <c r="BI114" s="28"/>
      <c r="BJ114" s="28"/>
      <c r="BK114" s="28"/>
      <c r="BL114" s="28"/>
      <c r="BM114" s="28"/>
      <c r="BN114" s="28"/>
      <c r="BO114" s="28"/>
      <c r="BP114" s="28"/>
      <c r="BQ114" s="28"/>
      <c r="BR114" s="28"/>
      <c r="BS114" s="28"/>
      <c r="BT114" s="28"/>
      <c r="BU114" s="28"/>
      <c r="BV114" s="28"/>
      <c r="BW114" s="28"/>
      <c r="BX114" s="28"/>
      <c r="BY114" s="28"/>
      <c r="BZ114" s="28"/>
      <c r="CA114" s="28"/>
      <c r="CB114" s="28"/>
      <c r="CC114" s="28"/>
      <c r="CD114" s="28"/>
      <c r="CE114" s="28"/>
      <c r="CF114" s="28"/>
      <c r="CG114" s="28"/>
      <c r="CH114" s="28"/>
      <c r="CI114" s="28"/>
      <c r="CJ114" s="28"/>
      <c r="CK114" s="28"/>
    </row>
    <row r="115" spans="1:89" s="21" customFormat="1" x14ac:dyDescent="0.2">
      <c r="A115" s="101"/>
      <c r="L115" s="99"/>
      <c r="V115" s="27"/>
      <c r="AW115" s="28"/>
      <c r="AX115" s="28"/>
      <c r="AY115" s="28"/>
      <c r="AZ115" s="28"/>
      <c r="BA115" s="28"/>
      <c r="BB115" s="28"/>
      <c r="BC115" s="28"/>
      <c r="BD115" s="28"/>
      <c r="BE115" s="28"/>
      <c r="BF115" s="28"/>
      <c r="BG115" s="28"/>
      <c r="BH115" s="28"/>
      <c r="BI115" s="28"/>
      <c r="BJ115" s="28"/>
      <c r="BK115" s="28"/>
      <c r="BL115" s="28"/>
      <c r="BM115" s="28"/>
      <c r="BN115" s="28"/>
      <c r="BO115" s="28"/>
      <c r="BP115" s="28"/>
      <c r="BQ115" s="28"/>
      <c r="BR115" s="28"/>
      <c r="BS115" s="28"/>
      <c r="BT115" s="28"/>
      <c r="BU115" s="28"/>
      <c r="BV115" s="28"/>
      <c r="BW115" s="28"/>
      <c r="BX115" s="28"/>
      <c r="BY115" s="28"/>
      <c r="BZ115" s="28"/>
      <c r="CA115" s="28"/>
      <c r="CB115" s="28"/>
      <c r="CC115" s="28"/>
      <c r="CD115" s="28"/>
      <c r="CE115" s="28"/>
      <c r="CF115" s="28"/>
      <c r="CG115" s="28"/>
      <c r="CH115" s="28"/>
      <c r="CI115" s="28"/>
      <c r="CJ115" s="28"/>
      <c r="CK115" s="28"/>
    </row>
    <row r="116" spans="1:89" s="21" customFormat="1" x14ac:dyDescent="0.2">
      <c r="A116" s="101"/>
      <c r="L116" s="99"/>
      <c r="V116" s="27"/>
      <c r="AW116" s="28"/>
      <c r="AX116" s="28"/>
      <c r="AY116" s="28"/>
      <c r="AZ116" s="28"/>
      <c r="BA116" s="28"/>
      <c r="BB116" s="28"/>
      <c r="BC116" s="28"/>
      <c r="BD116" s="28"/>
      <c r="BE116" s="28"/>
      <c r="BF116" s="28"/>
      <c r="BG116" s="28"/>
      <c r="BH116" s="28"/>
      <c r="BI116" s="28"/>
      <c r="BJ116" s="28"/>
      <c r="BK116" s="28"/>
      <c r="BL116" s="28"/>
      <c r="BM116" s="28"/>
      <c r="BN116" s="28"/>
      <c r="BO116" s="28"/>
      <c r="BP116" s="28"/>
      <c r="BQ116" s="28"/>
      <c r="BR116" s="28"/>
      <c r="BS116" s="28"/>
      <c r="BT116" s="28"/>
      <c r="BU116" s="28"/>
      <c r="BV116" s="28"/>
      <c r="BW116" s="28"/>
      <c r="BX116" s="28"/>
      <c r="BY116" s="28"/>
      <c r="BZ116" s="28"/>
      <c r="CA116" s="28"/>
      <c r="CB116" s="28"/>
      <c r="CC116" s="28"/>
      <c r="CD116" s="28"/>
      <c r="CE116" s="28"/>
      <c r="CF116" s="28"/>
      <c r="CG116" s="28"/>
      <c r="CH116" s="28"/>
      <c r="CI116" s="28"/>
      <c r="CJ116" s="28"/>
      <c r="CK116" s="28"/>
    </row>
    <row r="117" spans="1:89" s="21" customFormat="1" x14ac:dyDescent="0.2">
      <c r="A117" s="101"/>
      <c r="L117" s="99"/>
      <c r="V117" s="27"/>
      <c r="AW117" s="28"/>
      <c r="AX117" s="28"/>
      <c r="AY117" s="28"/>
      <c r="AZ117" s="28"/>
      <c r="BA117" s="28"/>
      <c r="BB117" s="28"/>
      <c r="BC117" s="28"/>
      <c r="BD117" s="28"/>
      <c r="BE117" s="28"/>
      <c r="BF117" s="28"/>
      <c r="BG117" s="28"/>
      <c r="BH117" s="28"/>
      <c r="BI117" s="28"/>
      <c r="BJ117" s="28"/>
      <c r="BK117" s="28"/>
      <c r="BL117" s="28"/>
      <c r="BM117" s="28"/>
      <c r="BN117" s="28"/>
      <c r="BO117" s="28"/>
      <c r="BP117" s="28"/>
      <c r="BQ117" s="28"/>
      <c r="BR117" s="28"/>
      <c r="BS117" s="28"/>
      <c r="BT117" s="28"/>
      <c r="BU117" s="28"/>
      <c r="BV117" s="28"/>
      <c r="BW117" s="28"/>
      <c r="BX117" s="28"/>
      <c r="BY117" s="28"/>
      <c r="BZ117" s="28"/>
      <c r="CA117" s="28"/>
      <c r="CB117" s="28"/>
      <c r="CC117" s="28"/>
      <c r="CD117" s="28"/>
      <c r="CE117" s="28"/>
      <c r="CF117" s="28"/>
      <c r="CG117" s="28"/>
      <c r="CH117" s="28"/>
      <c r="CI117" s="28"/>
      <c r="CJ117" s="28"/>
      <c r="CK117" s="28"/>
    </row>
    <row r="118" spans="1:89" s="21" customFormat="1" x14ac:dyDescent="0.2">
      <c r="A118" s="101"/>
      <c r="L118" s="99"/>
      <c r="V118" s="27"/>
      <c r="AW118" s="28"/>
      <c r="AX118" s="28"/>
      <c r="AY118" s="28"/>
      <c r="AZ118" s="28"/>
      <c r="BA118" s="28"/>
      <c r="BB118" s="28"/>
      <c r="BC118" s="28"/>
      <c r="BD118" s="28"/>
      <c r="BE118" s="28"/>
      <c r="BF118" s="28"/>
      <c r="BG118" s="28"/>
      <c r="BH118" s="28"/>
      <c r="BI118" s="28"/>
      <c r="BJ118" s="28"/>
      <c r="BK118" s="28"/>
      <c r="BL118" s="28"/>
      <c r="BM118" s="28"/>
      <c r="BN118" s="28"/>
      <c r="BO118" s="28"/>
      <c r="BP118" s="28"/>
      <c r="BQ118" s="28"/>
      <c r="BR118" s="28"/>
      <c r="BS118" s="28"/>
      <c r="BT118" s="28"/>
      <c r="BU118" s="28"/>
      <c r="BV118" s="28"/>
      <c r="BW118" s="28"/>
      <c r="BX118" s="28"/>
      <c r="BY118" s="28"/>
      <c r="BZ118" s="28"/>
      <c r="CA118" s="28"/>
      <c r="CB118" s="28"/>
      <c r="CC118" s="28"/>
      <c r="CD118" s="28"/>
      <c r="CE118" s="28"/>
      <c r="CF118" s="28"/>
      <c r="CG118" s="28"/>
      <c r="CH118" s="28"/>
      <c r="CI118" s="28"/>
      <c r="CJ118" s="28"/>
      <c r="CK118" s="28"/>
    </row>
    <row r="119" spans="1:89" s="21" customFormat="1" x14ac:dyDescent="0.2">
      <c r="A119" s="101"/>
      <c r="L119" s="99"/>
      <c r="V119" s="27"/>
      <c r="AW119" s="28"/>
      <c r="AX119" s="28"/>
      <c r="AY119" s="28"/>
      <c r="AZ119" s="28"/>
      <c r="BA119" s="28"/>
      <c r="BB119" s="28"/>
      <c r="BC119" s="28"/>
      <c r="BD119" s="28"/>
      <c r="BE119" s="28"/>
      <c r="BF119" s="28"/>
      <c r="BG119" s="28"/>
      <c r="BH119" s="28"/>
      <c r="BI119" s="28"/>
      <c r="BJ119" s="28"/>
      <c r="BK119" s="28"/>
      <c r="BL119" s="28"/>
      <c r="BM119" s="28"/>
      <c r="BN119" s="28"/>
      <c r="BO119" s="28"/>
      <c r="BP119" s="28"/>
      <c r="BQ119" s="28"/>
      <c r="BR119" s="28"/>
      <c r="BS119" s="28"/>
      <c r="BT119" s="28"/>
      <c r="BU119" s="28"/>
      <c r="BV119" s="28"/>
      <c r="BW119" s="28"/>
      <c r="BX119" s="28"/>
      <c r="BY119" s="28"/>
      <c r="BZ119" s="28"/>
      <c r="CA119" s="28"/>
      <c r="CB119" s="28"/>
      <c r="CC119" s="28"/>
      <c r="CD119" s="28"/>
      <c r="CE119" s="28"/>
      <c r="CF119" s="28"/>
      <c r="CG119" s="28"/>
      <c r="CH119" s="28"/>
      <c r="CI119" s="28"/>
      <c r="CJ119" s="28"/>
      <c r="CK119" s="28"/>
    </row>
    <row r="120" spans="1:89" s="21" customFormat="1" x14ac:dyDescent="0.2">
      <c r="A120" s="101"/>
      <c r="L120" s="99"/>
      <c r="V120" s="27"/>
      <c r="AW120" s="28"/>
      <c r="AX120" s="28"/>
      <c r="AY120" s="28"/>
      <c r="AZ120" s="28"/>
      <c r="BA120" s="28"/>
      <c r="BB120" s="28"/>
      <c r="BC120" s="28"/>
      <c r="BD120" s="28"/>
      <c r="BE120" s="28"/>
      <c r="BF120" s="28"/>
      <c r="BG120" s="28"/>
      <c r="BH120" s="28"/>
      <c r="BI120" s="28"/>
      <c r="BJ120" s="28"/>
      <c r="BK120" s="28"/>
      <c r="BL120" s="28"/>
      <c r="BM120" s="28"/>
      <c r="BN120" s="28"/>
      <c r="BO120" s="28"/>
      <c r="BP120" s="28"/>
      <c r="BQ120" s="28"/>
      <c r="BR120" s="28"/>
      <c r="BS120" s="28"/>
      <c r="BT120" s="28"/>
      <c r="BU120" s="28"/>
      <c r="BV120" s="28"/>
      <c r="BW120" s="28"/>
      <c r="BX120" s="28"/>
      <c r="BY120" s="28"/>
      <c r="BZ120" s="28"/>
      <c r="CA120" s="28"/>
      <c r="CB120" s="28"/>
      <c r="CC120" s="28"/>
      <c r="CD120" s="28"/>
      <c r="CE120" s="28"/>
      <c r="CF120" s="28"/>
      <c r="CG120" s="28"/>
      <c r="CH120" s="28"/>
      <c r="CI120" s="28"/>
      <c r="CJ120" s="28"/>
      <c r="CK120" s="28"/>
    </row>
    <row r="121" spans="1:89" s="21" customFormat="1" x14ac:dyDescent="0.2">
      <c r="A121" s="101"/>
      <c r="L121" s="99"/>
      <c r="V121" s="27"/>
      <c r="AW121" s="28"/>
      <c r="AX121" s="28"/>
      <c r="AY121" s="28"/>
      <c r="AZ121" s="28"/>
      <c r="BA121" s="28"/>
      <c r="BB121" s="28"/>
      <c r="BC121" s="28"/>
      <c r="BD121" s="28"/>
      <c r="BE121" s="28"/>
      <c r="BF121" s="28"/>
      <c r="BG121" s="28"/>
      <c r="BH121" s="28"/>
      <c r="BI121" s="28"/>
      <c r="BJ121" s="28"/>
      <c r="BK121" s="28"/>
      <c r="BL121" s="28"/>
      <c r="BM121" s="28"/>
      <c r="BN121" s="28"/>
      <c r="BO121" s="28"/>
      <c r="BP121" s="28"/>
      <c r="BQ121" s="28"/>
      <c r="BR121" s="28"/>
      <c r="BS121" s="28"/>
      <c r="BT121" s="28"/>
      <c r="BU121" s="28"/>
      <c r="BV121" s="28"/>
      <c r="BW121" s="28"/>
      <c r="BX121" s="28"/>
      <c r="BY121" s="28"/>
      <c r="BZ121" s="28"/>
      <c r="CA121" s="28"/>
      <c r="CB121" s="28"/>
      <c r="CC121" s="28"/>
      <c r="CD121" s="28"/>
      <c r="CE121" s="28"/>
      <c r="CF121" s="28"/>
      <c r="CG121" s="28"/>
      <c r="CH121" s="28"/>
      <c r="CI121" s="28"/>
      <c r="CJ121" s="28"/>
      <c r="CK121" s="28"/>
    </row>
    <row r="122" spans="1:89" s="21" customFormat="1" x14ac:dyDescent="0.2">
      <c r="A122" s="101"/>
      <c r="L122" s="99"/>
      <c r="V122" s="27"/>
      <c r="AW122" s="28"/>
      <c r="AX122" s="28"/>
      <c r="AY122" s="28"/>
      <c r="AZ122" s="28"/>
      <c r="BA122" s="28"/>
      <c r="BB122" s="28"/>
      <c r="BC122" s="28"/>
      <c r="BD122" s="28"/>
      <c r="BE122" s="28"/>
      <c r="BF122" s="28"/>
      <c r="BG122" s="28"/>
      <c r="BH122" s="28"/>
      <c r="BI122" s="28"/>
      <c r="BJ122" s="28"/>
      <c r="BK122" s="28"/>
      <c r="BL122" s="28"/>
      <c r="BM122" s="28"/>
      <c r="BN122" s="28"/>
      <c r="BO122" s="28"/>
      <c r="BP122" s="28"/>
      <c r="BQ122" s="28"/>
      <c r="BR122" s="28"/>
      <c r="BS122" s="28"/>
      <c r="BT122" s="28"/>
      <c r="BU122" s="28"/>
      <c r="BV122" s="28"/>
      <c r="BW122" s="28"/>
      <c r="BX122" s="28"/>
      <c r="BY122" s="28"/>
      <c r="BZ122" s="28"/>
      <c r="CA122" s="28"/>
      <c r="CB122" s="28"/>
      <c r="CC122" s="28"/>
      <c r="CD122" s="28"/>
      <c r="CE122" s="28"/>
      <c r="CF122" s="28"/>
      <c r="CG122" s="28"/>
      <c r="CH122" s="28"/>
      <c r="CI122" s="28"/>
      <c r="CJ122" s="28"/>
      <c r="CK122" s="28"/>
    </row>
    <row r="123" spans="1:89" s="21" customFormat="1" x14ac:dyDescent="0.2">
      <c r="A123" s="101"/>
      <c r="L123" s="99"/>
      <c r="V123" s="27"/>
      <c r="AW123" s="28"/>
      <c r="AX123" s="28"/>
      <c r="AY123" s="28"/>
      <c r="AZ123" s="28"/>
      <c r="BA123" s="28"/>
      <c r="BB123" s="28"/>
      <c r="BC123" s="28"/>
      <c r="BD123" s="28"/>
      <c r="BE123" s="28"/>
      <c r="BF123" s="28"/>
      <c r="BG123" s="28"/>
      <c r="BH123" s="28"/>
      <c r="BI123" s="28"/>
      <c r="BJ123" s="28"/>
      <c r="BK123" s="28"/>
      <c r="BL123" s="28"/>
      <c r="BM123" s="28"/>
      <c r="BN123" s="28"/>
      <c r="BO123" s="28"/>
      <c r="BP123" s="28"/>
      <c r="BQ123" s="28"/>
      <c r="BR123" s="28"/>
      <c r="BS123" s="28"/>
      <c r="BT123" s="28"/>
      <c r="BU123" s="28"/>
      <c r="BV123" s="28"/>
      <c r="BW123" s="28"/>
      <c r="BX123" s="28"/>
      <c r="BY123" s="28"/>
      <c r="BZ123" s="28"/>
      <c r="CA123" s="28"/>
      <c r="CB123" s="28"/>
      <c r="CC123" s="28"/>
      <c r="CD123" s="28"/>
      <c r="CE123" s="28"/>
      <c r="CF123" s="28"/>
      <c r="CG123" s="28"/>
      <c r="CH123" s="28"/>
      <c r="CI123" s="28"/>
      <c r="CJ123" s="28"/>
      <c r="CK123" s="28"/>
    </row>
    <row r="124" spans="1:89" s="21" customFormat="1" x14ac:dyDescent="0.2">
      <c r="A124" s="101"/>
      <c r="L124" s="99"/>
      <c r="V124" s="27"/>
      <c r="AW124" s="28"/>
      <c r="AX124" s="28"/>
      <c r="AY124" s="28"/>
      <c r="AZ124" s="28"/>
      <c r="BA124" s="28"/>
      <c r="BB124" s="28"/>
      <c r="BC124" s="28"/>
      <c r="BD124" s="28"/>
      <c r="BE124" s="28"/>
      <c r="BF124" s="28"/>
      <c r="BG124" s="28"/>
      <c r="BH124" s="28"/>
      <c r="BI124" s="28"/>
      <c r="BJ124" s="28"/>
      <c r="BK124" s="28"/>
      <c r="BL124" s="28"/>
      <c r="BM124" s="28"/>
      <c r="BN124" s="28"/>
      <c r="BO124" s="28"/>
      <c r="BP124" s="28"/>
      <c r="BQ124" s="28"/>
      <c r="BR124" s="28"/>
      <c r="BS124" s="28"/>
      <c r="BT124" s="28"/>
      <c r="BU124" s="28"/>
      <c r="BV124" s="28"/>
      <c r="BW124" s="28"/>
      <c r="BX124" s="28"/>
      <c r="BY124" s="28"/>
      <c r="BZ124" s="28"/>
      <c r="CA124" s="28"/>
      <c r="CB124" s="28"/>
      <c r="CC124" s="28"/>
      <c r="CD124" s="28"/>
      <c r="CE124" s="28"/>
      <c r="CF124" s="28"/>
      <c r="CG124" s="28"/>
      <c r="CH124" s="28"/>
      <c r="CI124" s="28"/>
      <c r="CJ124" s="28"/>
      <c r="CK124" s="28"/>
    </row>
    <row r="125" spans="1:89" s="21" customFormat="1" x14ac:dyDescent="0.2">
      <c r="A125" s="101"/>
      <c r="L125" s="99"/>
      <c r="V125" s="27"/>
      <c r="AW125" s="28"/>
      <c r="AX125" s="28"/>
      <c r="AY125" s="28"/>
      <c r="AZ125" s="28"/>
      <c r="BA125" s="28"/>
      <c r="BB125" s="28"/>
      <c r="BC125" s="28"/>
      <c r="BD125" s="28"/>
      <c r="BE125" s="28"/>
      <c r="BF125" s="28"/>
      <c r="BG125" s="28"/>
      <c r="BH125" s="28"/>
      <c r="BI125" s="28"/>
      <c r="BJ125" s="28"/>
      <c r="BK125" s="28"/>
      <c r="BL125" s="28"/>
      <c r="BM125" s="28"/>
      <c r="BN125" s="28"/>
      <c r="BO125" s="28"/>
      <c r="BP125" s="28"/>
      <c r="BQ125" s="28"/>
      <c r="BR125" s="28"/>
      <c r="BS125" s="28"/>
      <c r="BT125" s="28"/>
      <c r="BU125" s="28"/>
      <c r="BV125" s="28"/>
      <c r="BW125" s="28"/>
      <c r="BX125" s="28"/>
      <c r="BY125" s="28"/>
      <c r="BZ125" s="28"/>
      <c r="CA125" s="28"/>
      <c r="CB125" s="28"/>
      <c r="CC125" s="28"/>
      <c r="CD125" s="28"/>
      <c r="CE125" s="28"/>
      <c r="CF125" s="28"/>
      <c r="CG125" s="28"/>
      <c r="CH125" s="28"/>
      <c r="CI125" s="28"/>
      <c r="CJ125" s="28"/>
      <c r="CK125" s="28"/>
    </row>
    <row r="126" spans="1:89" s="21" customFormat="1" x14ac:dyDescent="0.2">
      <c r="A126" s="101"/>
      <c r="L126" s="99"/>
      <c r="V126" s="27"/>
      <c r="AW126" s="28"/>
      <c r="AX126" s="28"/>
      <c r="AY126" s="28"/>
      <c r="AZ126" s="28"/>
      <c r="BA126" s="28"/>
      <c r="BB126" s="28"/>
      <c r="BC126" s="28"/>
      <c r="BD126" s="28"/>
      <c r="BE126" s="28"/>
      <c r="BF126" s="28"/>
      <c r="BG126" s="28"/>
      <c r="BH126" s="28"/>
      <c r="BI126" s="28"/>
      <c r="BJ126" s="28"/>
      <c r="BK126" s="28"/>
      <c r="BL126" s="28"/>
      <c r="BM126" s="28"/>
      <c r="BN126" s="28"/>
      <c r="BO126" s="28"/>
      <c r="BP126" s="28"/>
      <c r="BQ126" s="28"/>
      <c r="BR126" s="28"/>
      <c r="BS126" s="28"/>
      <c r="BT126" s="28"/>
      <c r="BU126" s="28"/>
      <c r="BV126" s="28"/>
      <c r="BW126" s="28"/>
      <c r="BX126" s="28"/>
      <c r="BY126" s="28"/>
      <c r="BZ126" s="28"/>
      <c r="CA126" s="28"/>
      <c r="CB126" s="28"/>
      <c r="CC126" s="28"/>
      <c r="CD126" s="28"/>
      <c r="CE126" s="28"/>
      <c r="CF126" s="28"/>
      <c r="CG126" s="28"/>
      <c r="CH126" s="28"/>
      <c r="CI126" s="28"/>
      <c r="CJ126" s="28"/>
      <c r="CK126" s="28"/>
    </row>
    <row r="127" spans="1:89" s="21" customFormat="1" x14ac:dyDescent="0.2">
      <c r="A127" s="101"/>
      <c r="L127" s="99"/>
      <c r="V127" s="27"/>
      <c r="AW127" s="28"/>
      <c r="AX127" s="28"/>
      <c r="AY127" s="28"/>
      <c r="AZ127" s="28"/>
      <c r="BA127" s="28"/>
      <c r="BB127" s="28"/>
      <c r="BC127" s="28"/>
      <c r="BD127" s="28"/>
      <c r="BE127" s="28"/>
      <c r="BF127" s="28"/>
      <c r="BG127" s="28"/>
      <c r="BH127" s="28"/>
      <c r="BI127" s="28"/>
      <c r="BJ127" s="28"/>
      <c r="BK127" s="28"/>
      <c r="BL127" s="28"/>
      <c r="BM127" s="28"/>
      <c r="BN127" s="28"/>
      <c r="BO127" s="28"/>
      <c r="BP127" s="28"/>
      <c r="BQ127" s="28"/>
      <c r="BR127" s="28"/>
      <c r="BS127" s="28"/>
      <c r="BT127" s="28"/>
      <c r="BU127" s="28"/>
      <c r="BV127" s="28"/>
      <c r="BW127" s="28"/>
      <c r="BX127" s="28"/>
      <c r="BY127" s="28"/>
      <c r="BZ127" s="28"/>
      <c r="CA127" s="28"/>
      <c r="CB127" s="28"/>
      <c r="CC127" s="28"/>
      <c r="CD127" s="28"/>
      <c r="CE127" s="28"/>
      <c r="CF127" s="28"/>
      <c r="CG127" s="28"/>
      <c r="CH127" s="28"/>
      <c r="CI127" s="28"/>
      <c r="CJ127" s="28"/>
      <c r="CK127" s="28"/>
    </row>
    <row r="128" spans="1:89" s="21" customFormat="1" x14ac:dyDescent="0.2">
      <c r="A128" s="101"/>
      <c r="L128" s="99"/>
      <c r="V128" s="27"/>
      <c r="AW128" s="28"/>
      <c r="AX128" s="28"/>
      <c r="AY128" s="28"/>
      <c r="AZ128" s="28"/>
      <c r="BA128" s="28"/>
      <c r="BB128" s="28"/>
      <c r="BC128" s="28"/>
      <c r="BD128" s="28"/>
      <c r="BE128" s="28"/>
      <c r="BF128" s="28"/>
      <c r="BG128" s="28"/>
      <c r="BH128" s="28"/>
      <c r="BI128" s="28"/>
      <c r="BJ128" s="28"/>
      <c r="BK128" s="28"/>
      <c r="BL128" s="28"/>
      <c r="BM128" s="28"/>
      <c r="BN128" s="28"/>
      <c r="BO128" s="28"/>
      <c r="BP128" s="28"/>
      <c r="BQ128" s="28"/>
      <c r="BR128" s="28"/>
      <c r="BS128" s="28"/>
      <c r="BT128" s="28"/>
      <c r="BU128" s="28"/>
      <c r="BV128" s="28"/>
      <c r="BW128" s="28"/>
      <c r="BX128" s="28"/>
      <c r="BY128" s="28"/>
      <c r="BZ128" s="28"/>
      <c r="CA128" s="28"/>
      <c r="CB128" s="28"/>
      <c r="CC128" s="28"/>
      <c r="CD128" s="28"/>
      <c r="CE128" s="28"/>
      <c r="CF128" s="28"/>
      <c r="CG128" s="28"/>
      <c r="CH128" s="28"/>
      <c r="CI128" s="28"/>
      <c r="CJ128" s="28"/>
      <c r="CK128" s="28"/>
    </row>
    <row r="129" spans="1:89" s="21" customFormat="1" x14ac:dyDescent="0.2">
      <c r="A129" s="101"/>
      <c r="L129" s="99"/>
      <c r="V129" s="27"/>
      <c r="AW129" s="28"/>
      <c r="AX129" s="28"/>
      <c r="AY129" s="28"/>
      <c r="AZ129" s="28"/>
      <c r="BA129" s="28"/>
      <c r="BB129" s="28"/>
      <c r="BC129" s="28"/>
      <c r="BD129" s="28"/>
      <c r="BE129" s="28"/>
      <c r="BF129" s="28"/>
      <c r="BG129" s="28"/>
      <c r="BH129" s="28"/>
      <c r="BI129" s="28"/>
      <c r="BJ129" s="28"/>
      <c r="BK129" s="28"/>
      <c r="BL129" s="28"/>
      <c r="BM129" s="28"/>
      <c r="BN129" s="28"/>
      <c r="BO129" s="28"/>
      <c r="BP129" s="28"/>
      <c r="BQ129" s="28"/>
      <c r="BR129" s="28"/>
      <c r="BS129" s="28"/>
      <c r="BT129" s="28"/>
      <c r="BU129" s="28"/>
      <c r="BV129" s="28"/>
      <c r="BW129" s="28"/>
      <c r="BX129" s="28"/>
      <c r="BY129" s="28"/>
      <c r="BZ129" s="28"/>
      <c r="CA129" s="28"/>
      <c r="CB129" s="28"/>
      <c r="CC129" s="28"/>
      <c r="CD129" s="28"/>
      <c r="CE129" s="28"/>
      <c r="CF129" s="28"/>
      <c r="CG129" s="28"/>
      <c r="CH129" s="28"/>
      <c r="CI129" s="28"/>
      <c r="CJ129" s="28"/>
      <c r="CK129" s="28"/>
    </row>
    <row r="130" spans="1:89" s="21" customFormat="1" x14ac:dyDescent="0.2">
      <c r="A130" s="101"/>
      <c r="L130" s="99"/>
      <c r="V130" s="27"/>
      <c r="AW130" s="28"/>
      <c r="AX130" s="28"/>
      <c r="AY130" s="28"/>
      <c r="AZ130" s="28"/>
      <c r="BA130" s="28"/>
      <c r="BB130" s="28"/>
      <c r="BC130" s="28"/>
      <c r="BD130" s="28"/>
      <c r="BE130" s="28"/>
      <c r="BF130" s="28"/>
      <c r="BG130" s="28"/>
      <c r="BH130" s="28"/>
      <c r="BI130" s="28"/>
      <c r="BJ130" s="28"/>
      <c r="BK130" s="28"/>
      <c r="BL130" s="28"/>
      <c r="BM130" s="28"/>
      <c r="BN130" s="28"/>
      <c r="BO130" s="28"/>
      <c r="BP130" s="28"/>
      <c r="BQ130" s="28"/>
      <c r="BR130" s="28"/>
      <c r="BS130" s="28"/>
      <c r="BT130" s="28"/>
      <c r="BU130" s="28"/>
      <c r="BV130" s="28"/>
      <c r="BW130" s="28"/>
      <c r="BX130" s="28"/>
      <c r="BY130" s="28"/>
      <c r="BZ130" s="28"/>
      <c r="CA130" s="28"/>
      <c r="CB130" s="28"/>
      <c r="CC130" s="28"/>
      <c r="CD130" s="28"/>
      <c r="CE130" s="28"/>
      <c r="CF130" s="28"/>
      <c r="CG130" s="28"/>
      <c r="CH130" s="28"/>
      <c r="CI130" s="28"/>
      <c r="CJ130" s="28"/>
      <c r="CK130" s="28"/>
    </row>
    <row r="131" spans="1:89" s="21" customFormat="1" x14ac:dyDescent="0.2">
      <c r="A131" s="101"/>
      <c r="L131" s="99"/>
      <c r="V131" s="27"/>
      <c r="AW131" s="28"/>
      <c r="AX131" s="28"/>
      <c r="AY131" s="28"/>
      <c r="AZ131" s="28"/>
      <c r="BA131" s="28"/>
      <c r="BB131" s="28"/>
      <c r="BC131" s="28"/>
      <c r="BD131" s="28"/>
      <c r="BE131" s="28"/>
      <c r="BF131" s="28"/>
      <c r="BG131" s="28"/>
      <c r="BH131" s="28"/>
      <c r="BI131" s="28"/>
      <c r="BJ131" s="28"/>
      <c r="BK131" s="28"/>
      <c r="BL131" s="28"/>
      <c r="BM131" s="28"/>
      <c r="BN131" s="28"/>
      <c r="BO131" s="28"/>
      <c r="BP131" s="28"/>
      <c r="BQ131" s="28"/>
      <c r="BR131" s="28"/>
      <c r="BS131" s="28"/>
      <c r="BT131" s="28"/>
      <c r="BU131" s="28"/>
      <c r="BV131" s="28"/>
      <c r="BW131" s="28"/>
      <c r="BX131" s="28"/>
      <c r="BY131" s="28"/>
      <c r="BZ131" s="28"/>
      <c r="CA131" s="28"/>
      <c r="CB131" s="28"/>
      <c r="CC131" s="28"/>
      <c r="CD131" s="28"/>
      <c r="CE131" s="28"/>
      <c r="CF131" s="28"/>
      <c r="CG131" s="28"/>
      <c r="CH131" s="28"/>
      <c r="CI131" s="28"/>
      <c r="CJ131" s="28"/>
      <c r="CK131" s="28"/>
    </row>
    <row r="132" spans="1:89" s="21" customFormat="1" x14ac:dyDescent="0.2">
      <c r="A132" s="101"/>
      <c r="L132" s="99"/>
      <c r="V132" s="27"/>
      <c r="AW132" s="28"/>
      <c r="AX132" s="28"/>
      <c r="AY132" s="28"/>
      <c r="AZ132" s="28"/>
      <c r="BA132" s="28"/>
      <c r="BB132" s="28"/>
      <c r="BC132" s="28"/>
      <c r="BD132" s="28"/>
      <c r="BE132" s="28"/>
      <c r="BF132" s="28"/>
      <c r="BG132" s="28"/>
      <c r="BH132" s="28"/>
      <c r="BI132" s="28"/>
      <c r="BJ132" s="28"/>
      <c r="BK132" s="28"/>
      <c r="BL132" s="28"/>
      <c r="BM132" s="28"/>
      <c r="BN132" s="28"/>
      <c r="BO132" s="28"/>
      <c r="BP132" s="28"/>
      <c r="BQ132" s="28"/>
      <c r="BR132" s="28"/>
      <c r="BS132" s="28"/>
      <c r="BT132" s="28"/>
      <c r="BU132" s="28"/>
      <c r="BV132" s="28"/>
      <c r="BW132" s="28"/>
      <c r="BX132" s="28"/>
      <c r="BY132" s="28"/>
      <c r="BZ132" s="28"/>
      <c r="CA132" s="28"/>
      <c r="CB132" s="28"/>
      <c r="CC132" s="28"/>
      <c r="CD132" s="28"/>
      <c r="CE132" s="28"/>
      <c r="CF132" s="28"/>
      <c r="CG132" s="28"/>
      <c r="CH132" s="28"/>
      <c r="CI132" s="28"/>
      <c r="CJ132" s="28"/>
      <c r="CK132" s="28"/>
    </row>
    <row r="133" spans="1:89" s="21" customFormat="1" x14ac:dyDescent="0.2">
      <c r="A133" s="101"/>
      <c r="L133" s="99"/>
      <c r="V133" s="27"/>
      <c r="AW133" s="28"/>
      <c r="AX133" s="28"/>
      <c r="AY133" s="28"/>
      <c r="AZ133" s="28"/>
      <c r="BA133" s="28"/>
      <c r="BB133" s="28"/>
      <c r="BC133" s="28"/>
      <c r="BD133" s="28"/>
      <c r="BE133" s="28"/>
      <c r="BF133" s="28"/>
      <c r="BG133" s="28"/>
      <c r="BH133" s="28"/>
      <c r="BI133" s="28"/>
      <c r="BJ133" s="28"/>
      <c r="BK133" s="28"/>
      <c r="BL133" s="28"/>
      <c r="BM133" s="28"/>
      <c r="BN133" s="28"/>
      <c r="BO133" s="28"/>
      <c r="BP133" s="28"/>
      <c r="BQ133" s="28"/>
      <c r="BR133" s="28"/>
      <c r="BS133" s="28"/>
      <c r="BT133" s="28"/>
      <c r="BU133" s="28"/>
      <c r="BV133" s="28"/>
      <c r="BW133" s="28"/>
      <c r="BX133" s="28"/>
      <c r="BY133" s="28"/>
      <c r="BZ133" s="28"/>
      <c r="CA133" s="28"/>
      <c r="CB133" s="28"/>
      <c r="CC133" s="28"/>
      <c r="CD133" s="28"/>
      <c r="CE133" s="28"/>
      <c r="CF133" s="28"/>
      <c r="CG133" s="28"/>
      <c r="CH133" s="28"/>
      <c r="CI133" s="28"/>
      <c r="CJ133" s="28"/>
      <c r="CK133" s="28"/>
    </row>
    <row r="134" spans="1:89" s="21" customFormat="1" x14ac:dyDescent="0.2">
      <c r="A134" s="101"/>
      <c r="L134" s="99"/>
      <c r="V134" s="27"/>
      <c r="AW134" s="28"/>
      <c r="AX134" s="28"/>
      <c r="AY134" s="28"/>
      <c r="AZ134" s="28"/>
      <c r="BA134" s="28"/>
      <c r="BB134" s="28"/>
      <c r="BC134" s="28"/>
      <c r="BD134" s="28"/>
      <c r="BE134" s="28"/>
      <c r="BF134" s="28"/>
      <c r="BG134" s="28"/>
      <c r="BH134" s="28"/>
      <c r="BI134" s="28"/>
      <c r="BJ134" s="28"/>
      <c r="BK134" s="28"/>
      <c r="BL134" s="28"/>
      <c r="BM134" s="28"/>
      <c r="BN134" s="28"/>
      <c r="BO134" s="28"/>
      <c r="BP134" s="28"/>
      <c r="BQ134" s="28"/>
      <c r="BR134" s="28"/>
      <c r="BS134" s="28"/>
      <c r="BT134" s="28"/>
      <c r="BU134" s="28"/>
      <c r="BV134" s="28"/>
      <c r="BW134" s="28"/>
      <c r="BX134" s="28"/>
      <c r="BY134" s="28"/>
      <c r="BZ134" s="28"/>
      <c r="CA134" s="28"/>
      <c r="CB134" s="28"/>
      <c r="CC134" s="28"/>
      <c r="CD134" s="28"/>
      <c r="CE134" s="28"/>
      <c r="CF134" s="28"/>
      <c r="CG134" s="28"/>
      <c r="CH134" s="28"/>
      <c r="CI134" s="28"/>
      <c r="CJ134" s="28"/>
      <c r="CK134" s="28"/>
    </row>
    <row r="135" spans="1:89" s="21" customFormat="1" x14ac:dyDescent="0.2">
      <c r="A135" s="101"/>
      <c r="L135" s="99"/>
      <c r="V135" s="27"/>
      <c r="AW135" s="28"/>
      <c r="AX135" s="28"/>
      <c r="AY135" s="28"/>
      <c r="AZ135" s="28"/>
      <c r="BA135" s="28"/>
      <c r="BB135" s="28"/>
      <c r="BC135" s="28"/>
      <c r="BD135" s="28"/>
      <c r="BE135" s="28"/>
      <c r="BF135" s="28"/>
      <c r="BG135" s="28"/>
      <c r="BH135" s="28"/>
      <c r="BI135" s="28"/>
      <c r="BJ135" s="28"/>
      <c r="BK135" s="28"/>
      <c r="BL135" s="28"/>
      <c r="BM135" s="28"/>
      <c r="BN135" s="28"/>
      <c r="BO135" s="28"/>
      <c r="BP135" s="28"/>
      <c r="BQ135" s="28"/>
      <c r="BR135" s="28"/>
      <c r="BS135" s="28"/>
      <c r="BT135" s="28"/>
      <c r="BU135" s="28"/>
      <c r="BV135" s="28"/>
      <c r="BW135" s="28"/>
      <c r="BX135" s="28"/>
      <c r="BY135" s="28"/>
      <c r="BZ135" s="28"/>
      <c r="CA135" s="28"/>
      <c r="CB135" s="28"/>
      <c r="CC135" s="28"/>
      <c r="CD135" s="28"/>
      <c r="CE135" s="28"/>
      <c r="CF135" s="28"/>
      <c r="CG135" s="28"/>
      <c r="CH135" s="28"/>
      <c r="CI135" s="28"/>
      <c r="CJ135" s="28"/>
      <c r="CK135" s="28"/>
    </row>
    <row r="136" spans="1:89" s="21" customFormat="1" x14ac:dyDescent="0.2">
      <c r="A136" s="101"/>
      <c r="L136" s="99"/>
      <c r="V136" s="27"/>
      <c r="AW136" s="28"/>
      <c r="AX136" s="28"/>
      <c r="AY136" s="28"/>
      <c r="AZ136" s="28"/>
      <c r="BA136" s="28"/>
      <c r="BB136" s="28"/>
      <c r="BC136" s="28"/>
      <c r="BD136" s="28"/>
      <c r="BE136" s="28"/>
      <c r="BF136" s="28"/>
      <c r="BG136" s="28"/>
      <c r="BH136" s="28"/>
      <c r="BI136" s="28"/>
      <c r="BJ136" s="28"/>
      <c r="BK136" s="28"/>
      <c r="BL136" s="28"/>
      <c r="BM136" s="28"/>
      <c r="BN136" s="28"/>
      <c r="BO136" s="28"/>
      <c r="BP136" s="28"/>
      <c r="BQ136" s="28"/>
      <c r="BR136" s="28"/>
      <c r="BS136" s="28"/>
      <c r="BT136" s="28"/>
      <c r="BU136" s="28"/>
      <c r="BV136" s="28"/>
      <c r="BW136" s="28"/>
      <c r="BX136" s="28"/>
      <c r="BY136" s="28"/>
      <c r="BZ136" s="28"/>
      <c r="CA136" s="28"/>
      <c r="CB136" s="28"/>
      <c r="CC136" s="28"/>
      <c r="CD136" s="28"/>
      <c r="CE136" s="28"/>
      <c r="CF136" s="28"/>
      <c r="CG136" s="28"/>
      <c r="CH136" s="28"/>
      <c r="CI136" s="28"/>
      <c r="CJ136" s="28"/>
      <c r="CK136" s="28"/>
    </row>
    <row r="137" spans="1:89" s="21" customFormat="1" x14ac:dyDescent="0.2">
      <c r="A137" s="101"/>
      <c r="L137" s="99"/>
      <c r="V137" s="27"/>
      <c r="AW137" s="28"/>
      <c r="AX137" s="28"/>
      <c r="AY137" s="28"/>
      <c r="AZ137" s="28"/>
      <c r="BA137" s="28"/>
      <c r="BB137" s="28"/>
      <c r="BC137" s="28"/>
      <c r="BD137" s="28"/>
      <c r="BE137" s="28"/>
      <c r="BF137" s="28"/>
      <c r="BG137" s="28"/>
      <c r="BH137" s="28"/>
      <c r="BI137" s="28"/>
      <c r="BJ137" s="28"/>
      <c r="BK137" s="28"/>
      <c r="BL137" s="28"/>
      <c r="BM137" s="28"/>
      <c r="BN137" s="28"/>
      <c r="BO137" s="28"/>
      <c r="BP137" s="28"/>
      <c r="BQ137" s="28"/>
      <c r="BR137" s="28"/>
      <c r="BS137" s="28"/>
      <c r="BT137" s="28"/>
      <c r="BU137" s="28"/>
      <c r="BV137" s="28"/>
      <c r="BW137" s="28"/>
      <c r="BX137" s="28"/>
      <c r="BY137" s="28"/>
      <c r="BZ137" s="28"/>
      <c r="CA137" s="28"/>
      <c r="CB137" s="28"/>
      <c r="CC137" s="28"/>
      <c r="CD137" s="28"/>
      <c r="CE137" s="28"/>
      <c r="CF137" s="28"/>
      <c r="CG137" s="28"/>
      <c r="CH137" s="28"/>
      <c r="CI137" s="28"/>
      <c r="CJ137" s="28"/>
      <c r="CK137" s="28"/>
    </row>
    <row r="138" spans="1:89" s="21" customFormat="1" x14ac:dyDescent="0.2">
      <c r="A138" s="101"/>
      <c r="L138" s="99"/>
      <c r="V138" s="27"/>
      <c r="AW138" s="28"/>
      <c r="AX138" s="28"/>
      <c r="AY138" s="28"/>
      <c r="AZ138" s="28"/>
      <c r="BA138" s="28"/>
      <c r="BB138" s="28"/>
      <c r="BC138" s="28"/>
      <c r="BD138" s="28"/>
      <c r="BE138" s="28"/>
      <c r="BF138" s="28"/>
      <c r="BG138" s="28"/>
      <c r="BH138" s="28"/>
      <c r="BI138" s="28"/>
      <c r="BJ138" s="28"/>
      <c r="BK138" s="28"/>
      <c r="BL138" s="28"/>
      <c r="BM138" s="28"/>
      <c r="BN138" s="28"/>
      <c r="BO138" s="28"/>
      <c r="BP138" s="28"/>
      <c r="BQ138" s="28"/>
      <c r="BR138" s="28"/>
      <c r="BS138" s="28"/>
      <c r="BT138" s="28"/>
      <c r="BU138" s="28"/>
      <c r="BV138" s="28"/>
      <c r="BW138" s="28"/>
      <c r="BX138" s="28"/>
      <c r="BY138" s="28"/>
      <c r="BZ138" s="28"/>
      <c r="CA138" s="28"/>
      <c r="CB138" s="28"/>
      <c r="CC138" s="28"/>
      <c r="CD138" s="28"/>
      <c r="CE138" s="28"/>
      <c r="CF138" s="28"/>
      <c r="CG138" s="28"/>
      <c r="CH138" s="28"/>
      <c r="CI138" s="28"/>
      <c r="CJ138" s="28"/>
      <c r="CK138" s="28"/>
    </row>
    <row r="139" spans="1:89" s="21" customFormat="1" x14ac:dyDescent="0.2">
      <c r="A139" s="101"/>
      <c r="L139" s="99"/>
      <c r="V139" s="27"/>
      <c r="AW139" s="28"/>
      <c r="AX139" s="28"/>
      <c r="AY139" s="28"/>
      <c r="AZ139" s="28"/>
      <c r="BA139" s="28"/>
      <c r="BB139" s="28"/>
      <c r="BC139" s="28"/>
      <c r="BD139" s="28"/>
      <c r="BE139" s="28"/>
      <c r="BF139" s="28"/>
      <c r="BG139" s="28"/>
      <c r="BH139" s="28"/>
      <c r="BI139" s="28"/>
      <c r="BJ139" s="28"/>
      <c r="BK139" s="28"/>
      <c r="BL139" s="28"/>
      <c r="BM139" s="28"/>
      <c r="BN139" s="28"/>
      <c r="BO139" s="28"/>
      <c r="BP139" s="28"/>
      <c r="BQ139" s="28"/>
      <c r="BR139" s="28"/>
      <c r="BS139" s="28"/>
      <c r="BT139" s="28"/>
      <c r="BU139" s="28"/>
      <c r="BV139" s="28"/>
      <c r="BW139" s="28"/>
      <c r="BX139" s="28"/>
      <c r="BY139" s="28"/>
      <c r="BZ139" s="28"/>
      <c r="CA139" s="28"/>
      <c r="CB139" s="28"/>
      <c r="CC139" s="28"/>
      <c r="CD139" s="28"/>
      <c r="CE139" s="28"/>
      <c r="CF139" s="28"/>
      <c r="CG139" s="28"/>
      <c r="CH139" s="28"/>
      <c r="CI139" s="28"/>
      <c r="CJ139" s="28"/>
      <c r="CK139" s="28"/>
    </row>
    <row r="140" spans="1:89" s="21" customFormat="1" x14ac:dyDescent="0.2">
      <c r="A140" s="101"/>
      <c r="L140" s="99"/>
      <c r="V140" s="27"/>
      <c r="AW140" s="28"/>
      <c r="AX140" s="28"/>
      <c r="AY140" s="28"/>
      <c r="AZ140" s="28"/>
      <c r="BA140" s="28"/>
      <c r="BB140" s="28"/>
      <c r="BC140" s="28"/>
      <c r="BD140" s="28"/>
      <c r="BE140" s="28"/>
      <c r="BF140" s="28"/>
      <c r="BG140" s="28"/>
      <c r="BH140" s="28"/>
      <c r="BI140" s="28"/>
      <c r="BJ140" s="28"/>
      <c r="BK140" s="28"/>
      <c r="BL140" s="28"/>
      <c r="BM140" s="28"/>
      <c r="BN140" s="28"/>
      <c r="BO140" s="28"/>
      <c r="BP140" s="28"/>
      <c r="BQ140" s="28"/>
      <c r="BR140" s="28"/>
      <c r="BS140" s="28"/>
      <c r="BT140" s="28"/>
      <c r="BU140" s="28"/>
      <c r="BV140" s="28"/>
      <c r="BW140" s="28"/>
      <c r="BX140" s="28"/>
      <c r="BY140" s="28"/>
      <c r="BZ140" s="28"/>
      <c r="CA140" s="28"/>
      <c r="CB140" s="28"/>
      <c r="CC140" s="28"/>
      <c r="CD140" s="28"/>
      <c r="CE140" s="28"/>
      <c r="CF140" s="28"/>
      <c r="CG140" s="28"/>
      <c r="CH140" s="28"/>
      <c r="CI140" s="28"/>
      <c r="CJ140" s="28"/>
      <c r="CK140" s="28"/>
    </row>
    <row r="141" spans="1:89" s="21" customFormat="1" x14ac:dyDescent="0.2">
      <c r="A141" s="101"/>
      <c r="L141" s="99"/>
      <c r="V141" s="27"/>
      <c r="AW141" s="28"/>
      <c r="AX141" s="28"/>
      <c r="AY141" s="28"/>
      <c r="AZ141" s="28"/>
      <c r="BA141" s="28"/>
      <c r="BB141" s="28"/>
      <c r="BC141" s="28"/>
      <c r="BD141" s="28"/>
      <c r="BE141" s="28"/>
      <c r="BF141" s="28"/>
      <c r="BG141" s="28"/>
      <c r="BH141" s="28"/>
      <c r="BI141" s="28"/>
      <c r="BJ141" s="28"/>
      <c r="BK141" s="28"/>
      <c r="BL141" s="28"/>
      <c r="BM141" s="28"/>
      <c r="BN141" s="28"/>
      <c r="BO141" s="28"/>
      <c r="BP141" s="28"/>
      <c r="BQ141" s="28"/>
      <c r="BR141" s="28"/>
      <c r="BS141" s="28"/>
      <c r="BT141" s="28"/>
      <c r="BU141" s="28"/>
      <c r="BV141" s="28"/>
      <c r="BW141" s="28"/>
      <c r="BX141" s="28"/>
      <c r="BY141" s="28"/>
      <c r="BZ141" s="28"/>
      <c r="CA141" s="28"/>
      <c r="CB141" s="28"/>
      <c r="CC141" s="28"/>
      <c r="CD141" s="28"/>
      <c r="CE141" s="28"/>
      <c r="CF141" s="28"/>
      <c r="CG141" s="28"/>
      <c r="CH141" s="28"/>
      <c r="CI141" s="28"/>
      <c r="CJ141" s="28"/>
      <c r="CK141" s="28"/>
    </row>
    <row r="142" spans="1:89" s="21" customFormat="1" x14ac:dyDescent="0.2">
      <c r="A142" s="101"/>
      <c r="L142" s="99"/>
      <c r="V142" s="27"/>
      <c r="AW142" s="28"/>
      <c r="AX142" s="28"/>
      <c r="AY142" s="28"/>
      <c r="AZ142" s="28"/>
      <c r="BA142" s="28"/>
      <c r="BB142" s="28"/>
      <c r="BC142" s="28"/>
      <c r="BD142" s="28"/>
      <c r="BE142" s="28"/>
      <c r="BF142" s="28"/>
      <c r="BG142" s="28"/>
      <c r="BH142" s="28"/>
      <c r="BI142" s="28"/>
      <c r="BJ142" s="28"/>
      <c r="BK142" s="28"/>
      <c r="BL142" s="28"/>
      <c r="BM142" s="28"/>
      <c r="BN142" s="28"/>
      <c r="BO142" s="28"/>
      <c r="BP142" s="28"/>
      <c r="BQ142" s="28"/>
      <c r="BR142" s="28"/>
      <c r="BS142" s="28"/>
      <c r="BT142" s="28"/>
      <c r="BU142" s="28"/>
      <c r="BV142" s="28"/>
      <c r="BW142" s="28"/>
      <c r="BX142" s="28"/>
      <c r="BY142" s="28"/>
      <c r="BZ142" s="28"/>
      <c r="CA142" s="28"/>
      <c r="CB142" s="28"/>
      <c r="CC142" s="28"/>
      <c r="CD142" s="28"/>
      <c r="CE142" s="28"/>
      <c r="CF142" s="28"/>
      <c r="CG142" s="28"/>
      <c r="CH142" s="28"/>
      <c r="CI142" s="28"/>
      <c r="CJ142" s="28"/>
      <c r="CK142" s="28"/>
    </row>
    <row r="143" spans="1:89" s="21" customFormat="1" x14ac:dyDescent="0.2">
      <c r="A143" s="101"/>
      <c r="L143" s="99"/>
      <c r="V143" s="27"/>
      <c r="AW143" s="28"/>
      <c r="AX143" s="28"/>
      <c r="AY143" s="28"/>
      <c r="AZ143" s="28"/>
      <c r="BA143" s="28"/>
      <c r="BB143" s="28"/>
      <c r="BC143" s="28"/>
      <c r="BD143" s="28"/>
      <c r="BE143" s="28"/>
      <c r="BF143" s="28"/>
      <c r="BG143" s="28"/>
      <c r="BH143" s="28"/>
      <c r="BI143" s="28"/>
      <c r="BJ143" s="28"/>
      <c r="BK143" s="28"/>
      <c r="BL143" s="28"/>
      <c r="BM143" s="28"/>
      <c r="BN143" s="28"/>
      <c r="BO143" s="28"/>
      <c r="BP143" s="28"/>
      <c r="BQ143" s="28"/>
      <c r="BR143" s="28"/>
      <c r="BS143" s="28"/>
      <c r="BT143" s="28"/>
      <c r="BU143" s="28"/>
      <c r="BV143" s="28"/>
      <c r="BW143" s="28"/>
      <c r="BX143" s="28"/>
      <c r="BY143" s="28"/>
      <c r="BZ143" s="28"/>
      <c r="CA143" s="28"/>
      <c r="CB143" s="28"/>
      <c r="CC143" s="28"/>
      <c r="CD143" s="28"/>
      <c r="CE143" s="28"/>
      <c r="CF143" s="28"/>
      <c r="CG143" s="28"/>
      <c r="CH143" s="28"/>
      <c r="CI143" s="28"/>
      <c r="CJ143" s="28"/>
      <c r="CK143" s="28"/>
    </row>
    <row r="144" spans="1:89" s="21" customFormat="1" x14ac:dyDescent="0.2">
      <c r="A144" s="101"/>
      <c r="L144" s="99"/>
      <c r="V144" s="27"/>
      <c r="AW144" s="28"/>
      <c r="AX144" s="28"/>
      <c r="AY144" s="28"/>
      <c r="AZ144" s="28"/>
      <c r="BA144" s="28"/>
      <c r="BB144" s="28"/>
      <c r="BC144" s="28"/>
      <c r="BD144" s="28"/>
      <c r="BE144" s="28"/>
      <c r="BF144" s="28"/>
      <c r="BG144" s="28"/>
      <c r="BH144" s="28"/>
      <c r="BI144" s="28"/>
      <c r="BJ144" s="28"/>
      <c r="BK144" s="28"/>
      <c r="BL144" s="28"/>
      <c r="BM144" s="28"/>
      <c r="BN144" s="28"/>
      <c r="BO144" s="28"/>
      <c r="BP144" s="28"/>
      <c r="BQ144" s="28"/>
      <c r="BR144" s="28"/>
      <c r="BS144" s="28"/>
      <c r="BT144" s="28"/>
      <c r="BU144" s="28"/>
      <c r="BV144" s="28"/>
      <c r="BW144" s="28"/>
      <c r="BX144" s="28"/>
      <c r="BY144" s="28"/>
      <c r="BZ144" s="28"/>
      <c r="CA144" s="28"/>
      <c r="CB144" s="28"/>
      <c r="CC144" s="28"/>
      <c r="CD144" s="28"/>
      <c r="CE144" s="28"/>
      <c r="CF144" s="28"/>
      <c r="CG144" s="28"/>
      <c r="CH144" s="28"/>
      <c r="CI144" s="28"/>
      <c r="CJ144" s="28"/>
      <c r="CK144" s="28"/>
    </row>
    <row r="145" spans="1:89" s="21" customFormat="1" x14ac:dyDescent="0.2">
      <c r="A145" s="101"/>
      <c r="L145" s="99"/>
      <c r="V145" s="27"/>
      <c r="AW145" s="28"/>
      <c r="AX145" s="28"/>
      <c r="AY145" s="28"/>
      <c r="AZ145" s="28"/>
      <c r="BA145" s="28"/>
      <c r="BB145" s="28"/>
      <c r="BC145" s="28"/>
      <c r="BD145" s="28"/>
      <c r="BE145" s="28"/>
      <c r="BF145" s="28"/>
      <c r="BG145" s="28"/>
      <c r="BH145" s="28"/>
      <c r="BI145" s="28"/>
      <c r="BJ145" s="28"/>
      <c r="BK145" s="28"/>
      <c r="BL145" s="28"/>
      <c r="BM145" s="28"/>
      <c r="BN145" s="28"/>
      <c r="BO145" s="28"/>
      <c r="BP145" s="28"/>
      <c r="BQ145" s="28"/>
      <c r="BR145" s="28"/>
      <c r="BS145" s="28"/>
      <c r="BT145" s="28"/>
      <c r="BU145" s="28"/>
      <c r="BV145" s="28"/>
      <c r="BW145" s="28"/>
      <c r="BX145" s="28"/>
      <c r="BY145" s="28"/>
      <c r="BZ145" s="28"/>
      <c r="CA145" s="28"/>
      <c r="CB145" s="28"/>
      <c r="CC145" s="28"/>
      <c r="CD145" s="28"/>
      <c r="CE145" s="28"/>
      <c r="CF145" s="28"/>
      <c r="CG145" s="28"/>
      <c r="CH145" s="28"/>
      <c r="CI145" s="28"/>
      <c r="CJ145" s="28"/>
      <c r="CK145" s="28"/>
    </row>
    <row r="146" spans="1:89" s="21" customFormat="1" x14ac:dyDescent="0.2">
      <c r="A146" s="101"/>
      <c r="L146" s="99"/>
      <c r="V146" s="27"/>
      <c r="AW146" s="28"/>
      <c r="AX146" s="28"/>
      <c r="AY146" s="28"/>
      <c r="AZ146" s="28"/>
      <c r="BA146" s="28"/>
      <c r="BB146" s="28"/>
      <c r="BC146" s="28"/>
      <c r="BD146" s="28"/>
      <c r="BE146" s="28"/>
      <c r="BF146" s="28"/>
      <c r="BG146" s="28"/>
      <c r="BH146" s="28"/>
      <c r="BI146" s="28"/>
      <c r="BJ146" s="28"/>
      <c r="BK146" s="28"/>
      <c r="BL146" s="28"/>
      <c r="BM146" s="28"/>
      <c r="BN146" s="28"/>
      <c r="BO146" s="28"/>
      <c r="BP146" s="28"/>
      <c r="BQ146" s="28"/>
      <c r="BR146" s="28"/>
      <c r="BS146" s="28"/>
      <c r="BT146" s="28"/>
      <c r="BU146" s="28"/>
      <c r="BV146" s="28"/>
      <c r="BW146" s="28"/>
      <c r="BX146" s="28"/>
      <c r="BY146" s="28"/>
      <c r="BZ146" s="28"/>
      <c r="CA146" s="28"/>
      <c r="CB146" s="28"/>
      <c r="CC146" s="28"/>
      <c r="CD146" s="28"/>
      <c r="CE146" s="28"/>
      <c r="CF146" s="28"/>
      <c r="CG146" s="28"/>
      <c r="CH146" s="28"/>
      <c r="CI146" s="28"/>
      <c r="CJ146" s="28"/>
      <c r="CK146" s="28"/>
    </row>
    <row r="147" spans="1:89" s="21" customFormat="1" x14ac:dyDescent="0.2">
      <c r="A147" s="101"/>
      <c r="L147" s="99"/>
      <c r="V147" s="27"/>
      <c r="AW147" s="28"/>
      <c r="AX147" s="28"/>
      <c r="AY147" s="28"/>
      <c r="AZ147" s="28"/>
      <c r="BA147" s="28"/>
      <c r="BB147" s="28"/>
      <c r="BC147" s="28"/>
      <c r="BD147" s="28"/>
      <c r="BE147" s="28"/>
      <c r="BF147" s="28"/>
      <c r="BG147" s="28"/>
      <c r="BH147" s="28"/>
      <c r="BI147" s="28"/>
      <c r="BJ147" s="28"/>
      <c r="BK147" s="28"/>
      <c r="BL147" s="28"/>
      <c r="BM147" s="28"/>
      <c r="BN147" s="28"/>
      <c r="BO147" s="28"/>
      <c r="BP147" s="28"/>
      <c r="BQ147" s="28"/>
      <c r="BR147" s="28"/>
      <c r="BS147" s="28"/>
      <c r="BT147" s="28"/>
      <c r="BU147" s="28"/>
      <c r="BV147" s="28"/>
      <c r="BW147" s="28"/>
      <c r="BX147" s="28"/>
      <c r="BY147" s="28"/>
      <c r="BZ147" s="28"/>
      <c r="CA147" s="28"/>
      <c r="CB147" s="28"/>
      <c r="CC147" s="28"/>
      <c r="CD147" s="28"/>
      <c r="CE147" s="28"/>
      <c r="CF147" s="28"/>
      <c r="CG147" s="28"/>
      <c r="CH147" s="28"/>
      <c r="CI147" s="28"/>
      <c r="CJ147" s="28"/>
      <c r="CK147" s="28"/>
    </row>
    <row r="148" spans="1:89" s="21" customFormat="1" x14ac:dyDescent="0.2">
      <c r="A148" s="101"/>
      <c r="L148" s="99"/>
      <c r="V148" s="27"/>
      <c r="AW148" s="28"/>
      <c r="AX148" s="28"/>
      <c r="AY148" s="28"/>
      <c r="AZ148" s="28"/>
      <c r="BA148" s="28"/>
      <c r="BB148" s="28"/>
      <c r="BC148" s="28"/>
      <c r="BD148" s="28"/>
      <c r="BE148" s="28"/>
      <c r="BF148" s="28"/>
      <c r="BG148" s="28"/>
      <c r="BH148" s="28"/>
      <c r="BI148" s="28"/>
      <c r="BJ148" s="28"/>
      <c r="BK148" s="28"/>
      <c r="BL148" s="28"/>
      <c r="BM148" s="28"/>
      <c r="BN148" s="28"/>
      <c r="BO148" s="28"/>
      <c r="BP148" s="28"/>
      <c r="BQ148" s="28"/>
      <c r="BR148" s="28"/>
      <c r="BS148" s="28"/>
      <c r="BT148" s="28"/>
      <c r="BU148" s="28"/>
      <c r="BV148" s="28"/>
      <c r="BW148" s="28"/>
      <c r="BX148" s="28"/>
      <c r="BY148" s="28"/>
      <c r="BZ148" s="28"/>
      <c r="CA148" s="28"/>
      <c r="CB148" s="28"/>
      <c r="CC148" s="28"/>
      <c r="CD148" s="28"/>
      <c r="CE148" s="28"/>
      <c r="CF148" s="28"/>
      <c r="CG148" s="28"/>
      <c r="CH148" s="28"/>
      <c r="CI148" s="28"/>
      <c r="CJ148" s="28"/>
      <c r="CK148" s="28"/>
    </row>
    <row r="149" spans="1:89" s="21" customFormat="1" x14ac:dyDescent="0.2">
      <c r="A149" s="101"/>
      <c r="L149" s="99"/>
      <c r="V149" s="27"/>
      <c r="AW149" s="28"/>
      <c r="AX149" s="28"/>
      <c r="AY149" s="28"/>
      <c r="AZ149" s="28"/>
      <c r="BA149" s="28"/>
      <c r="BB149" s="28"/>
      <c r="BC149" s="28"/>
      <c r="BD149" s="28"/>
      <c r="BE149" s="28"/>
      <c r="BF149" s="28"/>
      <c r="BG149" s="28"/>
      <c r="BH149" s="28"/>
      <c r="BI149" s="28"/>
      <c r="BJ149" s="28"/>
      <c r="BK149" s="28"/>
      <c r="BL149" s="28"/>
      <c r="BM149" s="28"/>
      <c r="BN149" s="28"/>
      <c r="BO149" s="28"/>
      <c r="BP149" s="28"/>
      <c r="BQ149" s="28"/>
      <c r="BR149" s="28"/>
      <c r="BS149" s="28"/>
      <c r="BT149" s="28"/>
      <c r="BU149" s="28"/>
      <c r="BV149" s="28"/>
      <c r="BW149" s="28"/>
      <c r="BX149" s="28"/>
      <c r="BY149" s="28"/>
      <c r="BZ149" s="28"/>
      <c r="CA149" s="28"/>
      <c r="CB149" s="28"/>
      <c r="CC149" s="28"/>
      <c r="CD149" s="28"/>
      <c r="CE149" s="28"/>
      <c r="CF149" s="28"/>
      <c r="CG149" s="28"/>
      <c r="CH149" s="28"/>
      <c r="CI149" s="28"/>
      <c r="CJ149" s="28"/>
      <c r="CK149" s="28"/>
    </row>
    <row r="150" spans="1:89" s="21" customFormat="1" x14ac:dyDescent="0.2">
      <c r="A150" s="101"/>
      <c r="L150" s="99"/>
      <c r="V150" s="27"/>
      <c r="AW150" s="28"/>
      <c r="AX150" s="28"/>
      <c r="AY150" s="28"/>
      <c r="AZ150" s="28"/>
      <c r="BA150" s="28"/>
      <c r="BB150" s="28"/>
      <c r="BC150" s="28"/>
      <c r="BD150" s="28"/>
      <c r="BE150" s="28"/>
      <c r="BF150" s="28"/>
      <c r="BG150" s="28"/>
      <c r="BH150" s="28"/>
      <c r="BI150" s="28"/>
      <c r="BJ150" s="28"/>
      <c r="BK150" s="28"/>
      <c r="BL150" s="28"/>
      <c r="BM150" s="28"/>
      <c r="BN150" s="28"/>
      <c r="BO150" s="28"/>
      <c r="BP150" s="28"/>
      <c r="BQ150" s="28"/>
      <c r="BR150" s="28"/>
      <c r="BS150" s="28"/>
      <c r="BT150" s="28"/>
      <c r="BU150" s="28"/>
      <c r="BV150" s="28"/>
      <c r="BW150" s="28"/>
      <c r="BX150" s="28"/>
      <c r="BY150" s="28"/>
      <c r="BZ150" s="28"/>
      <c r="CA150" s="28"/>
      <c r="CB150" s="28"/>
      <c r="CC150" s="28"/>
      <c r="CD150" s="28"/>
      <c r="CE150" s="28"/>
      <c r="CF150" s="28"/>
      <c r="CG150" s="28"/>
      <c r="CH150" s="28"/>
      <c r="CI150" s="28"/>
      <c r="CJ150" s="28"/>
      <c r="CK150" s="28"/>
    </row>
    <row r="151" spans="1:89" x14ac:dyDescent="0.2">
      <c r="A151" s="169"/>
      <c r="B151" s="22"/>
      <c r="C151" s="22"/>
      <c r="D151" s="22"/>
      <c r="E151" s="22"/>
      <c r="F151" s="22"/>
      <c r="G151" s="22"/>
      <c r="H151" s="22"/>
      <c r="I151" s="22"/>
      <c r="J151" s="22"/>
      <c r="K151" s="22"/>
      <c r="L151" s="102"/>
      <c r="M151" s="22"/>
      <c r="N151" s="22"/>
      <c r="O151" s="22"/>
      <c r="P151" s="22"/>
      <c r="Q151" s="22"/>
      <c r="R151" s="22"/>
      <c r="S151" s="22"/>
      <c r="T151" s="22"/>
    </row>
    <row r="152" spans="1:89" x14ac:dyDescent="0.2">
      <c r="A152" s="103"/>
      <c r="B152" s="22"/>
      <c r="C152" s="22"/>
      <c r="D152" s="22"/>
      <c r="E152" s="22"/>
      <c r="F152" s="22"/>
      <c r="G152" s="22"/>
      <c r="H152" s="22"/>
      <c r="I152" s="22"/>
      <c r="J152" s="22"/>
      <c r="K152" s="22"/>
      <c r="L152" s="102"/>
      <c r="M152" s="22"/>
      <c r="N152" s="22"/>
      <c r="O152" s="22"/>
      <c r="P152" s="22"/>
      <c r="Q152" s="22"/>
      <c r="R152" s="22"/>
      <c r="S152" s="22"/>
      <c r="T152" s="22"/>
      <c r="AD152" s="176"/>
    </row>
    <row r="153" spans="1:89" x14ac:dyDescent="0.2">
      <c r="A153" s="103"/>
      <c r="B153" s="22"/>
      <c r="C153" s="22"/>
      <c r="D153" s="22"/>
      <c r="E153" s="22"/>
      <c r="F153" s="22"/>
      <c r="G153" s="22"/>
      <c r="H153" s="22"/>
      <c r="I153" s="22"/>
      <c r="J153" s="22"/>
      <c r="K153" s="22"/>
      <c r="L153" s="102"/>
      <c r="M153" s="22"/>
      <c r="N153" s="22"/>
      <c r="O153" s="22"/>
      <c r="P153" s="22"/>
      <c r="Q153" s="22"/>
      <c r="R153" s="22"/>
      <c r="S153" s="22"/>
      <c r="T153" s="22"/>
    </row>
    <row r="154" spans="1:89" x14ac:dyDescent="0.2">
      <c r="A154" s="103"/>
      <c r="B154" s="22"/>
      <c r="C154" s="22"/>
      <c r="D154" s="22"/>
      <c r="E154" s="22"/>
      <c r="F154" s="22"/>
      <c r="G154" s="22"/>
      <c r="H154" s="22"/>
      <c r="I154" s="22"/>
      <c r="J154" s="22"/>
      <c r="K154" s="22"/>
      <c r="L154" s="102"/>
      <c r="M154" s="22"/>
      <c r="N154" s="22"/>
      <c r="O154" s="22"/>
      <c r="P154" s="22"/>
      <c r="Q154" s="22"/>
      <c r="R154" s="22"/>
      <c r="S154" s="22"/>
      <c r="T154" s="22"/>
    </row>
    <row r="155" spans="1:89" x14ac:dyDescent="0.2">
      <c r="A155" s="103"/>
      <c r="B155" s="22"/>
      <c r="C155" s="22"/>
      <c r="D155" s="22"/>
      <c r="E155" s="22"/>
      <c r="F155" s="22"/>
      <c r="G155" s="22"/>
      <c r="H155" s="22"/>
      <c r="I155" s="22"/>
      <c r="J155" s="22"/>
      <c r="K155" s="22"/>
      <c r="L155" s="102"/>
      <c r="M155" s="22"/>
      <c r="N155" s="22"/>
      <c r="O155" s="22"/>
      <c r="P155" s="22"/>
      <c r="Q155" s="22"/>
      <c r="R155" s="22"/>
      <c r="S155" s="22"/>
      <c r="T155" s="22"/>
    </row>
    <row r="156" spans="1:89" x14ac:dyDescent="0.2">
      <c r="A156" s="103"/>
      <c r="B156" s="22"/>
      <c r="C156" s="22"/>
      <c r="D156" s="22"/>
      <c r="E156" s="22"/>
      <c r="F156" s="22"/>
      <c r="G156" s="22"/>
      <c r="H156" s="22"/>
      <c r="I156" s="22"/>
      <c r="J156" s="22"/>
      <c r="K156" s="22"/>
      <c r="L156" s="102"/>
      <c r="M156" s="22"/>
      <c r="N156" s="22"/>
      <c r="O156" s="22"/>
      <c r="P156" s="22"/>
      <c r="Q156" s="22"/>
      <c r="R156" s="22"/>
      <c r="S156" s="22"/>
      <c r="T156" s="22"/>
    </row>
    <row r="157" spans="1:89" x14ac:dyDescent="0.2">
      <c r="A157" s="103"/>
      <c r="B157" s="22"/>
      <c r="C157" s="22"/>
      <c r="D157" s="22"/>
      <c r="E157" s="22"/>
      <c r="F157" s="22"/>
      <c r="G157" s="22"/>
      <c r="H157" s="22"/>
      <c r="I157" s="22"/>
      <c r="J157" s="22"/>
      <c r="K157" s="22"/>
      <c r="L157" s="102"/>
      <c r="M157" s="22"/>
      <c r="N157" s="22"/>
      <c r="O157" s="22"/>
      <c r="P157" s="22"/>
      <c r="Q157" s="22"/>
      <c r="R157" s="22"/>
      <c r="S157" s="22"/>
      <c r="T157" s="22"/>
    </row>
    <row r="158" spans="1:89" x14ac:dyDescent="0.2">
      <c r="A158" s="103"/>
      <c r="B158" s="22"/>
      <c r="C158" s="22"/>
      <c r="D158" s="22"/>
      <c r="E158" s="22"/>
      <c r="F158" s="22"/>
      <c r="G158" s="22"/>
      <c r="H158" s="22"/>
      <c r="I158" s="22"/>
      <c r="J158" s="22"/>
      <c r="K158" s="22"/>
      <c r="L158" s="102"/>
      <c r="M158" s="22"/>
      <c r="N158" s="22"/>
      <c r="O158" s="22"/>
      <c r="P158" s="22"/>
      <c r="Q158" s="22"/>
      <c r="R158" s="22"/>
      <c r="S158" s="22"/>
      <c r="T158" s="22"/>
    </row>
    <row r="159" spans="1:89" x14ac:dyDescent="0.2">
      <c r="A159" s="103"/>
      <c r="B159" s="22"/>
      <c r="C159" s="22"/>
      <c r="D159" s="22"/>
      <c r="E159" s="22"/>
      <c r="F159" s="22"/>
      <c r="G159" s="22"/>
      <c r="H159" s="22"/>
      <c r="I159" s="22"/>
      <c r="J159" s="22"/>
      <c r="K159" s="22"/>
      <c r="L159" s="102"/>
      <c r="M159" s="22"/>
      <c r="N159" s="22"/>
      <c r="O159" s="22"/>
      <c r="P159" s="22"/>
      <c r="Q159" s="22"/>
      <c r="R159" s="22"/>
      <c r="S159" s="22"/>
      <c r="T159" s="22"/>
    </row>
    <row r="160" spans="1:89" x14ac:dyDescent="0.2">
      <c r="A160" s="103"/>
      <c r="B160" s="22"/>
      <c r="C160" s="22"/>
      <c r="D160" s="22"/>
      <c r="E160" s="22"/>
      <c r="F160" s="22"/>
      <c r="G160" s="22"/>
      <c r="H160" s="22"/>
      <c r="I160" s="22"/>
      <c r="J160" s="22"/>
      <c r="K160" s="22"/>
      <c r="L160" s="102"/>
      <c r="M160" s="22"/>
      <c r="N160" s="22"/>
      <c r="O160" s="22"/>
      <c r="P160" s="22"/>
      <c r="Q160" s="22"/>
      <c r="R160" s="22"/>
      <c r="S160" s="22"/>
      <c r="T160" s="22"/>
    </row>
    <row r="161" spans="1:20" x14ac:dyDescent="0.2">
      <c r="A161" s="103"/>
      <c r="B161" s="22"/>
      <c r="C161" s="22"/>
      <c r="D161" s="22"/>
      <c r="E161" s="22"/>
      <c r="F161" s="22"/>
      <c r="G161" s="22"/>
      <c r="H161" s="22"/>
      <c r="I161" s="22"/>
      <c r="J161" s="22"/>
      <c r="K161" s="22"/>
      <c r="L161" s="102"/>
      <c r="M161" s="22"/>
      <c r="N161" s="22"/>
      <c r="O161" s="22"/>
      <c r="P161" s="22"/>
      <c r="Q161" s="22"/>
      <c r="R161" s="22"/>
      <c r="S161" s="22"/>
      <c r="T161" s="22"/>
    </row>
    <row r="162" spans="1:20" x14ac:dyDescent="0.2">
      <c r="A162" s="103"/>
      <c r="B162" s="22"/>
      <c r="C162" s="22"/>
      <c r="D162" s="22"/>
      <c r="E162" s="22"/>
      <c r="F162" s="22"/>
      <c r="G162" s="22"/>
      <c r="H162" s="22"/>
      <c r="I162" s="22"/>
      <c r="J162" s="22"/>
      <c r="K162" s="22"/>
      <c r="L162" s="102"/>
      <c r="M162" s="22"/>
      <c r="N162" s="22"/>
      <c r="O162" s="22"/>
      <c r="P162" s="22"/>
      <c r="Q162" s="22"/>
      <c r="R162" s="22"/>
      <c r="S162" s="22"/>
      <c r="T162" s="22"/>
    </row>
    <row r="163" spans="1:20" x14ac:dyDescent="0.2">
      <c r="A163" s="103"/>
      <c r="B163" s="22"/>
      <c r="C163" s="22"/>
      <c r="D163" s="22"/>
      <c r="E163" s="22"/>
      <c r="F163" s="22"/>
      <c r="G163" s="22"/>
      <c r="H163" s="22"/>
      <c r="I163" s="22"/>
      <c r="J163" s="22"/>
      <c r="K163" s="22"/>
      <c r="L163" s="102"/>
      <c r="M163" s="22"/>
      <c r="N163" s="22"/>
      <c r="O163" s="22"/>
      <c r="P163" s="22"/>
      <c r="Q163" s="22"/>
      <c r="R163" s="22"/>
      <c r="S163" s="22"/>
      <c r="T163" s="22"/>
    </row>
    <row r="164" spans="1:20" x14ac:dyDescent="0.2">
      <c r="A164" s="103"/>
      <c r="B164" s="22"/>
      <c r="C164" s="22"/>
      <c r="D164" s="22"/>
      <c r="E164" s="22"/>
      <c r="F164" s="22"/>
      <c r="G164" s="22"/>
      <c r="H164" s="22"/>
      <c r="I164" s="22"/>
      <c r="J164" s="22"/>
      <c r="K164" s="22"/>
      <c r="L164" s="102"/>
      <c r="M164" s="22"/>
      <c r="N164" s="22"/>
      <c r="O164" s="22"/>
      <c r="P164" s="22"/>
      <c r="Q164" s="22"/>
      <c r="R164" s="22"/>
      <c r="S164" s="22"/>
      <c r="T164" s="22"/>
    </row>
    <row r="195" spans="1:56" ht="17.25" customHeight="1" x14ac:dyDescent="0.2"/>
    <row r="196" spans="1:56" ht="17.25" customHeight="1" x14ac:dyDescent="0.2"/>
    <row r="197" spans="1:56" ht="17.25" customHeight="1" x14ac:dyDescent="0.2"/>
    <row r="199" spans="1:56" ht="19.5" hidden="1" customHeight="1" x14ac:dyDescent="0.2"/>
    <row r="200" spans="1:56" ht="19.5" hidden="1" customHeight="1" x14ac:dyDescent="0.2">
      <c r="A200" s="168">
        <f>SUM(A7:W110)</f>
        <v>0</v>
      </c>
      <c r="BD200" s="233">
        <f>SUM(BD7:BL110)</f>
        <v>0</v>
      </c>
    </row>
    <row r="201" spans="1:56" ht="19.5" hidden="1" customHeight="1" x14ac:dyDescent="0.2"/>
  </sheetData>
  <mergeCells count="61">
    <mergeCell ref="A91:B91"/>
    <mergeCell ref="A94:A95"/>
    <mergeCell ref="B94:B95"/>
    <mergeCell ref="C98:E98"/>
    <mergeCell ref="A98:A99"/>
    <mergeCell ref="B98:B99"/>
    <mergeCell ref="G86:H86"/>
    <mergeCell ref="I86:J86"/>
    <mergeCell ref="A88:B88"/>
    <mergeCell ref="A89:B89"/>
    <mergeCell ref="A90:B90"/>
    <mergeCell ref="U61:V61"/>
    <mergeCell ref="W61:W62"/>
    <mergeCell ref="A63:A68"/>
    <mergeCell ref="A69:A70"/>
    <mergeCell ref="A71:A74"/>
    <mergeCell ref="D36:T36"/>
    <mergeCell ref="U36:V36"/>
    <mergeCell ref="W36:W37"/>
    <mergeCell ref="A56:B57"/>
    <mergeCell ref="C56:C57"/>
    <mergeCell ref="D56:T56"/>
    <mergeCell ref="U56:U57"/>
    <mergeCell ref="C36:C37"/>
    <mergeCell ref="A38:A44"/>
    <mergeCell ref="A46:A47"/>
    <mergeCell ref="A36:A37"/>
    <mergeCell ref="B36:B37"/>
    <mergeCell ref="F98:F99"/>
    <mergeCell ref="A49:A50"/>
    <mergeCell ref="B49:B50"/>
    <mergeCell ref="C49:C50"/>
    <mergeCell ref="A51:A52"/>
    <mergeCell ref="A53:A54"/>
    <mergeCell ref="A60:L60"/>
    <mergeCell ref="A61:B62"/>
    <mergeCell ref="C61:C62"/>
    <mergeCell ref="D61:T61"/>
    <mergeCell ref="A75:A76"/>
    <mergeCell ref="A77:A78"/>
    <mergeCell ref="A79:A84"/>
    <mergeCell ref="A86:B87"/>
    <mergeCell ref="C86:D86"/>
    <mergeCell ref="E86:F86"/>
    <mergeCell ref="A31:B31"/>
    <mergeCell ref="A32:B32"/>
    <mergeCell ref="A33:B33"/>
    <mergeCell ref="D26:E26"/>
    <mergeCell ref="A28:B28"/>
    <mergeCell ref="A29:B29"/>
    <mergeCell ref="A26:B27"/>
    <mergeCell ref="C26:C27"/>
    <mergeCell ref="A6:W6"/>
    <mergeCell ref="D9:T9"/>
    <mergeCell ref="U9:V9"/>
    <mergeCell ref="W9:W10"/>
    <mergeCell ref="A30:B30"/>
    <mergeCell ref="A9:A10"/>
    <mergeCell ref="B9:B10"/>
    <mergeCell ref="C9:C10"/>
    <mergeCell ref="A11:A19"/>
  </mergeCells>
  <dataValidations count="1">
    <dataValidation type="custom" allowBlank="1" showInputMessage="1" showErrorMessage="1" prompt="bloqueada" sqref="H91 JD91 SZ91 ACV91 AMR91 AWN91 BGJ91 BQF91 CAB91 CJX91 CTT91 DDP91 DNL91 DXH91 EHD91 EQZ91 FAV91 FKR91 FUN91 GEJ91 GOF91 GYB91 HHX91 HRT91 IBP91 ILL91 IVH91 JFD91 JOZ91 JYV91 KIR91 KSN91 LCJ91 LMF91 LWB91 MFX91 MPT91 MZP91 NJL91 NTH91 ODD91 OMZ91 OWV91 PGR91 PQN91 QAJ91 QKF91 QUB91 RDX91 RNT91 RXP91 SHL91 SRH91 TBD91 TKZ91 TUV91 UER91 UON91 UYJ91 VIF91 VSB91 WBX91 WLT91 WVP91 H65627 JD65627 SZ65627 ACV65627 AMR65627 AWN65627 BGJ65627 BQF65627 CAB65627 CJX65627 CTT65627 DDP65627 DNL65627 DXH65627 EHD65627 EQZ65627 FAV65627 FKR65627 FUN65627 GEJ65627 GOF65627 GYB65627 HHX65627 HRT65627 IBP65627 ILL65627 IVH65627 JFD65627 JOZ65627 JYV65627 KIR65627 KSN65627 LCJ65627 LMF65627 LWB65627 MFX65627 MPT65627 MZP65627 NJL65627 NTH65627 ODD65627 OMZ65627 OWV65627 PGR65627 PQN65627 QAJ65627 QKF65627 QUB65627 RDX65627 RNT65627 RXP65627 SHL65627 SRH65627 TBD65627 TKZ65627 TUV65627 UER65627 UON65627 UYJ65627 VIF65627 VSB65627 WBX65627 WLT65627 WVP65627 H131163 JD131163 SZ131163 ACV131163 AMR131163 AWN131163 BGJ131163 BQF131163 CAB131163 CJX131163 CTT131163 DDP131163 DNL131163 DXH131163 EHD131163 EQZ131163 FAV131163 FKR131163 FUN131163 GEJ131163 GOF131163 GYB131163 HHX131163 HRT131163 IBP131163 ILL131163 IVH131163 JFD131163 JOZ131163 JYV131163 KIR131163 KSN131163 LCJ131163 LMF131163 LWB131163 MFX131163 MPT131163 MZP131163 NJL131163 NTH131163 ODD131163 OMZ131163 OWV131163 PGR131163 PQN131163 QAJ131163 QKF131163 QUB131163 RDX131163 RNT131163 RXP131163 SHL131163 SRH131163 TBD131163 TKZ131163 TUV131163 UER131163 UON131163 UYJ131163 VIF131163 VSB131163 WBX131163 WLT131163 WVP131163 H196699 JD196699 SZ196699 ACV196699 AMR196699 AWN196699 BGJ196699 BQF196699 CAB196699 CJX196699 CTT196699 DDP196699 DNL196699 DXH196699 EHD196699 EQZ196699 FAV196699 FKR196699 FUN196699 GEJ196699 GOF196699 GYB196699 HHX196699 HRT196699 IBP196699 ILL196699 IVH196699 JFD196699 JOZ196699 JYV196699 KIR196699 KSN196699 LCJ196699 LMF196699 LWB196699 MFX196699 MPT196699 MZP196699 NJL196699 NTH196699 ODD196699 OMZ196699 OWV196699 PGR196699 PQN196699 QAJ196699 QKF196699 QUB196699 RDX196699 RNT196699 RXP196699 SHL196699 SRH196699 TBD196699 TKZ196699 TUV196699 UER196699 UON196699 UYJ196699 VIF196699 VSB196699 WBX196699 WLT196699 WVP196699 H262235 JD262235 SZ262235 ACV262235 AMR262235 AWN262235 BGJ262235 BQF262235 CAB262235 CJX262235 CTT262235 DDP262235 DNL262235 DXH262235 EHD262235 EQZ262235 FAV262235 FKR262235 FUN262235 GEJ262235 GOF262235 GYB262235 HHX262235 HRT262235 IBP262235 ILL262235 IVH262235 JFD262235 JOZ262235 JYV262235 KIR262235 KSN262235 LCJ262235 LMF262235 LWB262235 MFX262235 MPT262235 MZP262235 NJL262235 NTH262235 ODD262235 OMZ262235 OWV262235 PGR262235 PQN262235 QAJ262235 QKF262235 QUB262235 RDX262235 RNT262235 RXP262235 SHL262235 SRH262235 TBD262235 TKZ262235 TUV262235 UER262235 UON262235 UYJ262235 VIF262235 VSB262235 WBX262235 WLT262235 WVP262235 H327771 JD327771 SZ327771 ACV327771 AMR327771 AWN327771 BGJ327771 BQF327771 CAB327771 CJX327771 CTT327771 DDP327771 DNL327771 DXH327771 EHD327771 EQZ327771 FAV327771 FKR327771 FUN327771 GEJ327771 GOF327771 GYB327771 HHX327771 HRT327771 IBP327771 ILL327771 IVH327771 JFD327771 JOZ327771 JYV327771 KIR327771 KSN327771 LCJ327771 LMF327771 LWB327771 MFX327771 MPT327771 MZP327771 NJL327771 NTH327771 ODD327771 OMZ327771 OWV327771 PGR327771 PQN327771 QAJ327771 QKF327771 QUB327771 RDX327771 RNT327771 RXP327771 SHL327771 SRH327771 TBD327771 TKZ327771 TUV327771 UER327771 UON327771 UYJ327771 VIF327771 VSB327771 WBX327771 WLT327771 WVP327771 H393307 JD393307 SZ393307 ACV393307 AMR393307 AWN393307 BGJ393307 BQF393307 CAB393307 CJX393307 CTT393307 DDP393307 DNL393307 DXH393307 EHD393307 EQZ393307 FAV393307 FKR393307 FUN393307 GEJ393307 GOF393307 GYB393307 HHX393307 HRT393307 IBP393307 ILL393307 IVH393307 JFD393307 JOZ393307 JYV393307 KIR393307 KSN393307 LCJ393307 LMF393307 LWB393307 MFX393307 MPT393307 MZP393307 NJL393307 NTH393307 ODD393307 OMZ393307 OWV393307 PGR393307 PQN393307 QAJ393307 QKF393307 QUB393307 RDX393307 RNT393307 RXP393307 SHL393307 SRH393307 TBD393307 TKZ393307 TUV393307 UER393307 UON393307 UYJ393307 VIF393307 VSB393307 WBX393307 WLT393307 WVP393307 H458843 JD458843 SZ458843 ACV458843 AMR458843 AWN458843 BGJ458843 BQF458843 CAB458843 CJX458843 CTT458843 DDP458843 DNL458843 DXH458843 EHD458843 EQZ458843 FAV458843 FKR458843 FUN458843 GEJ458843 GOF458843 GYB458843 HHX458843 HRT458843 IBP458843 ILL458843 IVH458843 JFD458843 JOZ458843 JYV458843 KIR458843 KSN458843 LCJ458843 LMF458843 LWB458843 MFX458843 MPT458843 MZP458843 NJL458843 NTH458843 ODD458843 OMZ458843 OWV458843 PGR458843 PQN458843 QAJ458843 QKF458843 QUB458843 RDX458843 RNT458843 RXP458843 SHL458843 SRH458843 TBD458843 TKZ458843 TUV458843 UER458843 UON458843 UYJ458843 VIF458843 VSB458843 WBX458843 WLT458843 WVP458843 H524379 JD524379 SZ524379 ACV524379 AMR524379 AWN524379 BGJ524379 BQF524379 CAB524379 CJX524379 CTT524379 DDP524379 DNL524379 DXH524379 EHD524379 EQZ524379 FAV524379 FKR524379 FUN524379 GEJ524379 GOF524379 GYB524379 HHX524379 HRT524379 IBP524379 ILL524379 IVH524379 JFD524379 JOZ524379 JYV524379 KIR524379 KSN524379 LCJ524379 LMF524379 LWB524379 MFX524379 MPT524379 MZP524379 NJL524379 NTH524379 ODD524379 OMZ524379 OWV524379 PGR524379 PQN524379 QAJ524379 QKF524379 QUB524379 RDX524379 RNT524379 RXP524379 SHL524379 SRH524379 TBD524379 TKZ524379 TUV524379 UER524379 UON524379 UYJ524379 VIF524379 VSB524379 WBX524379 WLT524379 WVP524379 H589915 JD589915 SZ589915 ACV589915 AMR589915 AWN589915 BGJ589915 BQF589915 CAB589915 CJX589915 CTT589915 DDP589915 DNL589915 DXH589915 EHD589915 EQZ589915 FAV589915 FKR589915 FUN589915 GEJ589915 GOF589915 GYB589915 HHX589915 HRT589915 IBP589915 ILL589915 IVH589915 JFD589915 JOZ589915 JYV589915 KIR589915 KSN589915 LCJ589915 LMF589915 LWB589915 MFX589915 MPT589915 MZP589915 NJL589915 NTH589915 ODD589915 OMZ589915 OWV589915 PGR589915 PQN589915 QAJ589915 QKF589915 QUB589915 RDX589915 RNT589915 RXP589915 SHL589915 SRH589915 TBD589915 TKZ589915 TUV589915 UER589915 UON589915 UYJ589915 VIF589915 VSB589915 WBX589915 WLT589915 WVP589915 H655451 JD655451 SZ655451 ACV655451 AMR655451 AWN655451 BGJ655451 BQF655451 CAB655451 CJX655451 CTT655451 DDP655451 DNL655451 DXH655451 EHD655451 EQZ655451 FAV655451 FKR655451 FUN655451 GEJ655451 GOF655451 GYB655451 HHX655451 HRT655451 IBP655451 ILL655451 IVH655451 JFD655451 JOZ655451 JYV655451 KIR655451 KSN655451 LCJ655451 LMF655451 LWB655451 MFX655451 MPT655451 MZP655451 NJL655451 NTH655451 ODD655451 OMZ655451 OWV655451 PGR655451 PQN655451 QAJ655451 QKF655451 QUB655451 RDX655451 RNT655451 RXP655451 SHL655451 SRH655451 TBD655451 TKZ655451 TUV655451 UER655451 UON655451 UYJ655451 VIF655451 VSB655451 WBX655451 WLT655451 WVP655451 H720987 JD720987 SZ720987 ACV720987 AMR720987 AWN720987 BGJ720987 BQF720987 CAB720987 CJX720987 CTT720987 DDP720987 DNL720987 DXH720987 EHD720987 EQZ720987 FAV720987 FKR720987 FUN720987 GEJ720987 GOF720987 GYB720987 HHX720987 HRT720987 IBP720987 ILL720987 IVH720987 JFD720987 JOZ720987 JYV720987 KIR720987 KSN720987 LCJ720987 LMF720987 LWB720987 MFX720987 MPT720987 MZP720987 NJL720987 NTH720987 ODD720987 OMZ720987 OWV720987 PGR720987 PQN720987 QAJ720987 QKF720987 QUB720987 RDX720987 RNT720987 RXP720987 SHL720987 SRH720987 TBD720987 TKZ720987 TUV720987 UER720987 UON720987 UYJ720987 VIF720987 VSB720987 WBX720987 WLT720987 WVP720987 H786523 JD786523 SZ786523 ACV786523 AMR786523 AWN786523 BGJ786523 BQF786523 CAB786523 CJX786523 CTT786523 DDP786523 DNL786523 DXH786523 EHD786523 EQZ786523 FAV786523 FKR786523 FUN786523 GEJ786523 GOF786523 GYB786523 HHX786523 HRT786523 IBP786523 ILL786523 IVH786523 JFD786523 JOZ786523 JYV786523 KIR786523 KSN786523 LCJ786523 LMF786523 LWB786523 MFX786523 MPT786523 MZP786523 NJL786523 NTH786523 ODD786523 OMZ786523 OWV786523 PGR786523 PQN786523 QAJ786523 QKF786523 QUB786523 RDX786523 RNT786523 RXP786523 SHL786523 SRH786523 TBD786523 TKZ786523 TUV786523 UER786523 UON786523 UYJ786523 VIF786523 VSB786523 WBX786523 WLT786523 WVP786523 H852059 JD852059 SZ852059 ACV852059 AMR852059 AWN852059 BGJ852059 BQF852059 CAB852059 CJX852059 CTT852059 DDP852059 DNL852059 DXH852059 EHD852059 EQZ852059 FAV852059 FKR852059 FUN852059 GEJ852059 GOF852059 GYB852059 HHX852059 HRT852059 IBP852059 ILL852059 IVH852059 JFD852059 JOZ852059 JYV852059 KIR852059 KSN852059 LCJ852059 LMF852059 LWB852059 MFX852059 MPT852059 MZP852059 NJL852059 NTH852059 ODD852059 OMZ852059 OWV852059 PGR852059 PQN852059 QAJ852059 QKF852059 QUB852059 RDX852059 RNT852059 RXP852059 SHL852059 SRH852059 TBD852059 TKZ852059 TUV852059 UER852059 UON852059 UYJ852059 VIF852059 VSB852059 WBX852059 WLT852059 WVP852059 H917595 JD917595 SZ917595 ACV917595 AMR917595 AWN917595 BGJ917595 BQF917595 CAB917595 CJX917595 CTT917595 DDP917595 DNL917595 DXH917595 EHD917595 EQZ917595 FAV917595 FKR917595 FUN917595 GEJ917595 GOF917595 GYB917595 HHX917595 HRT917595 IBP917595 ILL917595 IVH917595 JFD917595 JOZ917595 JYV917595 KIR917595 KSN917595 LCJ917595 LMF917595 LWB917595 MFX917595 MPT917595 MZP917595 NJL917595 NTH917595 ODD917595 OMZ917595 OWV917595 PGR917595 PQN917595 QAJ917595 QKF917595 QUB917595 RDX917595 RNT917595 RXP917595 SHL917595 SRH917595 TBD917595 TKZ917595 TUV917595 UER917595 UON917595 UYJ917595 VIF917595 VSB917595 WBX917595 WLT917595 WVP917595 H983131 JD983131 SZ983131 ACV983131 AMR983131 AWN983131 BGJ983131 BQF983131 CAB983131 CJX983131 CTT983131 DDP983131 DNL983131 DXH983131 EHD983131 EQZ983131 FAV983131 FKR983131 FUN983131 GEJ983131 GOF983131 GYB983131 HHX983131 HRT983131 IBP983131 ILL983131 IVH983131 JFD983131 JOZ983131 JYV983131 KIR983131 KSN983131 LCJ983131 LMF983131 LWB983131 MFX983131 MPT983131 MZP983131 NJL983131 NTH983131 ODD983131 OMZ983131 OWV983131 PGR983131 PQN983131 QAJ983131 QKF983131 QUB983131 RDX983131 RNT983131 RXP983131 SHL983131 SRH983131 TBD983131 TKZ983131 TUV983131 UER983131 UON983131 UYJ983131 VIF983131 VSB983131 WBX983131 WLT983131 WVP983131 J91 JF91 TB91 ACX91 AMT91 AWP91 BGL91 BQH91 CAD91 CJZ91 CTV91 DDR91 DNN91 DXJ91 EHF91 ERB91 FAX91 FKT91 FUP91 GEL91 GOH91 GYD91 HHZ91 HRV91 IBR91 ILN91 IVJ91 JFF91 JPB91 JYX91 KIT91 KSP91 LCL91 LMH91 LWD91 MFZ91 MPV91 MZR91 NJN91 NTJ91 ODF91 ONB91 OWX91 PGT91 PQP91 QAL91 QKH91 QUD91 RDZ91 RNV91 RXR91 SHN91 SRJ91 TBF91 TLB91 TUX91 UET91 UOP91 UYL91 VIH91 VSD91 WBZ91 WLV91 WVR91 J65627 JF65627 TB65627 ACX65627 AMT65627 AWP65627 BGL65627 BQH65627 CAD65627 CJZ65627 CTV65627 DDR65627 DNN65627 DXJ65627 EHF65627 ERB65627 FAX65627 FKT65627 FUP65627 GEL65627 GOH65627 GYD65627 HHZ65627 HRV65627 IBR65627 ILN65627 IVJ65627 JFF65627 JPB65627 JYX65627 KIT65627 KSP65627 LCL65627 LMH65627 LWD65627 MFZ65627 MPV65627 MZR65627 NJN65627 NTJ65627 ODF65627 ONB65627 OWX65627 PGT65627 PQP65627 QAL65627 QKH65627 QUD65627 RDZ65627 RNV65627 RXR65627 SHN65627 SRJ65627 TBF65627 TLB65627 TUX65627 UET65627 UOP65627 UYL65627 VIH65627 VSD65627 WBZ65627 WLV65627 WVR65627 J131163 JF131163 TB131163 ACX131163 AMT131163 AWP131163 BGL131163 BQH131163 CAD131163 CJZ131163 CTV131163 DDR131163 DNN131163 DXJ131163 EHF131163 ERB131163 FAX131163 FKT131163 FUP131163 GEL131163 GOH131163 GYD131163 HHZ131163 HRV131163 IBR131163 ILN131163 IVJ131163 JFF131163 JPB131163 JYX131163 KIT131163 KSP131163 LCL131163 LMH131163 LWD131163 MFZ131163 MPV131163 MZR131163 NJN131163 NTJ131163 ODF131163 ONB131163 OWX131163 PGT131163 PQP131163 QAL131163 QKH131163 QUD131163 RDZ131163 RNV131163 RXR131163 SHN131163 SRJ131163 TBF131163 TLB131163 TUX131163 UET131163 UOP131163 UYL131163 VIH131163 VSD131163 WBZ131163 WLV131163 WVR131163 J196699 JF196699 TB196699 ACX196699 AMT196699 AWP196699 BGL196699 BQH196699 CAD196699 CJZ196699 CTV196699 DDR196699 DNN196699 DXJ196699 EHF196699 ERB196699 FAX196699 FKT196699 FUP196699 GEL196699 GOH196699 GYD196699 HHZ196699 HRV196699 IBR196699 ILN196699 IVJ196699 JFF196699 JPB196699 JYX196699 KIT196699 KSP196699 LCL196699 LMH196699 LWD196699 MFZ196699 MPV196699 MZR196699 NJN196699 NTJ196699 ODF196699 ONB196699 OWX196699 PGT196699 PQP196699 QAL196699 QKH196699 QUD196699 RDZ196699 RNV196699 RXR196699 SHN196699 SRJ196699 TBF196699 TLB196699 TUX196699 UET196699 UOP196699 UYL196699 VIH196699 VSD196699 WBZ196699 WLV196699 WVR196699 J262235 JF262235 TB262235 ACX262235 AMT262235 AWP262235 BGL262235 BQH262235 CAD262235 CJZ262235 CTV262235 DDR262235 DNN262235 DXJ262235 EHF262235 ERB262235 FAX262235 FKT262235 FUP262235 GEL262235 GOH262235 GYD262235 HHZ262235 HRV262235 IBR262235 ILN262235 IVJ262235 JFF262235 JPB262235 JYX262235 KIT262235 KSP262235 LCL262235 LMH262235 LWD262235 MFZ262235 MPV262235 MZR262235 NJN262235 NTJ262235 ODF262235 ONB262235 OWX262235 PGT262235 PQP262235 QAL262235 QKH262235 QUD262235 RDZ262235 RNV262235 RXR262235 SHN262235 SRJ262235 TBF262235 TLB262235 TUX262235 UET262235 UOP262235 UYL262235 VIH262235 VSD262235 WBZ262235 WLV262235 WVR262235 J327771 JF327771 TB327771 ACX327771 AMT327771 AWP327771 BGL327771 BQH327771 CAD327771 CJZ327771 CTV327771 DDR327771 DNN327771 DXJ327771 EHF327771 ERB327771 FAX327771 FKT327771 FUP327771 GEL327771 GOH327771 GYD327771 HHZ327771 HRV327771 IBR327771 ILN327771 IVJ327771 JFF327771 JPB327771 JYX327771 KIT327771 KSP327771 LCL327771 LMH327771 LWD327771 MFZ327771 MPV327771 MZR327771 NJN327771 NTJ327771 ODF327771 ONB327771 OWX327771 PGT327771 PQP327771 QAL327771 QKH327771 QUD327771 RDZ327771 RNV327771 RXR327771 SHN327771 SRJ327771 TBF327771 TLB327771 TUX327771 UET327771 UOP327771 UYL327771 VIH327771 VSD327771 WBZ327771 WLV327771 WVR327771 J393307 JF393307 TB393307 ACX393307 AMT393307 AWP393307 BGL393307 BQH393307 CAD393307 CJZ393307 CTV393307 DDR393307 DNN393307 DXJ393307 EHF393307 ERB393307 FAX393307 FKT393307 FUP393307 GEL393307 GOH393307 GYD393307 HHZ393307 HRV393307 IBR393307 ILN393307 IVJ393307 JFF393307 JPB393307 JYX393307 KIT393307 KSP393307 LCL393307 LMH393307 LWD393307 MFZ393307 MPV393307 MZR393307 NJN393307 NTJ393307 ODF393307 ONB393307 OWX393307 PGT393307 PQP393307 QAL393307 QKH393307 QUD393307 RDZ393307 RNV393307 RXR393307 SHN393307 SRJ393307 TBF393307 TLB393307 TUX393307 UET393307 UOP393307 UYL393307 VIH393307 VSD393307 WBZ393307 WLV393307 WVR393307 J458843 JF458843 TB458843 ACX458843 AMT458843 AWP458843 BGL458843 BQH458843 CAD458843 CJZ458843 CTV458843 DDR458843 DNN458843 DXJ458843 EHF458843 ERB458843 FAX458843 FKT458843 FUP458843 GEL458843 GOH458843 GYD458843 HHZ458843 HRV458843 IBR458843 ILN458843 IVJ458843 JFF458843 JPB458843 JYX458843 KIT458843 KSP458843 LCL458843 LMH458843 LWD458843 MFZ458843 MPV458843 MZR458843 NJN458843 NTJ458843 ODF458843 ONB458843 OWX458843 PGT458843 PQP458843 QAL458843 QKH458843 QUD458843 RDZ458843 RNV458843 RXR458843 SHN458843 SRJ458843 TBF458843 TLB458843 TUX458843 UET458843 UOP458843 UYL458843 VIH458843 VSD458843 WBZ458843 WLV458843 WVR458843 J524379 JF524379 TB524379 ACX524379 AMT524379 AWP524379 BGL524379 BQH524379 CAD524379 CJZ524379 CTV524379 DDR524379 DNN524379 DXJ524379 EHF524379 ERB524379 FAX524379 FKT524379 FUP524379 GEL524379 GOH524379 GYD524379 HHZ524379 HRV524379 IBR524379 ILN524379 IVJ524379 JFF524379 JPB524379 JYX524379 KIT524379 KSP524379 LCL524379 LMH524379 LWD524379 MFZ524379 MPV524379 MZR524379 NJN524379 NTJ524379 ODF524379 ONB524379 OWX524379 PGT524379 PQP524379 QAL524379 QKH524379 QUD524379 RDZ524379 RNV524379 RXR524379 SHN524379 SRJ524379 TBF524379 TLB524379 TUX524379 UET524379 UOP524379 UYL524379 VIH524379 VSD524379 WBZ524379 WLV524379 WVR524379 J589915 JF589915 TB589915 ACX589915 AMT589915 AWP589915 BGL589915 BQH589915 CAD589915 CJZ589915 CTV589915 DDR589915 DNN589915 DXJ589915 EHF589915 ERB589915 FAX589915 FKT589915 FUP589915 GEL589915 GOH589915 GYD589915 HHZ589915 HRV589915 IBR589915 ILN589915 IVJ589915 JFF589915 JPB589915 JYX589915 KIT589915 KSP589915 LCL589915 LMH589915 LWD589915 MFZ589915 MPV589915 MZR589915 NJN589915 NTJ589915 ODF589915 ONB589915 OWX589915 PGT589915 PQP589915 QAL589915 QKH589915 QUD589915 RDZ589915 RNV589915 RXR589915 SHN589915 SRJ589915 TBF589915 TLB589915 TUX589915 UET589915 UOP589915 UYL589915 VIH589915 VSD589915 WBZ589915 WLV589915 WVR589915 J655451 JF655451 TB655451 ACX655451 AMT655451 AWP655451 BGL655451 BQH655451 CAD655451 CJZ655451 CTV655451 DDR655451 DNN655451 DXJ655451 EHF655451 ERB655451 FAX655451 FKT655451 FUP655451 GEL655451 GOH655451 GYD655451 HHZ655451 HRV655451 IBR655451 ILN655451 IVJ655451 JFF655451 JPB655451 JYX655451 KIT655451 KSP655451 LCL655451 LMH655451 LWD655451 MFZ655451 MPV655451 MZR655451 NJN655451 NTJ655451 ODF655451 ONB655451 OWX655451 PGT655451 PQP655451 QAL655451 QKH655451 QUD655451 RDZ655451 RNV655451 RXR655451 SHN655451 SRJ655451 TBF655451 TLB655451 TUX655451 UET655451 UOP655451 UYL655451 VIH655451 VSD655451 WBZ655451 WLV655451 WVR655451 J720987 JF720987 TB720987 ACX720987 AMT720987 AWP720987 BGL720987 BQH720987 CAD720987 CJZ720987 CTV720987 DDR720987 DNN720987 DXJ720987 EHF720987 ERB720987 FAX720987 FKT720987 FUP720987 GEL720987 GOH720987 GYD720987 HHZ720987 HRV720987 IBR720987 ILN720987 IVJ720987 JFF720987 JPB720987 JYX720987 KIT720987 KSP720987 LCL720987 LMH720987 LWD720987 MFZ720987 MPV720987 MZR720987 NJN720987 NTJ720987 ODF720987 ONB720987 OWX720987 PGT720987 PQP720987 QAL720987 QKH720987 QUD720987 RDZ720987 RNV720987 RXR720987 SHN720987 SRJ720987 TBF720987 TLB720987 TUX720987 UET720987 UOP720987 UYL720987 VIH720987 VSD720987 WBZ720987 WLV720987 WVR720987 J786523 JF786523 TB786523 ACX786523 AMT786523 AWP786523 BGL786523 BQH786523 CAD786523 CJZ786523 CTV786523 DDR786523 DNN786523 DXJ786523 EHF786523 ERB786523 FAX786523 FKT786523 FUP786523 GEL786523 GOH786523 GYD786523 HHZ786523 HRV786523 IBR786523 ILN786523 IVJ786523 JFF786523 JPB786523 JYX786523 KIT786523 KSP786523 LCL786523 LMH786523 LWD786523 MFZ786523 MPV786523 MZR786523 NJN786523 NTJ786523 ODF786523 ONB786523 OWX786523 PGT786523 PQP786523 QAL786523 QKH786523 QUD786523 RDZ786523 RNV786523 RXR786523 SHN786523 SRJ786523 TBF786523 TLB786523 TUX786523 UET786523 UOP786523 UYL786523 VIH786523 VSD786523 WBZ786523 WLV786523 WVR786523 J852059 JF852059 TB852059 ACX852059 AMT852059 AWP852059 BGL852059 BQH852059 CAD852059 CJZ852059 CTV852059 DDR852059 DNN852059 DXJ852059 EHF852059 ERB852059 FAX852059 FKT852059 FUP852059 GEL852059 GOH852059 GYD852059 HHZ852059 HRV852059 IBR852059 ILN852059 IVJ852059 JFF852059 JPB852059 JYX852059 KIT852059 KSP852059 LCL852059 LMH852059 LWD852059 MFZ852059 MPV852059 MZR852059 NJN852059 NTJ852059 ODF852059 ONB852059 OWX852059 PGT852059 PQP852059 QAL852059 QKH852059 QUD852059 RDZ852059 RNV852059 RXR852059 SHN852059 SRJ852059 TBF852059 TLB852059 TUX852059 UET852059 UOP852059 UYL852059 VIH852059 VSD852059 WBZ852059 WLV852059 WVR852059 J917595 JF917595 TB917595 ACX917595 AMT917595 AWP917595 BGL917595 BQH917595 CAD917595 CJZ917595 CTV917595 DDR917595 DNN917595 DXJ917595 EHF917595 ERB917595 FAX917595 FKT917595 FUP917595 GEL917595 GOH917595 GYD917595 HHZ917595 HRV917595 IBR917595 ILN917595 IVJ917595 JFF917595 JPB917595 JYX917595 KIT917595 KSP917595 LCL917595 LMH917595 LWD917595 MFZ917595 MPV917595 MZR917595 NJN917595 NTJ917595 ODF917595 ONB917595 OWX917595 PGT917595 PQP917595 QAL917595 QKH917595 QUD917595 RDZ917595 RNV917595 RXR917595 SHN917595 SRJ917595 TBF917595 TLB917595 TUX917595 UET917595 UOP917595 UYL917595 VIH917595 VSD917595 WBZ917595 WLV917595 WVR917595 J983131 JF983131 TB983131 ACX983131 AMT983131 AWP983131 BGL983131 BQH983131 CAD983131 CJZ983131 CTV983131 DDR983131 DNN983131 DXJ983131 EHF983131 ERB983131 FAX983131 FKT983131 FUP983131 GEL983131 GOH983131 GYD983131 HHZ983131 HRV983131 IBR983131 ILN983131 IVJ983131 JFF983131 JPB983131 JYX983131 KIT983131 KSP983131 LCL983131 LMH983131 LWD983131 MFZ983131 MPV983131 MZR983131 NJN983131 NTJ983131 ODF983131 ONB983131 OWX983131 PGT983131 PQP983131 QAL983131 QKH983131 QUD983131 RDZ983131 RNV983131 RXR983131 SHN983131 SRJ983131 TBF983131 TLB983131 TUX983131 UET983131 UOP983131 UYL983131 VIH983131 VSD983131 WBZ983131 WLV983131 WVR983131 D91 IZ91 SV91 ACR91 AMN91 AWJ91 BGF91 BQB91 BZX91 CJT91 CTP91 DDL91 DNH91 DXD91 EGZ91 EQV91 FAR91 FKN91 FUJ91 GEF91 GOB91 GXX91 HHT91 HRP91 IBL91 ILH91 IVD91 JEZ91 JOV91 JYR91 KIN91 KSJ91 LCF91 LMB91 LVX91 MFT91 MPP91 MZL91 NJH91 NTD91 OCZ91 OMV91 OWR91 PGN91 PQJ91 QAF91 QKB91 QTX91 RDT91 RNP91 RXL91 SHH91 SRD91 TAZ91 TKV91 TUR91 UEN91 UOJ91 UYF91 VIB91 VRX91 WBT91 WLP91 WVL91 D65627 IZ65627 SV65627 ACR65627 AMN65627 AWJ65627 BGF65627 BQB65627 BZX65627 CJT65627 CTP65627 DDL65627 DNH65627 DXD65627 EGZ65627 EQV65627 FAR65627 FKN65627 FUJ65627 GEF65627 GOB65627 GXX65627 HHT65627 HRP65627 IBL65627 ILH65627 IVD65627 JEZ65627 JOV65627 JYR65627 KIN65627 KSJ65627 LCF65627 LMB65627 LVX65627 MFT65627 MPP65627 MZL65627 NJH65627 NTD65627 OCZ65627 OMV65627 OWR65627 PGN65627 PQJ65627 QAF65627 QKB65627 QTX65627 RDT65627 RNP65627 RXL65627 SHH65627 SRD65627 TAZ65627 TKV65627 TUR65627 UEN65627 UOJ65627 UYF65627 VIB65627 VRX65627 WBT65627 WLP65627 WVL65627 D131163 IZ131163 SV131163 ACR131163 AMN131163 AWJ131163 BGF131163 BQB131163 BZX131163 CJT131163 CTP131163 DDL131163 DNH131163 DXD131163 EGZ131163 EQV131163 FAR131163 FKN131163 FUJ131163 GEF131163 GOB131163 GXX131163 HHT131163 HRP131163 IBL131163 ILH131163 IVD131163 JEZ131163 JOV131163 JYR131163 KIN131163 KSJ131163 LCF131163 LMB131163 LVX131163 MFT131163 MPP131163 MZL131163 NJH131163 NTD131163 OCZ131163 OMV131163 OWR131163 PGN131163 PQJ131163 QAF131163 QKB131163 QTX131163 RDT131163 RNP131163 RXL131163 SHH131163 SRD131163 TAZ131163 TKV131163 TUR131163 UEN131163 UOJ131163 UYF131163 VIB131163 VRX131163 WBT131163 WLP131163 WVL131163 D196699 IZ196699 SV196699 ACR196699 AMN196699 AWJ196699 BGF196699 BQB196699 BZX196699 CJT196699 CTP196699 DDL196699 DNH196699 DXD196699 EGZ196699 EQV196699 FAR196699 FKN196699 FUJ196699 GEF196699 GOB196699 GXX196699 HHT196699 HRP196699 IBL196699 ILH196699 IVD196699 JEZ196699 JOV196699 JYR196699 KIN196699 KSJ196699 LCF196699 LMB196699 LVX196699 MFT196699 MPP196699 MZL196699 NJH196699 NTD196699 OCZ196699 OMV196699 OWR196699 PGN196699 PQJ196699 QAF196699 QKB196699 QTX196699 RDT196699 RNP196699 RXL196699 SHH196699 SRD196699 TAZ196699 TKV196699 TUR196699 UEN196699 UOJ196699 UYF196699 VIB196699 VRX196699 WBT196699 WLP196699 WVL196699 D262235 IZ262235 SV262235 ACR262235 AMN262235 AWJ262235 BGF262235 BQB262235 BZX262235 CJT262235 CTP262235 DDL262235 DNH262235 DXD262235 EGZ262235 EQV262235 FAR262235 FKN262235 FUJ262235 GEF262235 GOB262235 GXX262235 HHT262235 HRP262235 IBL262235 ILH262235 IVD262235 JEZ262235 JOV262235 JYR262235 KIN262235 KSJ262235 LCF262235 LMB262235 LVX262235 MFT262235 MPP262235 MZL262235 NJH262235 NTD262235 OCZ262235 OMV262235 OWR262235 PGN262235 PQJ262235 QAF262235 QKB262235 QTX262235 RDT262235 RNP262235 RXL262235 SHH262235 SRD262235 TAZ262235 TKV262235 TUR262235 UEN262235 UOJ262235 UYF262235 VIB262235 VRX262235 WBT262235 WLP262235 WVL262235 D327771 IZ327771 SV327771 ACR327771 AMN327771 AWJ327771 BGF327771 BQB327771 BZX327771 CJT327771 CTP327771 DDL327771 DNH327771 DXD327771 EGZ327771 EQV327771 FAR327771 FKN327771 FUJ327771 GEF327771 GOB327771 GXX327771 HHT327771 HRP327771 IBL327771 ILH327771 IVD327771 JEZ327771 JOV327771 JYR327771 KIN327771 KSJ327771 LCF327771 LMB327771 LVX327771 MFT327771 MPP327771 MZL327771 NJH327771 NTD327771 OCZ327771 OMV327771 OWR327771 PGN327771 PQJ327771 QAF327771 QKB327771 QTX327771 RDT327771 RNP327771 RXL327771 SHH327771 SRD327771 TAZ327771 TKV327771 TUR327771 UEN327771 UOJ327771 UYF327771 VIB327771 VRX327771 WBT327771 WLP327771 WVL327771 D393307 IZ393307 SV393307 ACR393307 AMN393307 AWJ393307 BGF393307 BQB393307 BZX393307 CJT393307 CTP393307 DDL393307 DNH393307 DXD393307 EGZ393307 EQV393307 FAR393307 FKN393307 FUJ393307 GEF393307 GOB393307 GXX393307 HHT393307 HRP393307 IBL393307 ILH393307 IVD393307 JEZ393307 JOV393307 JYR393307 KIN393307 KSJ393307 LCF393307 LMB393307 LVX393307 MFT393307 MPP393307 MZL393307 NJH393307 NTD393307 OCZ393307 OMV393307 OWR393307 PGN393307 PQJ393307 QAF393307 QKB393307 QTX393307 RDT393307 RNP393307 RXL393307 SHH393307 SRD393307 TAZ393307 TKV393307 TUR393307 UEN393307 UOJ393307 UYF393307 VIB393307 VRX393307 WBT393307 WLP393307 WVL393307 D458843 IZ458843 SV458843 ACR458843 AMN458843 AWJ458843 BGF458843 BQB458843 BZX458843 CJT458843 CTP458843 DDL458843 DNH458843 DXD458843 EGZ458843 EQV458843 FAR458843 FKN458843 FUJ458843 GEF458843 GOB458843 GXX458843 HHT458843 HRP458843 IBL458843 ILH458843 IVD458843 JEZ458843 JOV458843 JYR458843 KIN458843 KSJ458843 LCF458843 LMB458843 LVX458843 MFT458843 MPP458843 MZL458843 NJH458843 NTD458843 OCZ458843 OMV458843 OWR458843 PGN458843 PQJ458843 QAF458843 QKB458843 QTX458843 RDT458843 RNP458843 RXL458843 SHH458843 SRD458843 TAZ458843 TKV458843 TUR458843 UEN458843 UOJ458843 UYF458843 VIB458843 VRX458843 WBT458843 WLP458843 WVL458843 D524379 IZ524379 SV524379 ACR524379 AMN524379 AWJ524379 BGF524379 BQB524379 BZX524379 CJT524379 CTP524379 DDL524379 DNH524379 DXD524379 EGZ524379 EQV524379 FAR524379 FKN524379 FUJ524379 GEF524379 GOB524379 GXX524379 HHT524379 HRP524379 IBL524379 ILH524379 IVD524379 JEZ524379 JOV524379 JYR524379 KIN524379 KSJ524379 LCF524379 LMB524379 LVX524379 MFT524379 MPP524379 MZL524379 NJH524379 NTD524379 OCZ524379 OMV524379 OWR524379 PGN524379 PQJ524379 QAF524379 QKB524379 QTX524379 RDT524379 RNP524379 RXL524379 SHH524379 SRD524379 TAZ524379 TKV524379 TUR524379 UEN524379 UOJ524379 UYF524379 VIB524379 VRX524379 WBT524379 WLP524379 WVL524379 D589915 IZ589915 SV589915 ACR589915 AMN589915 AWJ589915 BGF589915 BQB589915 BZX589915 CJT589915 CTP589915 DDL589915 DNH589915 DXD589915 EGZ589915 EQV589915 FAR589915 FKN589915 FUJ589915 GEF589915 GOB589915 GXX589915 HHT589915 HRP589915 IBL589915 ILH589915 IVD589915 JEZ589915 JOV589915 JYR589915 KIN589915 KSJ589915 LCF589915 LMB589915 LVX589915 MFT589915 MPP589915 MZL589915 NJH589915 NTD589915 OCZ589915 OMV589915 OWR589915 PGN589915 PQJ589915 QAF589915 QKB589915 QTX589915 RDT589915 RNP589915 RXL589915 SHH589915 SRD589915 TAZ589915 TKV589915 TUR589915 UEN589915 UOJ589915 UYF589915 VIB589915 VRX589915 WBT589915 WLP589915 WVL589915 D655451 IZ655451 SV655451 ACR655451 AMN655451 AWJ655451 BGF655451 BQB655451 BZX655451 CJT655451 CTP655451 DDL655451 DNH655451 DXD655451 EGZ655451 EQV655451 FAR655451 FKN655451 FUJ655451 GEF655451 GOB655451 GXX655451 HHT655451 HRP655451 IBL655451 ILH655451 IVD655451 JEZ655451 JOV655451 JYR655451 KIN655451 KSJ655451 LCF655451 LMB655451 LVX655451 MFT655451 MPP655451 MZL655451 NJH655451 NTD655451 OCZ655451 OMV655451 OWR655451 PGN655451 PQJ655451 QAF655451 QKB655451 QTX655451 RDT655451 RNP655451 RXL655451 SHH655451 SRD655451 TAZ655451 TKV655451 TUR655451 UEN655451 UOJ655451 UYF655451 VIB655451 VRX655451 WBT655451 WLP655451 WVL655451 D720987 IZ720987 SV720987 ACR720987 AMN720987 AWJ720987 BGF720987 BQB720987 BZX720987 CJT720987 CTP720987 DDL720987 DNH720987 DXD720987 EGZ720987 EQV720987 FAR720987 FKN720987 FUJ720987 GEF720987 GOB720987 GXX720987 HHT720987 HRP720987 IBL720987 ILH720987 IVD720987 JEZ720987 JOV720987 JYR720987 KIN720987 KSJ720987 LCF720987 LMB720987 LVX720987 MFT720987 MPP720987 MZL720987 NJH720987 NTD720987 OCZ720987 OMV720987 OWR720987 PGN720987 PQJ720987 QAF720987 QKB720987 QTX720987 RDT720987 RNP720987 RXL720987 SHH720987 SRD720987 TAZ720987 TKV720987 TUR720987 UEN720987 UOJ720987 UYF720987 VIB720987 VRX720987 WBT720987 WLP720987 WVL720987 D786523 IZ786523 SV786523 ACR786523 AMN786523 AWJ786523 BGF786523 BQB786523 BZX786523 CJT786523 CTP786523 DDL786523 DNH786523 DXD786523 EGZ786523 EQV786523 FAR786523 FKN786523 FUJ786523 GEF786523 GOB786523 GXX786523 HHT786523 HRP786523 IBL786523 ILH786523 IVD786523 JEZ786523 JOV786523 JYR786523 KIN786523 KSJ786523 LCF786523 LMB786523 LVX786523 MFT786523 MPP786523 MZL786523 NJH786523 NTD786523 OCZ786523 OMV786523 OWR786523 PGN786523 PQJ786523 QAF786523 QKB786523 QTX786523 RDT786523 RNP786523 RXL786523 SHH786523 SRD786523 TAZ786523 TKV786523 TUR786523 UEN786523 UOJ786523 UYF786523 VIB786523 VRX786523 WBT786523 WLP786523 WVL786523 D852059 IZ852059 SV852059 ACR852059 AMN852059 AWJ852059 BGF852059 BQB852059 BZX852059 CJT852059 CTP852059 DDL852059 DNH852059 DXD852059 EGZ852059 EQV852059 FAR852059 FKN852059 FUJ852059 GEF852059 GOB852059 GXX852059 HHT852059 HRP852059 IBL852059 ILH852059 IVD852059 JEZ852059 JOV852059 JYR852059 KIN852059 KSJ852059 LCF852059 LMB852059 LVX852059 MFT852059 MPP852059 MZL852059 NJH852059 NTD852059 OCZ852059 OMV852059 OWR852059 PGN852059 PQJ852059 QAF852059 QKB852059 QTX852059 RDT852059 RNP852059 RXL852059 SHH852059 SRD852059 TAZ852059 TKV852059 TUR852059 UEN852059 UOJ852059 UYF852059 VIB852059 VRX852059 WBT852059 WLP852059 WVL852059 D917595 IZ917595 SV917595 ACR917595 AMN917595 AWJ917595 BGF917595 BQB917595 BZX917595 CJT917595 CTP917595 DDL917595 DNH917595 DXD917595 EGZ917595 EQV917595 FAR917595 FKN917595 FUJ917595 GEF917595 GOB917595 GXX917595 HHT917595 HRP917595 IBL917595 ILH917595 IVD917595 JEZ917595 JOV917595 JYR917595 KIN917595 KSJ917595 LCF917595 LMB917595 LVX917595 MFT917595 MPP917595 MZL917595 NJH917595 NTD917595 OCZ917595 OMV917595 OWR917595 PGN917595 PQJ917595 QAF917595 QKB917595 QTX917595 RDT917595 RNP917595 RXL917595 SHH917595 SRD917595 TAZ917595 TKV917595 TUR917595 UEN917595 UOJ917595 UYF917595 VIB917595 VRX917595 WBT917595 WLP917595 WVL917595 D983131 IZ983131 SV983131 ACR983131 AMN983131 AWJ983131 BGF983131 BQB983131 BZX983131 CJT983131 CTP983131 DDL983131 DNH983131 DXD983131 EGZ983131 EQV983131 FAR983131 FKN983131 FUJ983131 GEF983131 GOB983131 GXX983131 HHT983131 HRP983131 IBL983131 ILH983131 IVD983131 JEZ983131 JOV983131 JYR983131 KIN983131 KSJ983131 LCF983131 LMB983131 LVX983131 MFT983131 MPP983131 MZL983131 NJH983131 NTD983131 OCZ983131 OMV983131 OWR983131 PGN983131 PQJ983131 QAF983131 QKB983131 QTX983131 RDT983131 RNP983131 RXL983131 SHH983131 SRD983131 TAZ983131 TKV983131 TUR983131 UEN983131 UOJ983131 UYF983131 VIB983131 VRX983131 WBT983131 WLP983131 WVL983131 F91 JB91 SX91 ACT91 AMP91 AWL91 BGH91 BQD91 BZZ91 CJV91 CTR91 DDN91 DNJ91 DXF91 EHB91 EQX91 FAT91 FKP91 FUL91 GEH91 GOD91 GXZ91 HHV91 HRR91 IBN91 ILJ91 IVF91 JFB91 JOX91 JYT91 KIP91 KSL91 LCH91 LMD91 LVZ91 MFV91 MPR91 MZN91 NJJ91 NTF91 ODB91 OMX91 OWT91 PGP91 PQL91 QAH91 QKD91 QTZ91 RDV91 RNR91 RXN91 SHJ91 SRF91 TBB91 TKX91 TUT91 UEP91 UOL91 UYH91 VID91 VRZ91 WBV91 WLR91 WVN91 F65627 JB65627 SX65627 ACT65627 AMP65627 AWL65627 BGH65627 BQD65627 BZZ65627 CJV65627 CTR65627 DDN65627 DNJ65627 DXF65627 EHB65627 EQX65627 FAT65627 FKP65627 FUL65627 GEH65627 GOD65627 GXZ65627 HHV65627 HRR65627 IBN65627 ILJ65627 IVF65627 JFB65627 JOX65627 JYT65627 KIP65627 KSL65627 LCH65627 LMD65627 LVZ65627 MFV65627 MPR65627 MZN65627 NJJ65627 NTF65627 ODB65627 OMX65627 OWT65627 PGP65627 PQL65627 QAH65627 QKD65627 QTZ65627 RDV65627 RNR65627 RXN65627 SHJ65627 SRF65627 TBB65627 TKX65627 TUT65627 UEP65627 UOL65627 UYH65627 VID65627 VRZ65627 WBV65627 WLR65627 WVN65627 F131163 JB131163 SX131163 ACT131163 AMP131163 AWL131163 BGH131163 BQD131163 BZZ131163 CJV131163 CTR131163 DDN131163 DNJ131163 DXF131163 EHB131163 EQX131163 FAT131163 FKP131163 FUL131163 GEH131163 GOD131163 GXZ131163 HHV131163 HRR131163 IBN131163 ILJ131163 IVF131163 JFB131163 JOX131163 JYT131163 KIP131163 KSL131163 LCH131163 LMD131163 LVZ131163 MFV131163 MPR131163 MZN131163 NJJ131163 NTF131163 ODB131163 OMX131163 OWT131163 PGP131163 PQL131163 QAH131163 QKD131163 QTZ131163 RDV131163 RNR131163 RXN131163 SHJ131163 SRF131163 TBB131163 TKX131163 TUT131163 UEP131163 UOL131163 UYH131163 VID131163 VRZ131163 WBV131163 WLR131163 WVN131163 F196699 JB196699 SX196699 ACT196699 AMP196699 AWL196699 BGH196699 BQD196699 BZZ196699 CJV196699 CTR196699 DDN196699 DNJ196699 DXF196699 EHB196699 EQX196699 FAT196699 FKP196699 FUL196699 GEH196699 GOD196699 GXZ196699 HHV196699 HRR196699 IBN196699 ILJ196699 IVF196699 JFB196699 JOX196699 JYT196699 KIP196699 KSL196699 LCH196699 LMD196699 LVZ196699 MFV196699 MPR196699 MZN196699 NJJ196699 NTF196699 ODB196699 OMX196699 OWT196699 PGP196699 PQL196699 QAH196699 QKD196699 QTZ196699 RDV196699 RNR196699 RXN196699 SHJ196699 SRF196699 TBB196699 TKX196699 TUT196699 UEP196699 UOL196699 UYH196699 VID196699 VRZ196699 WBV196699 WLR196699 WVN196699 F262235 JB262235 SX262235 ACT262235 AMP262235 AWL262235 BGH262235 BQD262235 BZZ262235 CJV262235 CTR262235 DDN262235 DNJ262235 DXF262235 EHB262235 EQX262235 FAT262235 FKP262235 FUL262235 GEH262235 GOD262235 GXZ262235 HHV262235 HRR262235 IBN262235 ILJ262235 IVF262235 JFB262235 JOX262235 JYT262235 KIP262235 KSL262235 LCH262235 LMD262235 LVZ262235 MFV262235 MPR262235 MZN262235 NJJ262235 NTF262235 ODB262235 OMX262235 OWT262235 PGP262235 PQL262235 QAH262235 QKD262235 QTZ262235 RDV262235 RNR262235 RXN262235 SHJ262235 SRF262235 TBB262235 TKX262235 TUT262235 UEP262235 UOL262235 UYH262235 VID262235 VRZ262235 WBV262235 WLR262235 WVN262235 F327771 JB327771 SX327771 ACT327771 AMP327771 AWL327771 BGH327771 BQD327771 BZZ327771 CJV327771 CTR327771 DDN327771 DNJ327771 DXF327771 EHB327771 EQX327771 FAT327771 FKP327771 FUL327771 GEH327771 GOD327771 GXZ327771 HHV327771 HRR327771 IBN327771 ILJ327771 IVF327771 JFB327771 JOX327771 JYT327771 KIP327771 KSL327771 LCH327771 LMD327771 LVZ327771 MFV327771 MPR327771 MZN327771 NJJ327771 NTF327771 ODB327771 OMX327771 OWT327771 PGP327771 PQL327771 QAH327771 QKD327771 QTZ327771 RDV327771 RNR327771 RXN327771 SHJ327771 SRF327771 TBB327771 TKX327771 TUT327771 UEP327771 UOL327771 UYH327771 VID327771 VRZ327771 WBV327771 WLR327771 WVN327771 F393307 JB393307 SX393307 ACT393307 AMP393307 AWL393307 BGH393307 BQD393307 BZZ393307 CJV393307 CTR393307 DDN393307 DNJ393307 DXF393307 EHB393307 EQX393307 FAT393307 FKP393307 FUL393307 GEH393307 GOD393307 GXZ393307 HHV393307 HRR393307 IBN393307 ILJ393307 IVF393307 JFB393307 JOX393307 JYT393307 KIP393307 KSL393307 LCH393307 LMD393307 LVZ393307 MFV393307 MPR393307 MZN393307 NJJ393307 NTF393307 ODB393307 OMX393307 OWT393307 PGP393307 PQL393307 QAH393307 QKD393307 QTZ393307 RDV393307 RNR393307 RXN393307 SHJ393307 SRF393307 TBB393307 TKX393307 TUT393307 UEP393307 UOL393307 UYH393307 VID393307 VRZ393307 WBV393307 WLR393307 WVN393307 F458843 JB458843 SX458843 ACT458843 AMP458843 AWL458843 BGH458843 BQD458843 BZZ458843 CJV458843 CTR458843 DDN458843 DNJ458843 DXF458843 EHB458843 EQX458843 FAT458843 FKP458843 FUL458843 GEH458843 GOD458843 GXZ458843 HHV458843 HRR458843 IBN458843 ILJ458843 IVF458843 JFB458843 JOX458843 JYT458843 KIP458843 KSL458843 LCH458843 LMD458843 LVZ458843 MFV458843 MPR458843 MZN458843 NJJ458843 NTF458843 ODB458843 OMX458843 OWT458843 PGP458843 PQL458843 QAH458843 QKD458843 QTZ458843 RDV458843 RNR458843 RXN458843 SHJ458843 SRF458843 TBB458843 TKX458843 TUT458843 UEP458843 UOL458843 UYH458843 VID458843 VRZ458843 WBV458843 WLR458843 WVN458843 F524379 JB524379 SX524379 ACT524379 AMP524379 AWL524379 BGH524379 BQD524379 BZZ524379 CJV524379 CTR524379 DDN524379 DNJ524379 DXF524379 EHB524379 EQX524379 FAT524379 FKP524379 FUL524379 GEH524379 GOD524379 GXZ524379 HHV524379 HRR524379 IBN524379 ILJ524379 IVF524379 JFB524379 JOX524379 JYT524379 KIP524379 KSL524379 LCH524379 LMD524379 LVZ524379 MFV524379 MPR524379 MZN524379 NJJ524379 NTF524379 ODB524379 OMX524379 OWT524379 PGP524379 PQL524379 QAH524379 QKD524379 QTZ524379 RDV524379 RNR524379 RXN524379 SHJ524379 SRF524379 TBB524379 TKX524379 TUT524379 UEP524379 UOL524379 UYH524379 VID524379 VRZ524379 WBV524379 WLR524379 WVN524379 F589915 JB589915 SX589915 ACT589915 AMP589915 AWL589915 BGH589915 BQD589915 BZZ589915 CJV589915 CTR589915 DDN589915 DNJ589915 DXF589915 EHB589915 EQX589915 FAT589915 FKP589915 FUL589915 GEH589915 GOD589915 GXZ589915 HHV589915 HRR589915 IBN589915 ILJ589915 IVF589915 JFB589915 JOX589915 JYT589915 KIP589915 KSL589915 LCH589915 LMD589915 LVZ589915 MFV589915 MPR589915 MZN589915 NJJ589915 NTF589915 ODB589915 OMX589915 OWT589915 PGP589915 PQL589915 QAH589915 QKD589915 QTZ589915 RDV589915 RNR589915 RXN589915 SHJ589915 SRF589915 TBB589915 TKX589915 TUT589915 UEP589915 UOL589915 UYH589915 VID589915 VRZ589915 WBV589915 WLR589915 WVN589915 F655451 JB655451 SX655451 ACT655451 AMP655451 AWL655451 BGH655451 BQD655451 BZZ655451 CJV655451 CTR655451 DDN655451 DNJ655451 DXF655451 EHB655451 EQX655451 FAT655451 FKP655451 FUL655451 GEH655451 GOD655451 GXZ655451 HHV655451 HRR655451 IBN655451 ILJ655451 IVF655451 JFB655451 JOX655451 JYT655451 KIP655451 KSL655451 LCH655451 LMD655451 LVZ655451 MFV655451 MPR655451 MZN655451 NJJ655451 NTF655451 ODB655451 OMX655451 OWT655451 PGP655451 PQL655451 QAH655451 QKD655451 QTZ655451 RDV655451 RNR655451 RXN655451 SHJ655451 SRF655451 TBB655451 TKX655451 TUT655451 UEP655451 UOL655451 UYH655451 VID655451 VRZ655451 WBV655451 WLR655451 WVN655451 F720987 JB720987 SX720987 ACT720987 AMP720987 AWL720987 BGH720987 BQD720987 BZZ720987 CJV720987 CTR720987 DDN720987 DNJ720987 DXF720987 EHB720987 EQX720987 FAT720987 FKP720987 FUL720987 GEH720987 GOD720987 GXZ720987 HHV720987 HRR720987 IBN720987 ILJ720987 IVF720987 JFB720987 JOX720987 JYT720987 KIP720987 KSL720987 LCH720987 LMD720987 LVZ720987 MFV720987 MPR720987 MZN720987 NJJ720987 NTF720987 ODB720987 OMX720987 OWT720987 PGP720987 PQL720987 QAH720987 QKD720987 QTZ720987 RDV720987 RNR720987 RXN720987 SHJ720987 SRF720987 TBB720987 TKX720987 TUT720987 UEP720987 UOL720987 UYH720987 VID720987 VRZ720987 WBV720987 WLR720987 WVN720987 F786523 JB786523 SX786523 ACT786523 AMP786523 AWL786523 BGH786523 BQD786523 BZZ786523 CJV786523 CTR786523 DDN786523 DNJ786523 DXF786523 EHB786523 EQX786523 FAT786523 FKP786523 FUL786523 GEH786523 GOD786523 GXZ786523 HHV786523 HRR786523 IBN786523 ILJ786523 IVF786523 JFB786523 JOX786523 JYT786523 KIP786523 KSL786523 LCH786523 LMD786523 LVZ786523 MFV786523 MPR786523 MZN786523 NJJ786523 NTF786523 ODB786523 OMX786523 OWT786523 PGP786523 PQL786523 QAH786523 QKD786523 QTZ786523 RDV786523 RNR786523 RXN786523 SHJ786523 SRF786523 TBB786523 TKX786523 TUT786523 UEP786523 UOL786523 UYH786523 VID786523 VRZ786523 WBV786523 WLR786523 WVN786523 F852059 JB852059 SX852059 ACT852059 AMP852059 AWL852059 BGH852059 BQD852059 BZZ852059 CJV852059 CTR852059 DDN852059 DNJ852059 DXF852059 EHB852059 EQX852059 FAT852059 FKP852059 FUL852059 GEH852059 GOD852059 GXZ852059 HHV852059 HRR852059 IBN852059 ILJ852059 IVF852059 JFB852059 JOX852059 JYT852059 KIP852059 KSL852059 LCH852059 LMD852059 LVZ852059 MFV852059 MPR852059 MZN852059 NJJ852059 NTF852059 ODB852059 OMX852059 OWT852059 PGP852059 PQL852059 QAH852059 QKD852059 QTZ852059 RDV852059 RNR852059 RXN852059 SHJ852059 SRF852059 TBB852059 TKX852059 TUT852059 UEP852059 UOL852059 UYH852059 VID852059 VRZ852059 WBV852059 WLR852059 WVN852059 F917595 JB917595 SX917595 ACT917595 AMP917595 AWL917595 BGH917595 BQD917595 BZZ917595 CJV917595 CTR917595 DDN917595 DNJ917595 DXF917595 EHB917595 EQX917595 FAT917595 FKP917595 FUL917595 GEH917595 GOD917595 GXZ917595 HHV917595 HRR917595 IBN917595 ILJ917595 IVF917595 JFB917595 JOX917595 JYT917595 KIP917595 KSL917595 LCH917595 LMD917595 LVZ917595 MFV917595 MPR917595 MZN917595 NJJ917595 NTF917595 ODB917595 OMX917595 OWT917595 PGP917595 PQL917595 QAH917595 QKD917595 QTZ917595 RDV917595 RNR917595 RXN917595 SHJ917595 SRF917595 TBB917595 TKX917595 TUT917595 UEP917595 UOL917595 UYH917595 VID917595 VRZ917595 WBV917595 WLR917595 WVN917595 F983131 JB983131 SX983131 ACT983131 AMP983131 AWL983131 BGH983131 BQD983131 BZZ983131 CJV983131 CTR983131 DDN983131 DNJ983131 DXF983131 EHB983131 EQX983131 FAT983131 FKP983131 FUL983131 GEH983131 GOD983131 GXZ983131 HHV983131 HRR983131 IBN983131 ILJ983131 IVF983131 JFB983131 JOX983131 JYT983131 KIP983131 KSL983131 LCH983131 LMD983131 LVZ983131 MFV983131 MPR983131 MZN983131 NJJ983131 NTF983131 ODB983131 OMX983131 OWT983131 PGP983131 PQL983131 QAH983131 QKD983131 QTZ983131 RDV983131 RNR983131 RXN983131 SHJ983131 SRF983131 TBB983131 TKX983131 TUT983131 UEP983131 UOL983131 UYH983131 VID983131 VRZ983131 WBV983131 WLR983131 WVN983131">
      <formula1>"bloq"</formula1>
    </dataValidation>
  </dataValidation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201"/>
  <sheetViews>
    <sheetView topLeftCell="A25" workbookViewId="0">
      <selection sqref="A1:XFD1048576"/>
    </sheetView>
  </sheetViews>
  <sheetFormatPr baseColWidth="10" defaultRowHeight="12.75" x14ac:dyDescent="0.2"/>
  <cols>
    <col min="1" max="1" width="31.5703125" style="3" customWidth="1"/>
    <col min="2" max="2" width="25.7109375" style="5" customWidth="1"/>
    <col min="3" max="3" width="12.7109375" style="5" customWidth="1"/>
    <col min="4" max="4" width="10.7109375" style="5" customWidth="1"/>
    <col min="5" max="5" width="10.85546875" style="5" customWidth="1"/>
    <col min="6" max="11" width="10.7109375" style="5" customWidth="1"/>
    <col min="12" max="12" width="10.7109375" style="2" customWidth="1"/>
    <col min="13" max="13" width="12.140625" style="5" customWidth="1"/>
    <col min="14" max="14" width="11.140625" style="5" customWidth="1"/>
    <col min="15" max="15" width="10.7109375" style="5" customWidth="1"/>
    <col min="16" max="16" width="11.5703125" style="5" customWidth="1"/>
    <col min="17" max="17" width="11.42578125" style="5"/>
    <col min="18" max="18" width="11.28515625" style="5" customWidth="1"/>
    <col min="19" max="19" width="10.42578125" style="5" customWidth="1"/>
    <col min="20" max="20" width="11.28515625" style="5" customWidth="1"/>
    <col min="21" max="21" width="10.28515625" style="22" customWidth="1"/>
    <col min="22" max="22" width="10.5703125" style="1" customWidth="1"/>
    <col min="23" max="23" width="10.5703125" style="22" customWidth="1"/>
    <col min="24" max="28" width="14.140625" style="22" customWidth="1"/>
    <col min="29" max="32" width="13.140625" style="22" customWidth="1"/>
    <col min="33" max="33" width="9" style="22" customWidth="1"/>
    <col min="34" max="39" width="13.140625" style="22" customWidth="1"/>
    <col min="40" max="48" width="10.85546875" style="22" customWidth="1"/>
    <col min="49" max="89" width="11.7109375" style="203" hidden="1" customWidth="1"/>
    <col min="90" max="91" width="10.85546875" style="22" customWidth="1"/>
    <col min="92" max="256" width="11.42578125" style="22"/>
    <col min="257" max="257" width="31.5703125" style="22" customWidth="1"/>
    <col min="258" max="258" width="25.7109375" style="22" customWidth="1"/>
    <col min="259" max="259" width="12.7109375" style="22" customWidth="1"/>
    <col min="260" max="260" width="10.7109375" style="22" customWidth="1"/>
    <col min="261" max="261" width="10.85546875" style="22" customWidth="1"/>
    <col min="262" max="268" width="10.7109375" style="22" customWidth="1"/>
    <col min="269" max="269" width="12.140625" style="22" customWidth="1"/>
    <col min="270" max="270" width="11.140625" style="22" customWidth="1"/>
    <col min="271" max="271" width="10.7109375" style="22" customWidth="1"/>
    <col min="272" max="272" width="11.5703125" style="22" customWidth="1"/>
    <col min="273" max="273" width="11.42578125" style="22"/>
    <col min="274" max="274" width="11.28515625" style="22" customWidth="1"/>
    <col min="275" max="275" width="10.42578125" style="22" customWidth="1"/>
    <col min="276" max="276" width="11.28515625" style="22" customWidth="1"/>
    <col min="277" max="277" width="10.28515625" style="22" customWidth="1"/>
    <col min="278" max="279" width="10.5703125" style="22" customWidth="1"/>
    <col min="280" max="284" width="14.140625" style="22" customWidth="1"/>
    <col min="285" max="288" width="13.140625" style="22" customWidth="1"/>
    <col min="289" max="289" width="9" style="22" customWidth="1"/>
    <col min="290" max="295" width="13.140625" style="22" customWidth="1"/>
    <col min="296" max="304" width="10.85546875" style="22" customWidth="1"/>
    <col min="305" max="345" width="0" style="22" hidden="1" customWidth="1"/>
    <col min="346" max="347" width="10.85546875" style="22" customWidth="1"/>
    <col min="348" max="512" width="11.42578125" style="22"/>
    <col min="513" max="513" width="31.5703125" style="22" customWidth="1"/>
    <col min="514" max="514" width="25.7109375" style="22" customWidth="1"/>
    <col min="515" max="515" width="12.7109375" style="22" customWidth="1"/>
    <col min="516" max="516" width="10.7109375" style="22" customWidth="1"/>
    <col min="517" max="517" width="10.85546875" style="22" customWidth="1"/>
    <col min="518" max="524" width="10.7109375" style="22" customWidth="1"/>
    <col min="525" max="525" width="12.140625" style="22" customWidth="1"/>
    <col min="526" max="526" width="11.140625" style="22" customWidth="1"/>
    <col min="527" max="527" width="10.7109375" style="22" customWidth="1"/>
    <col min="528" max="528" width="11.5703125" style="22" customWidth="1"/>
    <col min="529" max="529" width="11.42578125" style="22"/>
    <col min="530" max="530" width="11.28515625" style="22" customWidth="1"/>
    <col min="531" max="531" width="10.42578125" style="22" customWidth="1"/>
    <col min="532" max="532" width="11.28515625" style="22" customWidth="1"/>
    <col min="533" max="533" width="10.28515625" style="22" customWidth="1"/>
    <col min="534" max="535" width="10.5703125" style="22" customWidth="1"/>
    <col min="536" max="540" width="14.140625" style="22" customWidth="1"/>
    <col min="541" max="544" width="13.140625" style="22" customWidth="1"/>
    <col min="545" max="545" width="9" style="22" customWidth="1"/>
    <col min="546" max="551" width="13.140625" style="22" customWidth="1"/>
    <col min="552" max="560" width="10.85546875" style="22" customWidth="1"/>
    <col min="561" max="601" width="0" style="22" hidden="1" customWidth="1"/>
    <col min="602" max="603" width="10.85546875" style="22" customWidth="1"/>
    <col min="604" max="768" width="11.42578125" style="22"/>
    <col min="769" max="769" width="31.5703125" style="22" customWidth="1"/>
    <col min="770" max="770" width="25.7109375" style="22" customWidth="1"/>
    <col min="771" max="771" width="12.7109375" style="22" customWidth="1"/>
    <col min="772" max="772" width="10.7109375" style="22" customWidth="1"/>
    <col min="773" max="773" width="10.85546875" style="22" customWidth="1"/>
    <col min="774" max="780" width="10.7109375" style="22" customWidth="1"/>
    <col min="781" max="781" width="12.140625" style="22" customWidth="1"/>
    <col min="782" max="782" width="11.140625" style="22" customWidth="1"/>
    <col min="783" max="783" width="10.7109375" style="22" customWidth="1"/>
    <col min="784" max="784" width="11.5703125" style="22" customWidth="1"/>
    <col min="785" max="785" width="11.42578125" style="22"/>
    <col min="786" max="786" width="11.28515625" style="22" customWidth="1"/>
    <col min="787" max="787" width="10.42578125" style="22" customWidth="1"/>
    <col min="788" max="788" width="11.28515625" style="22" customWidth="1"/>
    <col min="789" max="789" width="10.28515625" style="22" customWidth="1"/>
    <col min="790" max="791" width="10.5703125" style="22" customWidth="1"/>
    <col min="792" max="796" width="14.140625" style="22" customWidth="1"/>
    <col min="797" max="800" width="13.140625" style="22" customWidth="1"/>
    <col min="801" max="801" width="9" style="22" customWidth="1"/>
    <col min="802" max="807" width="13.140625" style="22" customWidth="1"/>
    <col min="808" max="816" width="10.85546875" style="22" customWidth="1"/>
    <col min="817" max="857" width="0" style="22" hidden="1" customWidth="1"/>
    <col min="858" max="859" width="10.85546875" style="22" customWidth="1"/>
    <col min="860" max="1024" width="11.42578125" style="22"/>
    <col min="1025" max="1025" width="31.5703125" style="22" customWidth="1"/>
    <col min="1026" max="1026" width="25.7109375" style="22" customWidth="1"/>
    <col min="1027" max="1027" width="12.7109375" style="22" customWidth="1"/>
    <col min="1028" max="1028" width="10.7109375" style="22" customWidth="1"/>
    <col min="1029" max="1029" width="10.85546875" style="22" customWidth="1"/>
    <col min="1030" max="1036" width="10.7109375" style="22" customWidth="1"/>
    <col min="1037" max="1037" width="12.140625" style="22" customWidth="1"/>
    <col min="1038" max="1038" width="11.140625" style="22" customWidth="1"/>
    <col min="1039" max="1039" width="10.7109375" style="22" customWidth="1"/>
    <col min="1040" max="1040" width="11.5703125" style="22" customWidth="1"/>
    <col min="1041" max="1041" width="11.42578125" style="22"/>
    <col min="1042" max="1042" width="11.28515625" style="22" customWidth="1"/>
    <col min="1043" max="1043" width="10.42578125" style="22" customWidth="1"/>
    <col min="1044" max="1044" width="11.28515625" style="22" customWidth="1"/>
    <col min="1045" max="1045" width="10.28515625" style="22" customWidth="1"/>
    <col min="1046" max="1047" width="10.5703125" style="22" customWidth="1"/>
    <col min="1048" max="1052" width="14.140625" style="22" customWidth="1"/>
    <col min="1053" max="1056" width="13.140625" style="22" customWidth="1"/>
    <col min="1057" max="1057" width="9" style="22" customWidth="1"/>
    <col min="1058" max="1063" width="13.140625" style="22" customWidth="1"/>
    <col min="1064" max="1072" width="10.85546875" style="22" customWidth="1"/>
    <col min="1073" max="1113" width="0" style="22" hidden="1" customWidth="1"/>
    <col min="1114" max="1115" width="10.85546875" style="22" customWidth="1"/>
    <col min="1116" max="1280" width="11.42578125" style="22"/>
    <col min="1281" max="1281" width="31.5703125" style="22" customWidth="1"/>
    <col min="1282" max="1282" width="25.7109375" style="22" customWidth="1"/>
    <col min="1283" max="1283" width="12.7109375" style="22" customWidth="1"/>
    <col min="1284" max="1284" width="10.7109375" style="22" customWidth="1"/>
    <col min="1285" max="1285" width="10.85546875" style="22" customWidth="1"/>
    <col min="1286" max="1292" width="10.7109375" style="22" customWidth="1"/>
    <col min="1293" max="1293" width="12.140625" style="22" customWidth="1"/>
    <col min="1294" max="1294" width="11.140625" style="22" customWidth="1"/>
    <col min="1295" max="1295" width="10.7109375" style="22" customWidth="1"/>
    <col min="1296" max="1296" width="11.5703125" style="22" customWidth="1"/>
    <col min="1297" max="1297" width="11.42578125" style="22"/>
    <col min="1298" max="1298" width="11.28515625" style="22" customWidth="1"/>
    <col min="1299" max="1299" width="10.42578125" style="22" customWidth="1"/>
    <col min="1300" max="1300" width="11.28515625" style="22" customWidth="1"/>
    <col min="1301" max="1301" width="10.28515625" style="22" customWidth="1"/>
    <col min="1302" max="1303" width="10.5703125" style="22" customWidth="1"/>
    <col min="1304" max="1308" width="14.140625" style="22" customWidth="1"/>
    <col min="1309" max="1312" width="13.140625" style="22" customWidth="1"/>
    <col min="1313" max="1313" width="9" style="22" customWidth="1"/>
    <col min="1314" max="1319" width="13.140625" style="22" customWidth="1"/>
    <col min="1320" max="1328" width="10.85546875" style="22" customWidth="1"/>
    <col min="1329" max="1369" width="0" style="22" hidden="1" customWidth="1"/>
    <col min="1370" max="1371" width="10.85546875" style="22" customWidth="1"/>
    <col min="1372" max="1536" width="11.42578125" style="22"/>
    <col min="1537" max="1537" width="31.5703125" style="22" customWidth="1"/>
    <col min="1538" max="1538" width="25.7109375" style="22" customWidth="1"/>
    <col min="1539" max="1539" width="12.7109375" style="22" customWidth="1"/>
    <col min="1540" max="1540" width="10.7109375" style="22" customWidth="1"/>
    <col min="1541" max="1541" width="10.85546875" style="22" customWidth="1"/>
    <col min="1542" max="1548" width="10.7109375" style="22" customWidth="1"/>
    <col min="1549" max="1549" width="12.140625" style="22" customWidth="1"/>
    <col min="1550" max="1550" width="11.140625" style="22" customWidth="1"/>
    <col min="1551" max="1551" width="10.7109375" style="22" customWidth="1"/>
    <col min="1552" max="1552" width="11.5703125" style="22" customWidth="1"/>
    <col min="1553" max="1553" width="11.42578125" style="22"/>
    <col min="1554" max="1554" width="11.28515625" style="22" customWidth="1"/>
    <col min="1555" max="1555" width="10.42578125" style="22" customWidth="1"/>
    <col min="1556" max="1556" width="11.28515625" style="22" customWidth="1"/>
    <col min="1557" max="1557" width="10.28515625" style="22" customWidth="1"/>
    <col min="1558" max="1559" width="10.5703125" style="22" customWidth="1"/>
    <col min="1560" max="1564" width="14.140625" style="22" customWidth="1"/>
    <col min="1565" max="1568" width="13.140625" style="22" customWidth="1"/>
    <col min="1569" max="1569" width="9" style="22" customWidth="1"/>
    <col min="1570" max="1575" width="13.140625" style="22" customWidth="1"/>
    <col min="1576" max="1584" width="10.85546875" style="22" customWidth="1"/>
    <col min="1585" max="1625" width="0" style="22" hidden="1" customWidth="1"/>
    <col min="1626" max="1627" width="10.85546875" style="22" customWidth="1"/>
    <col min="1628" max="1792" width="11.42578125" style="22"/>
    <col min="1793" max="1793" width="31.5703125" style="22" customWidth="1"/>
    <col min="1794" max="1794" width="25.7109375" style="22" customWidth="1"/>
    <col min="1795" max="1795" width="12.7109375" style="22" customWidth="1"/>
    <col min="1796" max="1796" width="10.7109375" style="22" customWidth="1"/>
    <col min="1797" max="1797" width="10.85546875" style="22" customWidth="1"/>
    <col min="1798" max="1804" width="10.7109375" style="22" customWidth="1"/>
    <col min="1805" max="1805" width="12.140625" style="22" customWidth="1"/>
    <col min="1806" max="1806" width="11.140625" style="22" customWidth="1"/>
    <col min="1807" max="1807" width="10.7109375" style="22" customWidth="1"/>
    <col min="1808" max="1808" width="11.5703125" style="22" customWidth="1"/>
    <col min="1809" max="1809" width="11.42578125" style="22"/>
    <col min="1810" max="1810" width="11.28515625" style="22" customWidth="1"/>
    <col min="1811" max="1811" width="10.42578125" style="22" customWidth="1"/>
    <col min="1812" max="1812" width="11.28515625" style="22" customWidth="1"/>
    <col min="1813" max="1813" width="10.28515625" style="22" customWidth="1"/>
    <col min="1814" max="1815" width="10.5703125" style="22" customWidth="1"/>
    <col min="1816" max="1820" width="14.140625" style="22" customWidth="1"/>
    <col min="1821" max="1824" width="13.140625" style="22" customWidth="1"/>
    <col min="1825" max="1825" width="9" style="22" customWidth="1"/>
    <col min="1826" max="1831" width="13.140625" style="22" customWidth="1"/>
    <col min="1832" max="1840" width="10.85546875" style="22" customWidth="1"/>
    <col min="1841" max="1881" width="0" style="22" hidden="1" customWidth="1"/>
    <col min="1882" max="1883" width="10.85546875" style="22" customWidth="1"/>
    <col min="1884" max="2048" width="11.42578125" style="22"/>
    <col min="2049" max="2049" width="31.5703125" style="22" customWidth="1"/>
    <col min="2050" max="2050" width="25.7109375" style="22" customWidth="1"/>
    <col min="2051" max="2051" width="12.7109375" style="22" customWidth="1"/>
    <col min="2052" max="2052" width="10.7109375" style="22" customWidth="1"/>
    <col min="2053" max="2053" width="10.85546875" style="22" customWidth="1"/>
    <col min="2054" max="2060" width="10.7109375" style="22" customWidth="1"/>
    <col min="2061" max="2061" width="12.140625" style="22" customWidth="1"/>
    <col min="2062" max="2062" width="11.140625" style="22" customWidth="1"/>
    <col min="2063" max="2063" width="10.7109375" style="22" customWidth="1"/>
    <col min="2064" max="2064" width="11.5703125" style="22" customWidth="1"/>
    <col min="2065" max="2065" width="11.42578125" style="22"/>
    <col min="2066" max="2066" width="11.28515625" style="22" customWidth="1"/>
    <col min="2067" max="2067" width="10.42578125" style="22" customWidth="1"/>
    <col min="2068" max="2068" width="11.28515625" style="22" customWidth="1"/>
    <col min="2069" max="2069" width="10.28515625" style="22" customWidth="1"/>
    <col min="2070" max="2071" width="10.5703125" style="22" customWidth="1"/>
    <col min="2072" max="2076" width="14.140625" style="22" customWidth="1"/>
    <col min="2077" max="2080" width="13.140625" style="22" customWidth="1"/>
    <col min="2081" max="2081" width="9" style="22" customWidth="1"/>
    <col min="2082" max="2087" width="13.140625" style="22" customWidth="1"/>
    <col min="2088" max="2096" width="10.85546875" style="22" customWidth="1"/>
    <col min="2097" max="2137" width="0" style="22" hidden="1" customWidth="1"/>
    <col min="2138" max="2139" width="10.85546875" style="22" customWidth="1"/>
    <col min="2140" max="2304" width="11.42578125" style="22"/>
    <col min="2305" max="2305" width="31.5703125" style="22" customWidth="1"/>
    <col min="2306" max="2306" width="25.7109375" style="22" customWidth="1"/>
    <col min="2307" max="2307" width="12.7109375" style="22" customWidth="1"/>
    <col min="2308" max="2308" width="10.7109375" style="22" customWidth="1"/>
    <col min="2309" max="2309" width="10.85546875" style="22" customWidth="1"/>
    <col min="2310" max="2316" width="10.7109375" style="22" customWidth="1"/>
    <col min="2317" max="2317" width="12.140625" style="22" customWidth="1"/>
    <col min="2318" max="2318" width="11.140625" style="22" customWidth="1"/>
    <col min="2319" max="2319" width="10.7109375" style="22" customWidth="1"/>
    <col min="2320" max="2320" width="11.5703125" style="22" customWidth="1"/>
    <col min="2321" max="2321" width="11.42578125" style="22"/>
    <col min="2322" max="2322" width="11.28515625" style="22" customWidth="1"/>
    <col min="2323" max="2323" width="10.42578125" style="22" customWidth="1"/>
    <col min="2324" max="2324" width="11.28515625" style="22" customWidth="1"/>
    <col min="2325" max="2325" width="10.28515625" style="22" customWidth="1"/>
    <col min="2326" max="2327" width="10.5703125" style="22" customWidth="1"/>
    <col min="2328" max="2332" width="14.140625" style="22" customWidth="1"/>
    <col min="2333" max="2336" width="13.140625" style="22" customWidth="1"/>
    <col min="2337" max="2337" width="9" style="22" customWidth="1"/>
    <col min="2338" max="2343" width="13.140625" style="22" customWidth="1"/>
    <col min="2344" max="2352" width="10.85546875" style="22" customWidth="1"/>
    <col min="2353" max="2393" width="0" style="22" hidden="1" customWidth="1"/>
    <col min="2394" max="2395" width="10.85546875" style="22" customWidth="1"/>
    <col min="2396" max="2560" width="11.42578125" style="22"/>
    <col min="2561" max="2561" width="31.5703125" style="22" customWidth="1"/>
    <col min="2562" max="2562" width="25.7109375" style="22" customWidth="1"/>
    <col min="2563" max="2563" width="12.7109375" style="22" customWidth="1"/>
    <col min="2564" max="2564" width="10.7109375" style="22" customWidth="1"/>
    <col min="2565" max="2565" width="10.85546875" style="22" customWidth="1"/>
    <col min="2566" max="2572" width="10.7109375" style="22" customWidth="1"/>
    <col min="2573" max="2573" width="12.140625" style="22" customWidth="1"/>
    <col min="2574" max="2574" width="11.140625" style="22" customWidth="1"/>
    <col min="2575" max="2575" width="10.7109375" style="22" customWidth="1"/>
    <col min="2576" max="2576" width="11.5703125" style="22" customWidth="1"/>
    <col min="2577" max="2577" width="11.42578125" style="22"/>
    <col min="2578" max="2578" width="11.28515625" style="22" customWidth="1"/>
    <col min="2579" max="2579" width="10.42578125" style="22" customWidth="1"/>
    <col min="2580" max="2580" width="11.28515625" style="22" customWidth="1"/>
    <col min="2581" max="2581" width="10.28515625" style="22" customWidth="1"/>
    <col min="2582" max="2583" width="10.5703125" style="22" customWidth="1"/>
    <col min="2584" max="2588" width="14.140625" style="22" customWidth="1"/>
    <col min="2589" max="2592" width="13.140625" style="22" customWidth="1"/>
    <col min="2593" max="2593" width="9" style="22" customWidth="1"/>
    <col min="2594" max="2599" width="13.140625" style="22" customWidth="1"/>
    <col min="2600" max="2608" width="10.85546875" style="22" customWidth="1"/>
    <col min="2609" max="2649" width="0" style="22" hidden="1" customWidth="1"/>
    <col min="2650" max="2651" width="10.85546875" style="22" customWidth="1"/>
    <col min="2652" max="2816" width="11.42578125" style="22"/>
    <col min="2817" max="2817" width="31.5703125" style="22" customWidth="1"/>
    <col min="2818" max="2818" width="25.7109375" style="22" customWidth="1"/>
    <col min="2819" max="2819" width="12.7109375" style="22" customWidth="1"/>
    <col min="2820" max="2820" width="10.7109375" style="22" customWidth="1"/>
    <col min="2821" max="2821" width="10.85546875" style="22" customWidth="1"/>
    <col min="2822" max="2828" width="10.7109375" style="22" customWidth="1"/>
    <col min="2829" max="2829" width="12.140625" style="22" customWidth="1"/>
    <col min="2830" max="2830" width="11.140625" style="22" customWidth="1"/>
    <col min="2831" max="2831" width="10.7109375" style="22" customWidth="1"/>
    <col min="2832" max="2832" width="11.5703125" style="22" customWidth="1"/>
    <col min="2833" max="2833" width="11.42578125" style="22"/>
    <col min="2834" max="2834" width="11.28515625" style="22" customWidth="1"/>
    <col min="2835" max="2835" width="10.42578125" style="22" customWidth="1"/>
    <col min="2836" max="2836" width="11.28515625" style="22" customWidth="1"/>
    <col min="2837" max="2837" width="10.28515625" style="22" customWidth="1"/>
    <col min="2838" max="2839" width="10.5703125" style="22" customWidth="1"/>
    <col min="2840" max="2844" width="14.140625" style="22" customWidth="1"/>
    <col min="2845" max="2848" width="13.140625" style="22" customWidth="1"/>
    <col min="2849" max="2849" width="9" style="22" customWidth="1"/>
    <col min="2850" max="2855" width="13.140625" style="22" customWidth="1"/>
    <col min="2856" max="2864" width="10.85546875" style="22" customWidth="1"/>
    <col min="2865" max="2905" width="0" style="22" hidden="1" customWidth="1"/>
    <col min="2906" max="2907" width="10.85546875" style="22" customWidth="1"/>
    <col min="2908" max="3072" width="11.42578125" style="22"/>
    <col min="3073" max="3073" width="31.5703125" style="22" customWidth="1"/>
    <col min="3074" max="3074" width="25.7109375" style="22" customWidth="1"/>
    <col min="3075" max="3075" width="12.7109375" style="22" customWidth="1"/>
    <col min="3076" max="3076" width="10.7109375" style="22" customWidth="1"/>
    <col min="3077" max="3077" width="10.85546875" style="22" customWidth="1"/>
    <col min="3078" max="3084" width="10.7109375" style="22" customWidth="1"/>
    <col min="3085" max="3085" width="12.140625" style="22" customWidth="1"/>
    <col min="3086" max="3086" width="11.140625" style="22" customWidth="1"/>
    <col min="3087" max="3087" width="10.7109375" style="22" customWidth="1"/>
    <col min="3088" max="3088" width="11.5703125" style="22" customWidth="1"/>
    <col min="3089" max="3089" width="11.42578125" style="22"/>
    <col min="3090" max="3090" width="11.28515625" style="22" customWidth="1"/>
    <col min="3091" max="3091" width="10.42578125" style="22" customWidth="1"/>
    <col min="3092" max="3092" width="11.28515625" style="22" customWidth="1"/>
    <col min="3093" max="3093" width="10.28515625" style="22" customWidth="1"/>
    <col min="3094" max="3095" width="10.5703125" style="22" customWidth="1"/>
    <col min="3096" max="3100" width="14.140625" style="22" customWidth="1"/>
    <col min="3101" max="3104" width="13.140625" style="22" customWidth="1"/>
    <col min="3105" max="3105" width="9" style="22" customWidth="1"/>
    <col min="3106" max="3111" width="13.140625" style="22" customWidth="1"/>
    <col min="3112" max="3120" width="10.85546875" style="22" customWidth="1"/>
    <col min="3121" max="3161" width="0" style="22" hidden="1" customWidth="1"/>
    <col min="3162" max="3163" width="10.85546875" style="22" customWidth="1"/>
    <col min="3164" max="3328" width="11.42578125" style="22"/>
    <col min="3329" max="3329" width="31.5703125" style="22" customWidth="1"/>
    <col min="3330" max="3330" width="25.7109375" style="22" customWidth="1"/>
    <col min="3331" max="3331" width="12.7109375" style="22" customWidth="1"/>
    <col min="3332" max="3332" width="10.7109375" style="22" customWidth="1"/>
    <col min="3333" max="3333" width="10.85546875" style="22" customWidth="1"/>
    <col min="3334" max="3340" width="10.7109375" style="22" customWidth="1"/>
    <col min="3341" max="3341" width="12.140625" style="22" customWidth="1"/>
    <col min="3342" max="3342" width="11.140625" style="22" customWidth="1"/>
    <col min="3343" max="3343" width="10.7109375" style="22" customWidth="1"/>
    <col min="3344" max="3344" width="11.5703125" style="22" customWidth="1"/>
    <col min="3345" max="3345" width="11.42578125" style="22"/>
    <col min="3346" max="3346" width="11.28515625" style="22" customWidth="1"/>
    <col min="3347" max="3347" width="10.42578125" style="22" customWidth="1"/>
    <col min="3348" max="3348" width="11.28515625" style="22" customWidth="1"/>
    <col min="3349" max="3349" width="10.28515625" style="22" customWidth="1"/>
    <col min="3350" max="3351" width="10.5703125" style="22" customWidth="1"/>
    <col min="3352" max="3356" width="14.140625" style="22" customWidth="1"/>
    <col min="3357" max="3360" width="13.140625" style="22" customWidth="1"/>
    <col min="3361" max="3361" width="9" style="22" customWidth="1"/>
    <col min="3362" max="3367" width="13.140625" style="22" customWidth="1"/>
    <col min="3368" max="3376" width="10.85546875" style="22" customWidth="1"/>
    <col min="3377" max="3417" width="0" style="22" hidden="1" customWidth="1"/>
    <col min="3418" max="3419" width="10.85546875" style="22" customWidth="1"/>
    <col min="3420" max="3584" width="11.42578125" style="22"/>
    <col min="3585" max="3585" width="31.5703125" style="22" customWidth="1"/>
    <col min="3586" max="3586" width="25.7109375" style="22" customWidth="1"/>
    <col min="3587" max="3587" width="12.7109375" style="22" customWidth="1"/>
    <col min="3588" max="3588" width="10.7109375" style="22" customWidth="1"/>
    <col min="3589" max="3589" width="10.85546875" style="22" customWidth="1"/>
    <col min="3590" max="3596" width="10.7109375" style="22" customWidth="1"/>
    <col min="3597" max="3597" width="12.140625" style="22" customWidth="1"/>
    <col min="3598" max="3598" width="11.140625" style="22" customWidth="1"/>
    <col min="3599" max="3599" width="10.7109375" style="22" customWidth="1"/>
    <col min="3600" max="3600" width="11.5703125" style="22" customWidth="1"/>
    <col min="3601" max="3601" width="11.42578125" style="22"/>
    <col min="3602" max="3602" width="11.28515625" style="22" customWidth="1"/>
    <col min="3603" max="3603" width="10.42578125" style="22" customWidth="1"/>
    <col min="3604" max="3604" width="11.28515625" style="22" customWidth="1"/>
    <col min="3605" max="3605" width="10.28515625" style="22" customWidth="1"/>
    <col min="3606" max="3607" width="10.5703125" style="22" customWidth="1"/>
    <col min="3608" max="3612" width="14.140625" style="22" customWidth="1"/>
    <col min="3613" max="3616" width="13.140625" style="22" customWidth="1"/>
    <col min="3617" max="3617" width="9" style="22" customWidth="1"/>
    <col min="3618" max="3623" width="13.140625" style="22" customWidth="1"/>
    <col min="3624" max="3632" width="10.85546875" style="22" customWidth="1"/>
    <col min="3633" max="3673" width="0" style="22" hidden="1" customWidth="1"/>
    <col min="3674" max="3675" width="10.85546875" style="22" customWidth="1"/>
    <col min="3676" max="3840" width="11.42578125" style="22"/>
    <col min="3841" max="3841" width="31.5703125" style="22" customWidth="1"/>
    <col min="3842" max="3842" width="25.7109375" style="22" customWidth="1"/>
    <col min="3843" max="3843" width="12.7109375" style="22" customWidth="1"/>
    <col min="3844" max="3844" width="10.7109375" style="22" customWidth="1"/>
    <col min="3845" max="3845" width="10.85546875" style="22" customWidth="1"/>
    <col min="3846" max="3852" width="10.7109375" style="22" customWidth="1"/>
    <col min="3853" max="3853" width="12.140625" style="22" customWidth="1"/>
    <col min="3854" max="3854" width="11.140625" style="22" customWidth="1"/>
    <col min="3855" max="3855" width="10.7109375" style="22" customWidth="1"/>
    <col min="3856" max="3856" width="11.5703125" style="22" customWidth="1"/>
    <col min="3857" max="3857" width="11.42578125" style="22"/>
    <col min="3858" max="3858" width="11.28515625" style="22" customWidth="1"/>
    <col min="3859" max="3859" width="10.42578125" style="22" customWidth="1"/>
    <col min="3860" max="3860" width="11.28515625" style="22" customWidth="1"/>
    <col min="3861" max="3861" width="10.28515625" style="22" customWidth="1"/>
    <col min="3862" max="3863" width="10.5703125" style="22" customWidth="1"/>
    <col min="3864" max="3868" width="14.140625" style="22" customWidth="1"/>
    <col min="3869" max="3872" width="13.140625" style="22" customWidth="1"/>
    <col min="3873" max="3873" width="9" style="22" customWidth="1"/>
    <col min="3874" max="3879" width="13.140625" style="22" customWidth="1"/>
    <col min="3880" max="3888" width="10.85546875" style="22" customWidth="1"/>
    <col min="3889" max="3929" width="0" style="22" hidden="1" customWidth="1"/>
    <col min="3930" max="3931" width="10.85546875" style="22" customWidth="1"/>
    <col min="3932" max="4096" width="11.42578125" style="22"/>
    <col min="4097" max="4097" width="31.5703125" style="22" customWidth="1"/>
    <col min="4098" max="4098" width="25.7109375" style="22" customWidth="1"/>
    <col min="4099" max="4099" width="12.7109375" style="22" customWidth="1"/>
    <col min="4100" max="4100" width="10.7109375" style="22" customWidth="1"/>
    <col min="4101" max="4101" width="10.85546875" style="22" customWidth="1"/>
    <col min="4102" max="4108" width="10.7109375" style="22" customWidth="1"/>
    <col min="4109" max="4109" width="12.140625" style="22" customWidth="1"/>
    <col min="4110" max="4110" width="11.140625" style="22" customWidth="1"/>
    <col min="4111" max="4111" width="10.7109375" style="22" customWidth="1"/>
    <col min="4112" max="4112" width="11.5703125" style="22" customWidth="1"/>
    <col min="4113" max="4113" width="11.42578125" style="22"/>
    <col min="4114" max="4114" width="11.28515625" style="22" customWidth="1"/>
    <col min="4115" max="4115" width="10.42578125" style="22" customWidth="1"/>
    <col min="4116" max="4116" width="11.28515625" style="22" customWidth="1"/>
    <col min="4117" max="4117" width="10.28515625" style="22" customWidth="1"/>
    <col min="4118" max="4119" width="10.5703125" style="22" customWidth="1"/>
    <col min="4120" max="4124" width="14.140625" style="22" customWidth="1"/>
    <col min="4125" max="4128" width="13.140625" style="22" customWidth="1"/>
    <col min="4129" max="4129" width="9" style="22" customWidth="1"/>
    <col min="4130" max="4135" width="13.140625" style="22" customWidth="1"/>
    <col min="4136" max="4144" width="10.85546875" style="22" customWidth="1"/>
    <col min="4145" max="4185" width="0" style="22" hidden="1" customWidth="1"/>
    <col min="4186" max="4187" width="10.85546875" style="22" customWidth="1"/>
    <col min="4188" max="4352" width="11.42578125" style="22"/>
    <col min="4353" max="4353" width="31.5703125" style="22" customWidth="1"/>
    <col min="4354" max="4354" width="25.7109375" style="22" customWidth="1"/>
    <col min="4355" max="4355" width="12.7109375" style="22" customWidth="1"/>
    <col min="4356" max="4356" width="10.7109375" style="22" customWidth="1"/>
    <col min="4357" max="4357" width="10.85546875" style="22" customWidth="1"/>
    <col min="4358" max="4364" width="10.7109375" style="22" customWidth="1"/>
    <col min="4365" max="4365" width="12.140625" style="22" customWidth="1"/>
    <col min="4366" max="4366" width="11.140625" style="22" customWidth="1"/>
    <col min="4367" max="4367" width="10.7109375" style="22" customWidth="1"/>
    <col min="4368" max="4368" width="11.5703125" style="22" customWidth="1"/>
    <col min="4369" max="4369" width="11.42578125" style="22"/>
    <col min="4370" max="4370" width="11.28515625" style="22" customWidth="1"/>
    <col min="4371" max="4371" width="10.42578125" style="22" customWidth="1"/>
    <col min="4372" max="4372" width="11.28515625" style="22" customWidth="1"/>
    <col min="4373" max="4373" width="10.28515625" style="22" customWidth="1"/>
    <col min="4374" max="4375" width="10.5703125" style="22" customWidth="1"/>
    <col min="4376" max="4380" width="14.140625" style="22" customWidth="1"/>
    <col min="4381" max="4384" width="13.140625" style="22" customWidth="1"/>
    <col min="4385" max="4385" width="9" style="22" customWidth="1"/>
    <col min="4386" max="4391" width="13.140625" style="22" customWidth="1"/>
    <col min="4392" max="4400" width="10.85546875" style="22" customWidth="1"/>
    <col min="4401" max="4441" width="0" style="22" hidden="1" customWidth="1"/>
    <col min="4442" max="4443" width="10.85546875" style="22" customWidth="1"/>
    <col min="4444" max="4608" width="11.42578125" style="22"/>
    <col min="4609" max="4609" width="31.5703125" style="22" customWidth="1"/>
    <col min="4610" max="4610" width="25.7109375" style="22" customWidth="1"/>
    <col min="4611" max="4611" width="12.7109375" style="22" customWidth="1"/>
    <col min="4612" max="4612" width="10.7109375" style="22" customWidth="1"/>
    <col min="4613" max="4613" width="10.85546875" style="22" customWidth="1"/>
    <col min="4614" max="4620" width="10.7109375" style="22" customWidth="1"/>
    <col min="4621" max="4621" width="12.140625" style="22" customWidth="1"/>
    <col min="4622" max="4622" width="11.140625" style="22" customWidth="1"/>
    <col min="4623" max="4623" width="10.7109375" style="22" customWidth="1"/>
    <col min="4624" max="4624" width="11.5703125" style="22" customWidth="1"/>
    <col min="4625" max="4625" width="11.42578125" style="22"/>
    <col min="4626" max="4626" width="11.28515625" style="22" customWidth="1"/>
    <col min="4627" max="4627" width="10.42578125" style="22" customWidth="1"/>
    <col min="4628" max="4628" width="11.28515625" style="22" customWidth="1"/>
    <col min="4629" max="4629" width="10.28515625" style="22" customWidth="1"/>
    <col min="4630" max="4631" width="10.5703125" style="22" customWidth="1"/>
    <col min="4632" max="4636" width="14.140625" style="22" customWidth="1"/>
    <col min="4637" max="4640" width="13.140625" style="22" customWidth="1"/>
    <col min="4641" max="4641" width="9" style="22" customWidth="1"/>
    <col min="4642" max="4647" width="13.140625" style="22" customWidth="1"/>
    <col min="4648" max="4656" width="10.85546875" style="22" customWidth="1"/>
    <col min="4657" max="4697" width="0" style="22" hidden="1" customWidth="1"/>
    <col min="4698" max="4699" width="10.85546875" style="22" customWidth="1"/>
    <col min="4700" max="4864" width="11.42578125" style="22"/>
    <col min="4865" max="4865" width="31.5703125" style="22" customWidth="1"/>
    <col min="4866" max="4866" width="25.7109375" style="22" customWidth="1"/>
    <col min="4867" max="4867" width="12.7109375" style="22" customWidth="1"/>
    <col min="4868" max="4868" width="10.7109375" style="22" customWidth="1"/>
    <col min="4869" max="4869" width="10.85546875" style="22" customWidth="1"/>
    <col min="4870" max="4876" width="10.7109375" style="22" customWidth="1"/>
    <col min="4877" max="4877" width="12.140625" style="22" customWidth="1"/>
    <col min="4878" max="4878" width="11.140625" style="22" customWidth="1"/>
    <col min="4879" max="4879" width="10.7109375" style="22" customWidth="1"/>
    <col min="4880" max="4880" width="11.5703125" style="22" customWidth="1"/>
    <col min="4881" max="4881" width="11.42578125" style="22"/>
    <col min="4882" max="4882" width="11.28515625" style="22" customWidth="1"/>
    <col min="4883" max="4883" width="10.42578125" style="22" customWidth="1"/>
    <col min="4884" max="4884" width="11.28515625" style="22" customWidth="1"/>
    <col min="4885" max="4885" width="10.28515625" style="22" customWidth="1"/>
    <col min="4886" max="4887" width="10.5703125" style="22" customWidth="1"/>
    <col min="4888" max="4892" width="14.140625" style="22" customWidth="1"/>
    <col min="4893" max="4896" width="13.140625" style="22" customWidth="1"/>
    <col min="4897" max="4897" width="9" style="22" customWidth="1"/>
    <col min="4898" max="4903" width="13.140625" style="22" customWidth="1"/>
    <col min="4904" max="4912" width="10.85546875" style="22" customWidth="1"/>
    <col min="4913" max="4953" width="0" style="22" hidden="1" customWidth="1"/>
    <col min="4954" max="4955" width="10.85546875" style="22" customWidth="1"/>
    <col min="4956" max="5120" width="11.42578125" style="22"/>
    <col min="5121" max="5121" width="31.5703125" style="22" customWidth="1"/>
    <col min="5122" max="5122" width="25.7109375" style="22" customWidth="1"/>
    <col min="5123" max="5123" width="12.7109375" style="22" customWidth="1"/>
    <col min="5124" max="5124" width="10.7109375" style="22" customWidth="1"/>
    <col min="5125" max="5125" width="10.85546875" style="22" customWidth="1"/>
    <col min="5126" max="5132" width="10.7109375" style="22" customWidth="1"/>
    <col min="5133" max="5133" width="12.140625" style="22" customWidth="1"/>
    <col min="5134" max="5134" width="11.140625" style="22" customWidth="1"/>
    <col min="5135" max="5135" width="10.7109375" style="22" customWidth="1"/>
    <col min="5136" max="5136" width="11.5703125" style="22" customWidth="1"/>
    <col min="5137" max="5137" width="11.42578125" style="22"/>
    <col min="5138" max="5138" width="11.28515625" style="22" customWidth="1"/>
    <col min="5139" max="5139" width="10.42578125" style="22" customWidth="1"/>
    <col min="5140" max="5140" width="11.28515625" style="22" customWidth="1"/>
    <col min="5141" max="5141" width="10.28515625" style="22" customWidth="1"/>
    <col min="5142" max="5143" width="10.5703125" style="22" customWidth="1"/>
    <col min="5144" max="5148" width="14.140625" style="22" customWidth="1"/>
    <col min="5149" max="5152" width="13.140625" style="22" customWidth="1"/>
    <col min="5153" max="5153" width="9" style="22" customWidth="1"/>
    <col min="5154" max="5159" width="13.140625" style="22" customWidth="1"/>
    <col min="5160" max="5168" width="10.85546875" style="22" customWidth="1"/>
    <col min="5169" max="5209" width="0" style="22" hidden="1" customWidth="1"/>
    <col min="5210" max="5211" width="10.85546875" style="22" customWidth="1"/>
    <col min="5212" max="5376" width="11.42578125" style="22"/>
    <col min="5377" max="5377" width="31.5703125" style="22" customWidth="1"/>
    <col min="5378" max="5378" width="25.7109375" style="22" customWidth="1"/>
    <col min="5379" max="5379" width="12.7109375" style="22" customWidth="1"/>
    <col min="5380" max="5380" width="10.7109375" style="22" customWidth="1"/>
    <col min="5381" max="5381" width="10.85546875" style="22" customWidth="1"/>
    <col min="5382" max="5388" width="10.7109375" style="22" customWidth="1"/>
    <col min="5389" max="5389" width="12.140625" style="22" customWidth="1"/>
    <col min="5390" max="5390" width="11.140625" style="22" customWidth="1"/>
    <col min="5391" max="5391" width="10.7109375" style="22" customWidth="1"/>
    <col min="5392" max="5392" width="11.5703125" style="22" customWidth="1"/>
    <col min="5393" max="5393" width="11.42578125" style="22"/>
    <col min="5394" max="5394" width="11.28515625" style="22" customWidth="1"/>
    <col min="5395" max="5395" width="10.42578125" style="22" customWidth="1"/>
    <col min="5396" max="5396" width="11.28515625" style="22" customWidth="1"/>
    <col min="5397" max="5397" width="10.28515625" style="22" customWidth="1"/>
    <col min="5398" max="5399" width="10.5703125" style="22" customWidth="1"/>
    <col min="5400" max="5404" width="14.140625" style="22" customWidth="1"/>
    <col min="5405" max="5408" width="13.140625" style="22" customWidth="1"/>
    <col min="5409" max="5409" width="9" style="22" customWidth="1"/>
    <col min="5410" max="5415" width="13.140625" style="22" customWidth="1"/>
    <col min="5416" max="5424" width="10.85546875" style="22" customWidth="1"/>
    <col min="5425" max="5465" width="0" style="22" hidden="1" customWidth="1"/>
    <col min="5466" max="5467" width="10.85546875" style="22" customWidth="1"/>
    <col min="5468" max="5632" width="11.42578125" style="22"/>
    <col min="5633" max="5633" width="31.5703125" style="22" customWidth="1"/>
    <col min="5634" max="5634" width="25.7109375" style="22" customWidth="1"/>
    <col min="5635" max="5635" width="12.7109375" style="22" customWidth="1"/>
    <col min="5636" max="5636" width="10.7109375" style="22" customWidth="1"/>
    <col min="5637" max="5637" width="10.85546875" style="22" customWidth="1"/>
    <col min="5638" max="5644" width="10.7109375" style="22" customWidth="1"/>
    <col min="5645" max="5645" width="12.140625" style="22" customWidth="1"/>
    <col min="5646" max="5646" width="11.140625" style="22" customWidth="1"/>
    <col min="5647" max="5647" width="10.7109375" style="22" customWidth="1"/>
    <col min="5648" max="5648" width="11.5703125" style="22" customWidth="1"/>
    <col min="5649" max="5649" width="11.42578125" style="22"/>
    <col min="5650" max="5650" width="11.28515625" style="22" customWidth="1"/>
    <col min="5651" max="5651" width="10.42578125" style="22" customWidth="1"/>
    <col min="5652" max="5652" width="11.28515625" style="22" customWidth="1"/>
    <col min="5653" max="5653" width="10.28515625" style="22" customWidth="1"/>
    <col min="5654" max="5655" width="10.5703125" style="22" customWidth="1"/>
    <col min="5656" max="5660" width="14.140625" style="22" customWidth="1"/>
    <col min="5661" max="5664" width="13.140625" style="22" customWidth="1"/>
    <col min="5665" max="5665" width="9" style="22" customWidth="1"/>
    <col min="5666" max="5671" width="13.140625" style="22" customWidth="1"/>
    <col min="5672" max="5680" width="10.85546875" style="22" customWidth="1"/>
    <col min="5681" max="5721" width="0" style="22" hidden="1" customWidth="1"/>
    <col min="5722" max="5723" width="10.85546875" style="22" customWidth="1"/>
    <col min="5724" max="5888" width="11.42578125" style="22"/>
    <col min="5889" max="5889" width="31.5703125" style="22" customWidth="1"/>
    <col min="5890" max="5890" width="25.7109375" style="22" customWidth="1"/>
    <col min="5891" max="5891" width="12.7109375" style="22" customWidth="1"/>
    <col min="5892" max="5892" width="10.7109375" style="22" customWidth="1"/>
    <col min="5893" max="5893" width="10.85546875" style="22" customWidth="1"/>
    <col min="5894" max="5900" width="10.7109375" style="22" customWidth="1"/>
    <col min="5901" max="5901" width="12.140625" style="22" customWidth="1"/>
    <col min="5902" max="5902" width="11.140625" style="22" customWidth="1"/>
    <col min="5903" max="5903" width="10.7109375" style="22" customWidth="1"/>
    <col min="5904" max="5904" width="11.5703125" style="22" customWidth="1"/>
    <col min="5905" max="5905" width="11.42578125" style="22"/>
    <col min="5906" max="5906" width="11.28515625" style="22" customWidth="1"/>
    <col min="5907" max="5907" width="10.42578125" style="22" customWidth="1"/>
    <col min="5908" max="5908" width="11.28515625" style="22" customWidth="1"/>
    <col min="5909" max="5909" width="10.28515625" style="22" customWidth="1"/>
    <col min="5910" max="5911" width="10.5703125" style="22" customWidth="1"/>
    <col min="5912" max="5916" width="14.140625" style="22" customWidth="1"/>
    <col min="5917" max="5920" width="13.140625" style="22" customWidth="1"/>
    <col min="5921" max="5921" width="9" style="22" customWidth="1"/>
    <col min="5922" max="5927" width="13.140625" style="22" customWidth="1"/>
    <col min="5928" max="5936" width="10.85546875" style="22" customWidth="1"/>
    <col min="5937" max="5977" width="0" style="22" hidden="1" customWidth="1"/>
    <col min="5978" max="5979" width="10.85546875" style="22" customWidth="1"/>
    <col min="5980" max="6144" width="11.42578125" style="22"/>
    <col min="6145" max="6145" width="31.5703125" style="22" customWidth="1"/>
    <col min="6146" max="6146" width="25.7109375" style="22" customWidth="1"/>
    <col min="6147" max="6147" width="12.7109375" style="22" customWidth="1"/>
    <col min="6148" max="6148" width="10.7109375" style="22" customWidth="1"/>
    <col min="6149" max="6149" width="10.85546875" style="22" customWidth="1"/>
    <col min="6150" max="6156" width="10.7109375" style="22" customWidth="1"/>
    <col min="6157" max="6157" width="12.140625" style="22" customWidth="1"/>
    <col min="6158" max="6158" width="11.140625" style="22" customWidth="1"/>
    <col min="6159" max="6159" width="10.7109375" style="22" customWidth="1"/>
    <col min="6160" max="6160" width="11.5703125" style="22" customWidth="1"/>
    <col min="6161" max="6161" width="11.42578125" style="22"/>
    <col min="6162" max="6162" width="11.28515625" style="22" customWidth="1"/>
    <col min="6163" max="6163" width="10.42578125" style="22" customWidth="1"/>
    <col min="6164" max="6164" width="11.28515625" style="22" customWidth="1"/>
    <col min="6165" max="6165" width="10.28515625" style="22" customWidth="1"/>
    <col min="6166" max="6167" width="10.5703125" style="22" customWidth="1"/>
    <col min="6168" max="6172" width="14.140625" style="22" customWidth="1"/>
    <col min="6173" max="6176" width="13.140625" style="22" customWidth="1"/>
    <col min="6177" max="6177" width="9" style="22" customWidth="1"/>
    <col min="6178" max="6183" width="13.140625" style="22" customWidth="1"/>
    <col min="6184" max="6192" width="10.85546875" style="22" customWidth="1"/>
    <col min="6193" max="6233" width="0" style="22" hidden="1" customWidth="1"/>
    <col min="6234" max="6235" width="10.85546875" style="22" customWidth="1"/>
    <col min="6236" max="6400" width="11.42578125" style="22"/>
    <col min="6401" max="6401" width="31.5703125" style="22" customWidth="1"/>
    <col min="6402" max="6402" width="25.7109375" style="22" customWidth="1"/>
    <col min="6403" max="6403" width="12.7109375" style="22" customWidth="1"/>
    <col min="6404" max="6404" width="10.7109375" style="22" customWidth="1"/>
    <col min="6405" max="6405" width="10.85546875" style="22" customWidth="1"/>
    <col min="6406" max="6412" width="10.7109375" style="22" customWidth="1"/>
    <col min="6413" max="6413" width="12.140625" style="22" customWidth="1"/>
    <col min="6414" max="6414" width="11.140625" style="22" customWidth="1"/>
    <col min="6415" max="6415" width="10.7109375" style="22" customWidth="1"/>
    <col min="6416" max="6416" width="11.5703125" style="22" customWidth="1"/>
    <col min="6417" max="6417" width="11.42578125" style="22"/>
    <col min="6418" max="6418" width="11.28515625" style="22" customWidth="1"/>
    <col min="6419" max="6419" width="10.42578125" style="22" customWidth="1"/>
    <col min="6420" max="6420" width="11.28515625" style="22" customWidth="1"/>
    <col min="6421" max="6421" width="10.28515625" style="22" customWidth="1"/>
    <col min="6422" max="6423" width="10.5703125" style="22" customWidth="1"/>
    <col min="6424" max="6428" width="14.140625" style="22" customWidth="1"/>
    <col min="6429" max="6432" width="13.140625" style="22" customWidth="1"/>
    <col min="6433" max="6433" width="9" style="22" customWidth="1"/>
    <col min="6434" max="6439" width="13.140625" style="22" customWidth="1"/>
    <col min="6440" max="6448" width="10.85546875" style="22" customWidth="1"/>
    <col min="6449" max="6489" width="0" style="22" hidden="1" customWidth="1"/>
    <col min="6490" max="6491" width="10.85546875" style="22" customWidth="1"/>
    <col min="6492" max="6656" width="11.42578125" style="22"/>
    <col min="6657" max="6657" width="31.5703125" style="22" customWidth="1"/>
    <col min="6658" max="6658" width="25.7109375" style="22" customWidth="1"/>
    <col min="6659" max="6659" width="12.7109375" style="22" customWidth="1"/>
    <col min="6660" max="6660" width="10.7109375" style="22" customWidth="1"/>
    <col min="6661" max="6661" width="10.85546875" style="22" customWidth="1"/>
    <col min="6662" max="6668" width="10.7109375" style="22" customWidth="1"/>
    <col min="6669" max="6669" width="12.140625" style="22" customWidth="1"/>
    <col min="6670" max="6670" width="11.140625" style="22" customWidth="1"/>
    <col min="6671" max="6671" width="10.7109375" style="22" customWidth="1"/>
    <col min="6672" max="6672" width="11.5703125" style="22" customWidth="1"/>
    <col min="6673" max="6673" width="11.42578125" style="22"/>
    <col min="6674" max="6674" width="11.28515625" style="22" customWidth="1"/>
    <col min="6675" max="6675" width="10.42578125" style="22" customWidth="1"/>
    <col min="6676" max="6676" width="11.28515625" style="22" customWidth="1"/>
    <col min="6677" max="6677" width="10.28515625" style="22" customWidth="1"/>
    <col min="6678" max="6679" width="10.5703125" style="22" customWidth="1"/>
    <col min="6680" max="6684" width="14.140625" style="22" customWidth="1"/>
    <col min="6685" max="6688" width="13.140625" style="22" customWidth="1"/>
    <col min="6689" max="6689" width="9" style="22" customWidth="1"/>
    <col min="6690" max="6695" width="13.140625" style="22" customWidth="1"/>
    <col min="6696" max="6704" width="10.85546875" style="22" customWidth="1"/>
    <col min="6705" max="6745" width="0" style="22" hidden="1" customWidth="1"/>
    <col min="6746" max="6747" width="10.85546875" style="22" customWidth="1"/>
    <col min="6748" max="6912" width="11.42578125" style="22"/>
    <col min="6913" max="6913" width="31.5703125" style="22" customWidth="1"/>
    <col min="6914" max="6914" width="25.7109375" style="22" customWidth="1"/>
    <col min="6915" max="6915" width="12.7109375" style="22" customWidth="1"/>
    <col min="6916" max="6916" width="10.7109375" style="22" customWidth="1"/>
    <col min="6917" max="6917" width="10.85546875" style="22" customWidth="1"/>
    <col min="6918" max="6924" width="10.7109375" style="22" customWidth="1"/>
    <col min="6925" max="6925" width="12.140625" style="22" customWidth="1"/>
    <col min="6926" max="6926" width="11.140625" style="22" customWidth="1"/>
    <col min="6927" max="6927" width="10.7109375" style="22" customWidth="1"/>
    <col min="6928" max="6928" width="11.5703125" style="22" customWidth="1"/>
    <col min="6929" max="6929" width="11.42578125" style="22"/>
    <col min="6930" max="6930" width="11.28515625" style="22" customWidth="1"/>
    <col min="6931" max="6931" width="10.42578125" style="22" customWidth="1"/>
    <col min="6932" max="6932" width="11.28515625" style="22" customWidth="1"/>
    <col min="6933" max="6933" width="10.28515625" style="22" customWidth="1"/>
    <col min="6934" max="6935" width="10.5703125" style="22" customWidth="1"/>
    <col min="6936" max="6940" width="14.140625" style="22" customWidth="1"/>
    <col min="6941" max="6944" width="13.140625" style="22" customWidth="1"/>
    <col min="6945" max="6945" width="9" style="22" customWidth="1"/>
    <col min="6946" max="6951" width="13.140625" style="22" customWidth="1"/>
    <col min="6952" max="6960" width="10.85546875" style="22" customWidth="1"/>
    <col min="6961" max="7001" width="0" style="22" hidden="1" customWidth="1"/>
    <col min="7002" max="7003" width="10.85546875" style="22" customWidth="1"/>
    <col min="7004" max="7168" width="11.42578125" style="22"/>
    <col min="7169" max="7169" width="31.5703125" style="22" customWidth="1"/>
    <col min="7170" max="7170" width="25.7109375" style="22" customWidth="1"/>
    <col min="7171" max="7171" width="12.7109375" style="22" customWidth="1"/>
    <col min="7172" max="7172" width="10.7109375" style="22" customWidth="1"/>
    <col min="7173" max="7173" width="10.85546875" style="22" customWidth="1"/>
    <col min="7174" max="7180" width="10.7109375" style="22" customWidth="1"/>
    <col min="7181" max="7181" width="12.140625" style="22" customWidth="1"/>
    <col min="7182" max="7182" width="11.140625" style="22" customWidth="1"/>
    <col min="7183" max="7183" width="10.7109375" style="22" customWidth="1"/>
    <col min="7184" max="7184" width="11.5703125" style="22" customWidth="1"/>
    <col min="7185" max="7185" width="11.42578125" style="22"/>
    <col min="7186" max="7186" width="11.28515625" style="22" customWidth="1"/>
    <col min="7187" max="7187" width="10.42578125" style="22" customWidth="1"/>
    <col min="7188" max="7188" width="11.28515625" style="22" customWidth="1"/>
    <col min="7189" max="7189" width="10.28515625" style="22" customWidth="1"/>
    <col min="7190" max="7191" width="10.5703125" style="22" customWidth="1"/>
    <col min="7192" max="7196" width="14.140625" style="22" customWidth="1"/>
    <col min="7197" max="7200" width="13.140625" style="22" customWidth="1"/>
    <col min="7201" max="7201" width="9" style="22" customWidth="1"/>
    <col min="7202" max="7207" width="13.140625" style="22" customWidth="1"/>
    <col min="7208" max="7216" width="10.85546875" style="22" customWidth="1"/>
    <col min="7217" max="7257" width="0" style="22" hidden="1" customWidth="1"/>
    <col min="7258" max="7259" width="10.85546875" style="22" customWidth="1"/>
    <col min="7260" max="7424" width="11.42578125" style="22"/>
    <col min="7425" max="7425" width="31.5703125" style="22" customWidth="1"/>
    <col min="7426" max="7426" width="25.7109375" style="22" customWidth="1"/>
    <col min="7427" max="7427" width="12.7109375" style="22" customWidth="1"/>
    <col min="7428" max="7428" width="10.7109375" style="22" customWidth="1"/>
    <col min="7429" max="7429" width="10.85546875" style="22" customWidth="1"/>
    <col min="7430" max="7436" width="10.7109375" style="22" customWidth="1"/>
    <col min="7437" max="7437" width="12.140625" style="22" customWidth="1"/>
    <col min="7438" max="7438" width="11.140625" style="22" customWidth="1"/>
    <col min="7439" max="7439" width="10.7109375" style="22" customWidth="1"/>
    <col min="7440" max="7440" width="11.5703125" style="22" customWidth="1"/>
    <col min="7441" max="7441" width="11.42578125" style="22"/>
    <col min="7442" max="7442" width="11.28515625" style="22" customWidth="1"/>
    <col min="7443" max="7443" width="10.42578125" style="22" customWidth="1"/>
    <col min="7444" max="7444" width="11.28515625" style="22" customWidth="1"/>
    <col min="7445" max="7445" width="10.28515625" style="22" customWidth="1"/>
    <col min="7446" max="7447" width="10.5703125" style="22" customWidth="1"/>
    <col min="7448" max="7452" width="14.140625" style="22" customWidth="1"/>
    <col min="7453" max="7456" width="13.140625" style="22" customWidth="1"/>
    <col min="7457" max="7457" width="9" style="22" customWidth="1"/>
    <col min="7458" max="7463" width="13.140625" style="22" customWidth="1"/>
    <col min="7464" max="7472" width="10.85546875" style="22" customWidth="1"/>
    <col min="7473" max="7513" width="0" style="22" hidden="1" customWidth="1"/>
    <col min="7514" max="7515" width="10.85546875" style="22" customWidth="1"/>
    <col min="7516" max="7680" width="11.42578125" style="22"/>
    <col min="7681" max="7681" width="31.5703125" style="22" customWidth="1"/>
    <col min="7682" max="7682" width="25.7109375" style="22" customWidth="1"/>
    <col min="7683" max="7683" width="12.7109375" style="22" customWidth="1"/>
    <col min="7684" max="7684" width="10.7109375" style="22" customWidth="1"/>
    <col min="7685" max="7685" width="10.85546875" style="22" customWidth="1"/>
    <col min="7686" max="7692" width="10.7109375" style="22" customWidth="1"/>
    <col min="7693" max="7693" width="12.140625" style="22" customWidth="1"/>
    <col min="7694" max="7694" width="11.140625" style="22" customWidth="1"/>
    <col min="7695" max="7695" width="10.7109375" style="22" customWidth="1"/>
    <col min="7696" max="7696" width="11.5703125" style="22" customWidth="1"/>
    <col min="7697" max="7697" width="11.42578125" style="22"/>
    <col min="7698" max="7698" width="11.28515625" style="22" customWidth="1"/>
    <col min="7699" max="7699" width="10.42578125" style="22" customWidth="1"/>
    <col min="7700" max="7700" width="11.28515625" style="22" customWidth="1"/>
    <col min="7701" max="7701" width="10.28515625" style="22" customWidth="1"/>
    <col min="7702" max="7703" width="10.5703125" style="22" customWidth="1"/>
    <col min="7704" max="7708" width="14.140625" style="22" customWidth="1"/>
    <col min="7709" max="7712" width="13.140625" style="22" customWidth="1"/>
    <col min="7713" max="7713" width="9" style="22" customWidth="1"/>
    <col min="7714" max="7719" width="13.140625" style="22" customWidth="1"/>
    <col min="7720" max="7728" width="10.85546875" style="22" customWidth="1"/>
    <col min="7729" max="7769" width="0" style="22" hidden="1" customWidth="1"/>
    <col min="7770" max="7771" width="10.85546875" style="22" customWidth="1"/>
    <col min="7772" max="7936" width="11.42578125" style="22"/>
    <col min="7937" max="7937" width="31.5703125" style="22" customWidth="1"/>
    <col min="7938" max="7938" width="25.7109375" style="22" customWidth="1"/>
    <col min="7939" max="7939" width="12.7109375" style="22" customWidth="1"/>
    <col min="7940" max="7940" width="10.7109375" style="22" customWidth="1"/>
    <col min="7941" max="7941" width="10.85546875" style="22" customWidth="1"/>
    <col min="7942" max="7948" width="10.7109375" style="22" customWidth="1"/>
    <col min="7949" max="7949" width="12.140625" style="22" customWidth="1"/>
    <col min="7950" max="7950" width="11.140625" style="22" customWidth="1"/>
    <col min="7951" max="7951" width="10.7109375" style="22" customWidth="1"/>
    <col min="7952" max="7952" width="11.5703125" style="22" customWidth="1"/>
    <col min="7953" max="7953" width="11.42578125" style="22"/>
    <col min="7954" max="7954" width="11.28515625" style="22" customWidth="1"/>
    <col min="7955" max="7955" width="10.42578125" style="22" customWidth="1"/>
    <col min="7956" max="7956" width="11.28515625" style="22" customWidth="1"/>
    <col min="7957" max="7957" width="10.28515625" style="22" customWidth="1"/>
    <col min="7958" max="7959" width="10.5703125" style="22" customWidth="1"/>
    <col min="7960" max="7964" width="14.140625" style="22" customWidth="1"/>
    <col min="7965" max="7968" width="13.140625" style="22" customWidth="1"/>
    <col min="7969" max="7969" width="9" style="22" customWidth="1"/>
    <col min="7970" max="7975" width="13.140625" style="22" customWidth="1"/>
    <col min="7976" max="7984" width="10.85546875" style="22" customWidth="1"/>
    <col min="7985" max="8025" width="0" style="22" hidden="1" customWidth="1"/>
    <col min="8026" max="8027" width="10.85546875" style="22" customWidth="1"/>
    <col min="8028" max="8192" width="11.42578125" style="22"/>
    <col min="8193" max="8193" width="31.5703125" style="22" customWidth="1"/>
    <col min="8194" max="8194" width="25.7109375" style="22" customWidth="1"/>
    <col min="8195" max="8195" width="12.7109375" style="22" customWidth="1"/>
    <col min="8196" max="8196" width="10.7109375" style="22" customWidth="1"/>
    <col min="8197" max="8197" width="10.85546875" style="22" customWidth="1"/>
    <col min="8198" max="8204" width="10.7109375" style="22" customWidth="1"/>
    <col min="8205" max="8205" width="12.140625" style="22" customWidth="1"/>
    <col min="8206" max="8206" width="11.140625" style="22" customWidth="1"/>
    <col min="8207" max="8207" width="10.7109375" style="22" customWidth="1"/>
    <col min="8208" max="8208" width="11.5703125" style="22" customWidth="1"/>
    <col min="8209" max="8209" width="11.42578125" style="22"/>
    <col min="8210" max="8210" width="11.28515625" style="22" customWidth="1"/>
    <col min="8211" max="8211" width="10.42578125" style="22" customWidth="1"/>
    <col min="8212" max="8212" width="11.28515625" style="22" customWidth="1"/>
    <col min="8213" max="8213" width="10.28515625" style="22" customWidth="1"/>
    <col min="8214" max="8215" width="10.5703125" style="22" customWidth="1"/>
    <col min="8216" max="8220" width="14.140625" style="22" customWidth="1"/>
    <col min="8221" max="8224" width="13.140625" style="22" customWidth="1"/>
    <col min="8225" max="8225" width="9" style="22" customWidth="1"/>
    <col min="8226" max="8231" width="13.140625" style="22" customWidth="1"/>
    <col min="8232" max="8240" width="10.85546875" style="22" customWidth="1"/>
    <col min="8241" max="8281" width="0" style="22" hidden="1" customWidth="1"/>
    <col min="8282" max="8283" width="10.85546875" style="22" customWidth="1"/>
    <col min="8284" max="8448" width="11.42578125" style="22"/>
    <col min="8449" max="8449" width="31.5703125" style="22" customWidth="1"/>
    <col min="8450" max="8450" width="25.7109375" style="22" customWidth="1"/>
    <col min="8451" max="8451" width="12.7109375" style="22" customWidth="1"/>
    <col min="8452" max="8452" width="10.7109375" style="22" customWidth="1"/>
    <col min="8453" max="8453" width="10.85546875" style="22" customWidth="1"/>
    <col min="8454" max="8460" width="10.7109375" style="22" customWidth="1"/>
    <col min="8461" max="8461" width="12.140625" style="22" customWidth="1"/>
    <col min="8462" max="8462" width="11.140625" style="22" customWidth="1"/>
    <col min="8463" max="8463" width="10.7109375" style="22" customWidth="1"/>
    <col min="8464" max="8464" width="11.5703125" style="22" customWidth="1"/>
    <col min="8465" max="8465" width="11.42578125" style="22"/>
    <col min="8466" max="8466" width="11.28515625" style="22" customWidth="1"/>
    <col min="8467" max="8467" width="10.42578125" style="22" customWidth="1"/>
    <col min="8468" max="8468" width="11.28515625" style="22" customWidth="1"/>
    <col min="8469" max="8469" width="10.28515625" style="22" customWidth="1"/>
    <col min="8470" max="8471" width="10.5703125" style="22" customWidth="1"/>
    <col min="8472" max="8476" width="14.140625" style="22" customWidth="1"/>
    <col min="8477" max="8480" width="13.140625" style="22" customWidth="1"/>
    <col min="8481" max="8481" width="9" style="22" customWidth="1"/>
    <col min="8482" max="8487" width="13.140625" style="22" customWidth="1"/>
    <col min="8488" max="8496" width="10.85546875" style="22" customWidth="1"/>
    <col min="8497" max="8537" width="0" style="22" hidden="1" customWidth="1"/>
    <col min="8538" max="8539" width="10.85546875" style="22" customWidth="1"/>
    <col min="8540" max="8704" width="11.42578125" style="22"/>
    <col min="8705" max="8705" width="31.5703125" style="22" customWidth="1"/>
    <col min="8706" max="8706" width="25.7109375" style="22" customWidth="1"/>
    <col min="8707" max="8707" width="12.7109375" style="22" customWidth="1"/>
    <col min="8708" max="8708" width="10.7109375" style="22" customWidth="1"/>
    <col min="8709" max="8709" width="10.85546875" style="22" customWidth="1"/>
    <col min="8710" max="8716" width="10.7109375" style="22" customWidth="1"/>
    <col min="8717" max="8717" width="12.140625" style="22" customWidth="1"/>
    <col min="8718" max="8718" width="11.140625" style="22" customWidth="1"/>
    <col min="8719" max="8719" width="10.7109375" style="22" customWidth="1"/>
    <col min="8720" max="8720" width="11.5703125" style="22" customWidth="1"/>
    <col min="8721" max="8721" width="11.42578125" style="22"/>
    <col min="8722" max="8722" width="11.28515625" style="22" customWidth="1"/>
    <col min="8723" max="8723" width="10.42578125" style="22" customWidth="1"/>
    <col min="8724" max="8724" width="11.28515625" style="22" customWidth="1"/>
    <col min="8725" max="8725" width="10.28515625" style="22" customWidth="1"/>
    <col min="8726" max="8727" width="10.5703125" style="22" customWidth="1"/>
    <col min="8728" max="8732" width="14.140625" style="22" customWidth="1"/>
    <col min="8733" max="8736" width="13.140625" style="22" customWidth="1"/>
    <col min="8737" max="8737" width="9" style="22" customWidth="1"/>
    <col min="8738" max="8743" width="13.140625" style="22" customWidth="1"/>
    <col min="8744" max="8752" width="10.85546875" style="22" customWidth="1"/>
    <col min="8753" max="8793" width="0" style="22" hidden="1" customWidth="1"/>
    <col min="8794" max="8795" width="10.85546875" style="22" customWidth="1"/>
    <col min="8796" max="8960" width="11.42578125" style="22"/>
    <col min="8961" max="8961" width="31.5703125" style="22" customWidth="1"/>
    <col min="8962" max="8962" width="25.7109375" style="22" customWidth="1"/>
    <col min="8963" max="8963" width="12.7109375" style="22" customWidth="1"/>
    <col min="8964" max="8964" width="10.7109375" style="22" customWidth="1"/>
    <col min="8965" max="8965" width="10.85546875" style="22" customWidth="1"/>
    <col min="8966" max="8972" width="10.7109375" style="22" customWidth="1"/>
    <col min="8973" max="8973" width="12.140625" style="22" customWidth="1"/>
    <col min="8974" max="8974" width="11.140625" style="22" customWidth="1"/>
    <col min="8975" max="8975" width="10.7109375" style="22" customWidth="1"/>
    <col min="8976" max="8976" width="11.5703125" style="22" customWidth="1"/>
    <col min="8977" max="8977" width="11.42578125" style="22"/>
    <col min="8978" max="8978" width="11.28515625" style="22" customWidth="1"/>
    <col min="8979" max="8979" width="10.42578125" style="22" customWidth="1"/>
    <col min="8980" max="8980" width="11.28515625" style="22" customWidth="1"/>
    <col min="8981" max="8981" width="10.28515625" style="22" customWidth="1"/>
    <col min="8982" max="8983" width="10.5703125" style="22" customWidth="1"/>
    <col min="8984" max="8988" width="14.140625" style="22" customWidth="1"/>
    <col min="8989" max="8992" width="13.140625" style="22" customWidth="1"/>
    <col min="8993" max="8993" width="9" style="22" customWidth="1"/>
    <col min="8994" max="8999" width="13.140625" style="22" customWidth="1"/>
    <col min="9000" max="9008" width="10.85546875" style="22" customWidth="1"/>
    <col min="9009" max="9049" width="0" style="22" hidden="1" customWidth="1"/>
    <col min="9050" max="9051" width="10.85546875" style="22" customWidth="1"/>
    <col min="9052" max="9216" width="11.42578125" style="22"/>
    <col min="9217" max="9217" width="31.5703125" style="22" customWidth="1"/>
    <col min="9218" max="9218" width="25.7109375" style="22" customWidth="1"/>
    <col min="9219" max="9219" width="12.7109375" style="22" customWidth="1"/>
    <col min="9220" max="9220" width="10.7109375" style="22" customWidth="1"/>
    <col min="9221" max="9221" width="10.85546875" style="22" customWidth="1"/>
    <col min="9222" max="9228" width="10.7109375" style="22" customWidth="1"/>
    <col min="9229" max="9229" width="12.140625" style="22" customWidth="1"/>
    <col min="9230" max="9230" width="11.140625" style="22" customWidth="1"/>
    <col min="9231" max="9231" width="10.7109375" style="22" customWidth="1"/>
    <col min="9232" max="9232" width="11.5703125" style="22" customWidth="1"/>
    <col min="9233" max="9233" width="11.42578125" style="22"/>
    <col min="9234" max="9234" width="11.28515625" style="22" customWidth="1"/>
    <col min="9235" max="9235" width="10.42578125" style="22" customWidth="1"/>
    <col min="9236" max="9236" width="11.28515625" style="22" customWidth="1"/>
    <col min="9237" max="9237" width="10.28515625" style="22" customWidth="1"/>
    <col min="9238" max="9239" width="10.5703125" style="22" customWidth="1"/>
    <col min="9240" max="9244" width="14.140625" style="22" customWidth="1"/>
    <col min="9245" max="9248" width="13.140625" style="22" customWidth="1"/>
    <col min="9249" max="9249" width="9" style="22" customWidth="1"/>
    <col min="9250" max="9255" width="13.140625" style="22" customWidth="1"/>
    <col min="9256" max="9264" width="10.85546875" style="22" customWidth="1"/>
    <col min="9265" max="9305" width="0" style="22" hidden="1" customWidth="1"/>
    <col min="9306" max="9307" width="10.85546875" style="22" customWidth="1"/>
    <col min="9308" max="9472" width="11.42578125" style="22"/>
    <col min="9473" max="9473" width="31.5703125" style="22" customWidth="1"/>
    <col min="9474" max="9474" width="25.7109375" style="22" customWidth="1"/>
    <col min="9475" max="9475" width="12.7109375" style="22" customWidth="1"/>
    <col min="9476" max="9476" width="10.7109375" style="22" customWidth="1"/>
    <col min="9477" max="9477" width="10.85546875" style="22" customWidth="1"/>
    <col min="9478" max="9484" width="10.7109375" style="22" customWidth="1"/>
    <col min="9485" max="9485" width="12.140625" style="22" customWidth="1"/>
    <col min="9486" max="9486" width="11.140625" style="22" customWidth="1"/>
    <col min="9487" max="9487" width="10.7109375" style="22" customWidth="1"/>
    <col min="9488" max="9488" width="11.5703125" style="22" customWidth="1"/>
    <col min="9489" max="9489" width="11.42578125" style="22"/>
    <col min="9490" max="9490" width="11.28515625" style="22" customWidth="1"/>
    <col min="9491" max="9491" width="10.42578125" style="22" customWidth="1"/>
    <col min="9492" max="9492" width="11.28515625" style="22" customWidth="1"/>
    <col min="9493" max="9493" width="10.28515625" style="22" customWidth="1"/>
    <col min="9494" max="9495" width="10.5703125" style="22" customWidth="1"/>
    <col min="9496" max="9500" width="14.140625" style="22" customWidth="1"/>
    <col min="9501" max="9504" width="13.140625" style="22" customWidth="1"/>
    <col min="9505" max="9505" width="9" style="22" customWidth="1"/>
    <col min="9506" max="9511" width="13.140625" style="22" customWidth="1"/>
    <col min="9512" max="9520" width="10.85546875" style="22" customWidth="1"/>
    <col min="9521" max="9561" width="0" style="22" hidden="1" customWidth="1"/>
    <col min="9562" max="9563" width="10.85546875" style="22" customWidth="1"/>
    <col min="9564" max="9728" width="11.42578125" style="22"/>
    <col min="9729" max="9729" width="31.5703125" style="22" customWidth="1"/>
    <col min="9730" max="9730" width="25.7109375" style="22" customWidth="1"/>
    <col min="9731" max="9731" width="12.7109375" style="22" customWidth="1"/>
    <col min="9732" max="9732" width="10.7109375" style="22" customWidth="1"/>
    <col min="9733" max="9733" width="10.85546875" style="22" customWidth="1"/>
    <col min="9734" max="9740" width="10.7109375" style="22" customWidth="1"/>
    <col min="9741" max="9741" width="12.140625" style="22" customWidth="1"/>
    <col min="9742" max="9742" width="11.140625" style="22" customWidth="1"/>
    <col min="9743" max="9743" width="10.7109375" style="22" customWidth="1"/>
    <col min="9744" max="9744" width="11.5703125" style="22" customWidth="1"/>
    <col min="9745" max="9745" width="11.42578125" style="22"/>
    <col min="9746" max="9746" width="11.28515625" style="22" customWidth="1"/>
    <col min="9747" max="9747" width="10.42578125" style="22" customWidth="1"/>
    <col min="9748" max="9748" width="11.28515625" style="22" customWidth="1"/>
    <col min="9749" max="9749" width="10.28515625" style="22" customWidth="1"/>
    <col min="9750" max="9751" width="10.5703125" style="22" customWidth="1"/>
    <col min="9752" max="9756" width="14.140625" style="22" customWidth="1"/>
    <col min="9757" max="9760" width="13.140625" style="22" customWidth="1"/>
    <col min="9761" max="9761" width="9" style="22" customWidth="1"/>
    <col min="9762" max="9767" width="13.140625" style="22" customWidth="1"/>
    <col min="9768" max="9776" width="10.85546875" style="22" customWidth="1"/>
    <col min="9777" max="9817" width="0" style="22" hidden="1" customWidth="1"/>
    <col min="9818" max="9819" width="10.85546875" style="22" customWidth="1"/>
    <col min="9820" max="9984" width="11.42578125" style="22"/>
    <col min="9985" max="9985" width="31.5703125" style="22" customWidth="1"/>
    <col min="9986" max="9986" width="25.7109375" style="22" customWidth="1"/>
    <col min="9987" max="9987" width="12.7109375" style="22" customWidth="1"/>
    <col min="9988" max="9988" width="10.7109375" style="22" customWidth="1"/>
    <col min="9989" max="9989" width="10.85546875" style="22" customWidth="1"/>
    <col min="9990" max="9996" width="10.7109375" style="22" customWidth="1"/>
    <col min="9997" max="9997" width="12.140625" style="22" customWidth="1"/>
    <col min="9998" max="9998" width="11.140625" style="22" customWidth="1"/>
    <col min="9999" max="9999" width="10.7109375" style="22" customWidth="1"/>
    <col min="10000" max="10000" width="11.5703125" style="22" customWidth="1"/>
    <col min="10001" max="10001" width="11.42578125" style="22"/>
    <col min="10002" max="10002" width="11.28515625" style="22" customWidth="1"/>
    <col min="10003" max="10003" width="10.42578125" style="22" customWidth="1"/>
    <col min="10004" max="10004" width="11.28515625" style="22" customWidth="1"/>
    <col min="10005" max="10005" width="10.28515625" style="22" customWidth="1"/>
    <col min="10006" max="10007" width="10.5703125" style="22" customWidth="1"/>
    <col min="10008" max="10012" width="14.140625" style="22" customWidth="1"/>
    <col min="10013" max="10016" width="13.140625" style="22" customWidth="1"/>
    <col min="10017" max="10017" width="9" style="22" customWidth="1"/>
    <col min="10018" max="10023" width="13.140625" style="22" customWidth="1"/>
    <col min="10024" max="10032" width="10.85546875" style="22" customWidth="1"/>
    <col min="10033" max="10073" width="0" style="22" hidden="1" customWidth="1"/>
    <col min="10074" max="10075" width="10.85546875" style="22" customWidth="1"/>
    <col min="10076" max="10240" width="11.42578125" style="22"/>
    <col min="10241" max="10241" width="31.5703125" style="22" customWidth="1"/>
    <col min="10242" max="10242" width="25.7109375" style="22" customWidth="1"/>
    <col min="10243" max="10243" width="12.7109375" style="22" customWidth="1"/>
    <col min="10244" max="10244" width="10.7109375" style="22" customWidth="1"/>
    <col min="10245" max="10245" width="10.85546875" style="22" customWidth="1"/>
    <col min="10246" max="10252" width="10.7109375" style="22" customWidth="1"/>
    <col min="10253" max="10253" width="12.140625" style="22" customWidth="1"/>
    <col min="10254" max="10254" width="11.140625" style="22" customWidth="1"/>
    <col min="10255" max="10255" width="10.7109375" style="22" customWidth="1"/>
    <col min="10256" max="10256" width="11.5703125" style="22" customWidth="1"/>
    <col min="10257" max="10257" width="11.42578125" style="22"/>
    <col min="10258" max="10258" width="11.28515625" style="22" customWidth="1"/>
    <col min="10259" max="10259" width="10.42578125" style="22" customWidth="1"/>
    <col min="10260" max="10260" width="11.28515625" style="22" customWidth="1"/>
    <col min="10261" max="10261" width="10.28515625" style="22" customWidth="1"/>
    <col min="10262" max="10263" width="10.5703125" style="22" customWidth="1"/>
    <col min="10264" max="10268" width="14.140625" style="22" customWidth="1"/>
    <col min="10269" max="10272" width="13.140625" style="22" customWidth="1"/>
    <col min="10273" max="10273" width="9" style="22" customWidth="1"/>
    <col min="10274" max="10279" width="13.140625" style="22" customWidth="1"/>
    <col min="10280" max="10288" width="10.85546875" style="22" customWidth="1"/>
    <col min="10289" max="10329" width="0" style="22" hidden="1" customWidth="1"/>
    <col min="10330" max="10331" width="10.85546875" style="22" customWidth="1"/>
    <col min="10332" max="10496" width="11.42578125" style="22"/>
    <col min="10497" max="10497" width="31.5703125" style="22" customWidth="1"/>
    <col min="10498" max="10498" width="25.7109375" style="22" customWidth="1"/>
    <col min="10499" max="10499" width="12.7109375" style="22" customWidth="1"/>
    <col min="10500" max="10500" width="10.7109375" style="22" customWidth="1"/>
    <col min="10501" max="10501" width="10.85546875" style="22" customWidth="1"/>
    <col min="10502" max="10508" width="10.7109375" style="22" customWidth="1"/>
    <col min="10509" max="10509" width="12.140625" style="22" customWidth="1"/>
    <col min="10510" max="10510" width="11.140625" style="22" customWidth="1"/>
    <col min="10511" max="10511" width="10.7109375" style="22" customWidth="1"/>
    <col min="10512" max="10512" width="11.5703125" style="22" customWidth="1"/>
    <col min="10513" max="10513" width="11.42578125" style="22"/>
    <col min="10514" max="10514" width="11.28515625" style="22" customWidth="1"/>
    <col min="10515" max="10515" width="10.42578125" style="22" customWidth="1"/>
    <col min="10516" max="10516" width="11.28515625" style="22" customWidth="1"/>
    <col min="10517" max="10517" width="10.28515625" style="22" customWidth="1"/>
    <col min="10518" max="10519" width="10.5703125" style="22" customWidth="1"/>
    <col min="10520" max="10524" width="14.140625" style="22" customWidth="1"/>
    <col min="10525" max="10528" width="13.140625" style="22" customWidth="1"/>
    <col min="10529" max="10529" width="9" style="22" customWidth="1"/>
    <col min="10530" max="10535" width="13.140625" style="22" customWidth="1"/>
    <col min="10536" max="10544" width="10.85546875" style="22" customWidth="1"/>
    <col min="10545" max="10585" width="0" style="22" hidden="1" customWidth="1"/>
    <col min="10586" max="10587" width="10.85546875" style="22" customWidth="1"/>
    <col min="10588" max="10752" width="11.42578125" style="22"/>
    <col min="10753" max="10753" width="31.5703125" style="22" customWidth="1"/>
    <col min="10754" max="10754" width="25.7109375" style="22" customWidth="1"/>
    <col min="10755" max="10755" width="12.7109375" style="22" customWidth="1"/>
    <col min="10756" max="10756" width="10.7109375" style="22" customWidth="1"/>
    <col min="10757" max="10757" width="10.85546875" style="22" customWidth="1"/>
    <col min="10758" max="10764" width="10.7109375" style="22" customWidth="1"/>
    <col min="10765" max="10765" width="12.140625" style="22" customWidth="1"/>
    <col min="10766" max="10766" width="11.140625" style="22" customWidth="1"/>
    <col min="10767" max="10767" width="10.7109375" style="22" customWidth="1"/>
    <col min="10768" max="10768" width="11.5703125" style="22" customWidth="1"/>
    <col min="10769" max="10769" width="11.42578125" style="22"/>
    <col min="10770" max="10770" width="11.28515625" style="22" customWidth="1"/>
    <col min="10771" max="10771" width="10.42578125" style="22" customWidth="1"/>
    <col min="10772" max="10772" width="11.28515625" style="22" customWidth="1"/>
    <col min="10773" max="10773" width="10.28515625" style="22" customWidth="1"/>
    <col min="10774" max="10775" width="10.5703125" style="22" customWidth="1"/>
    <col min="10776" max="10780" width="14.140625" style="22" customWidth="1"/>
    <col min="10781" max="10784" width="13.140625" style="22" customWidth="1"/>
    <col min="10785" max="10785" width="9" style="22" customWidth="1"/>
    <col min="10786" max="10791" width="13.140625" style="22" customWidth="1"/>
    <col min="10792" max="10800" width="10.85546875" style="22" customWidth="1"/>
    <col min="10801" max="10841" width="0" style="22" hidden="1" customWidth="1"/>
    <col min="10842" max="10843" width="10.85546875" style="22" customWidth="1"/>
    <col min="10844" max="11008" width="11.42578125" style="22"/>
    <col min="11009" max="11009" width="31.5703125" style="22" customWidth="1"/>
    <col min="11010" max="11010" width="25.7109375" style="22" customWidth="1"/>
    <col min="11011" max="11011" width="12.7109375" style="22" customWidth="1"/>
    <col min="11012" max="11012" width="10.7109375" style="22" customWidth="1"/>
    <col min="11013" max="11013" width="10.85546875" style="22" customWidth="1"/>
    <col min="11014" max="11020" width="10.7109375" style="22" customWidth="1"/>
    <col min="11021" max="11021" width="12.140625" style="22" customWidth="1"/>
    <col min="11022" max="11022" width="11.140625" style="22" customWidth="1"/>
    <col min="11023" max="11023" width="10.7109375" style="22" customWidth="1"/>
    <col min="11024" max="11024" width="11.5703125" style="22" customWidth="1"/>
    <col min="11025" max="11025" width="11.42578125" style="22"/>
    <col min="11026" max="11026" width="11.28515625" style="22" customWidth="1"/>
    <col min="11027" max="11027" width="10.42578125" style="22" customWidth="1"/>
    <col min="11028" max="11028" width="11.28515625" style="22" customWidth="1"/>
    <col min="11029" max="11029" width="10.28515625" style="22" customWidth="1"/>
    <col min="11030" max="11031" width="10.5703125" style="22" customWidth="1"/>
    <col min="11032" max="11036" width="14.140625" style="22" customWidth="1"/>
    <col min="11037" max="11040" width="13.140625" style="22" customWidth="1"/>
    <col min="11041" max="11041" width="9" style="22" customWidth="1"/>
    <col min="11042" max="11047" width="13.140625" style="22" customWidth="1"/>
    <col min="11048" max="11056" width="10.85546875" style="22" customWidth="1"/>
    <col min="11057" max="11097" width="0" style="22" hidden="1" customWidth="1"/>
    <col min="11098" max="11099" width="10.85546875" style="22" customWidth="1"/>
    <col min="11100" max="11264" width="11.42578125" style="22"/>
    <col min="11265" max="11265" width="31.5703125" style="22" customWidth="1"/>
    <col min="11266" max="11266" width="25.7109375" style="22" customWidth="1"/>
    <col min="11267" max="11267" width="12.7109375" style="22" customWidth="1"/>
    <col min="11268" max="11268" width="10.7109375" style="22" customWidth="1"/>
    <col min="11269" max="11269" width="10.85546875" style="22" customWidth="1"/>
    <col min="11270" max="11276" width="10.7109375" style="22" customWidth="1"/>
    <col min="11277" max="11277" width="12.140625" style="22" customWidth="1"/>
    <col min="11278" max="11278" width="11.140625" style="22" customWidth="1"/>
    <col min="11279" max="11279" width="10.7109375" style="22" customWidth="1"/>
    <col min="11280" max="11280" width="11.5703125" style="22" customWidth="1"/>
    <col min="11281" max="11281" width="11.42578125" style="22"/>
    <col min="11282" max="11282" width="11.28515625" style="22" customWidth="1"/>
    <col min="11283" max="11283" width="10.42578125" style="22" customWidth="1"/>
    <col min="11284" max="11284" width="11.28515625" style="22" customWidth="1"/>
    <col min="11285" max="11285" width="10.28515625" style="22" customWidth="1"/>
    <col min="11286" max="11287" width="10.5703125" style="22" customWidth="1"/>
    <col min="11288" max="11292" width="14.140625" style="22" customWidth="1"/>
    <col min="11293" max="11296" width="13.140625" style="22" customWidth="1"/>
    <col min="11297" max="11297" width="9" style="22" customWidth="1"/>
    <col min="11298" max="11303" width="13.140625" style="22" customWidth="1"/>
    <col min="11304" max="11312" width="10.85546875" style="22" customWidth="1"/>
    <col min="11313" max="11353" width="0" style="22" hidden="1" customWidth="1"/>
    <col min="11354" max="11355" width="10.85546875" style="22" customWidth="1"/>
    <col min="11356" max="11520" width="11.42578125" style="22"/>
    <col min="11521" max="11521" width="31.5703125" style="22" customWidth="1"/>
    <col min="11522" max="11522" width="25.7109375" style="22" customWidth="1"/>
    <col min="11523" max="11523" width="12.7109375" style="22" customWidth="1"/>
    <col min="11524" max="11524" width="10.7109375" style="22" customWidth="1"/>
    <col min="11525" max="11525" width="10.85546875" style="22" customWidth="1"/>
    <col min="11526" max="11532" width="10.7109375" style="22" customWidth="1"/>
    <col min="11533" max="11533" width="12.140625" style="22" customWidth="1"/>
    <col min="11534" max="11534" width="11.140625" style="22" customWidth="1"/>
    <col min="11535" max="11535" width="10.7109375" style="22" customWidth="1"/>
    <col min="11536" max="11536" width="11.5703125" style="22" customWidth="1"/>
    <col min="11537" max="11537" width="11.42578125" style="22"/>
    <col min="11538" max="11538" width="11.28515625" style="22" customWidth="1"/>
    <col min="11539" max="11539" width="10.42578125" style="22" customWidth="1"/>
    <col min="11540" max="11540" width="11.28515625" style="22" customWidth="1"/>
    <col min="11541" max="11541" width="10.28515625" style="22" customWidth="1"/>
    <col min="11542" max="11543" width="10.5703125" style="22" customWidth="1"/>
    <col min="11544" max="11548" width="14.140625" style="22" customWidth="1"/>
    <col min="11549" max="11552" width="13.140625" style="22" customWidth="1"/>
    <col min="11553" max="11553" width="9" style="22" customWidth="1"/>
    <col min="11554" max="11559" width="13.140625" style="22" customWidth="1"/>
    <col min="11560" max="11568" width="10.85546875" style="22" customWidth="1"/>
    <col min="11569" max="11609" width="0" style="22" hidden="1" customWidth="1"/>
    <col min="11610" max="11611" width="10.85546875" style="22" customWidth="1"/>
    <col min="11612" max="11776" width="11.42578125" style="22"/>
    <col min="11777" max="11777" width="31.5703125" style="22" customWidth="1"/>
    <col min="11778" max="11778" width="25.7109375" style="22" customWidth="1"/>
    <col min="11779" max="11779" width="12.7109375" style="22" customWidth="1"/>
    <col min="11780" max="11780" width="10.7109375" style="22" customWidth="1"/>
    <col min="11781" max="11781" width="10.85546875" style="22" customWidth="1"/>
    <col min="11782" max="11788" width="10.7109375" style="22" customWidth="1"/>
    <col min="11789" max="11789" width="12.140625" style="22" customWidth="1"/>
    <col min="11790" max="11790" width="11.140625" style="22" customWidth="1"/>
    <col min="11791" max="11791" width="10.7109375" style="22" customWidth="1"/>
    <col min="11792" max="11792" width="11.5703125" style="22" customWidth="1"/>
    <col min="11793" max="11793" width="11.42578125" style="22"/>
    <col min="11794" max="11794" width="11.28515625" style="22" customWidth="1"/>
    <col min="11795" max="11795" width="10.42578125" style="22" customWidth="1"/>
    <col min="11796" max="11796" width="11.28515625" style="22" customWidth="1"/>
    <col min="11797" max="11797" width="10.28515625" style="22" customWidth="1"/>
    <col min="11798" max="11799" width="10.5703125" style="22" customWidth="1"/>
    <col min="11800" max="11804" width="14.140625" style="22" customWidth="1"/>
    <col min="11805" max="11808" width="13.140625" style="22" customWidth="1"/>
    <col min="11809" max="11809" width="9" style="22" customWidth="1"/>
    <col min="11810" max="11815" width="13.140625" style="22" customWidth="1"/>
    <col min="11816" max="11824" width="10.85546875" style="22" customWidth="1"/>
    <col min="11825" max="11865" width="0" style="22" hidden="1" customWidth="1"/>
    <col min="11866" max="11867" width="10.85546875" style="22" customWidth="1"/>
    <col min="11868" max="12032" width="11.42578125" style="22"/>
    <col min="12033" max="12033" width="31.5703125" style="22" customWidth="1"/>
    <col min="12034" max="12034" width="25.7109375" style="22" customWidth="1"/>
    <col min="12035" max="12035" width="12.7109375" style="22" customWidth="1"/>
    <col min="12036" max="12036" width="10.7109375" style="22" customWidth="1"/>
    <col min="12037" max="12037" width="10.85546875" style="22" customWidth="1"/>
    <col min="12038" max="12044" width="10.7109375" style="22" customWidth="1"/>
    <col min="12045" max="12045" width="12.140625" style="22" customWidth="1"/>
    <col min="12046" max="12046" width="11.140625" style="22" customWidth="1"/>
    <col min="12047" max="12047" width="10.7109375" style="22" customWidth="1"/>
    <col min="12048" max="12048" width="11.5703125" style="22" customWidth="1"/>
    <col min="12049" max="12049" width="11.42578125" style="22"/>
    <col min="12050" max="12050" width="11.28515625" style="22" customWidth="1"/>
    <col min="12051" max="12051" width="10.42578125" style="22" customWidth="1"/>
    <col min="12052" max="12052" width="11.28515625" style="22" customWidth="1"/>
    <col min="12053" max="12053" width="10.28515625" style="22" customWidth="1"/>
    <col min="12054" max="12055" width="10.5703125" style="22" customWidth="1"/>
    <col min="12056" max="12060" width="14.140625" style="22" customWidth="1"/>
    <col min="12061" max="12064" width="13.140625" style="22" customWidth="1"/>
    <col min="12065" max="12065" width="9" style="22" customWidth="1"/>
    <col min="12066" max="12071" width="13.140625" style="22" customWidth="1"/>
    <col min="12072" max="12080" width="10.85546875" style="22" customWidth="1"/>
    <col min="12081" max="12121" width="0" style="22" hidden="1" customWidth="1"/>
    <col min="12122" max="12123" width="10.85546875" style="22" customWidth="1"/>
    <col min="12124" max="12288" width="11.42578125" style="22"/>
    <col min="12289" max="12289" width="31.5703125" style="22" customWidth="1"/>
    <col min="12290" max="12290" width="25.7109375" style="22" customWidth="1"/>
    <col min="12291" max="12291" width="12.7109375" style="22" customWidth="1"/>
    <col min="12292" max="12292" width="10.7109375" style="22" customWidth="1"/>
    <col min="12293" max="12293" width="10.85546875" style="22" customWidth="1"/>
    <col min="12294" max="12300" width="10.7109375" style="22" customWidth="1"/>
    <col min="12301" max="12301" width="12.140625" style="22" customWidth="1"/>
    <col min="12302" max="12302" width="11.140625" style="22" customWidth="1"/>
    <col min="12303" max="12303" width="10.7109375" style="22" customWidth="1"/>
    <col min="12304" max="12304" width="11.5703125" style="22" customWidth="1"/>
    <col min="12305" max="12305" width="11.42578125" style="22"/>
    <col min="12306" max="12306" width="11.28515625" style="22" customWidth="1"/>
    <col min="12307" max="12307" width="10.42578125" style="22" customWidth="1"/>
    <col min="12308" max="12308" width="11.28515625" style="22" customWidth="1"/>
    <col min="12309" max="12309" width="10.28515625" style="22" customWidth="1"/>
    <col min="12310" max="12311" width="10.5703125" style="22" customWidth="1"/>
    <col min="12312" max="12316" width="14.140625" style="22" customWidth="1"/>
    <col min="12317" max="12320" width="13.140625" style="22" customWidth="1"/>
    <col min="12321" max="12321" width="9" style="22" customWidth="1"/>
    <col min="12322" max="12327" width="13.140625" style="22" customWidth="1"/>
    <col min="12328" max="12336" width="10.85546875" style="22" customWidth="1"/>
    <col min="12337" max="12377" width="0" style="22" hidden="1" customWidth="1"/>
    <col min="12378" max="12379" width="10.85546875" style="22" customWidth="1"/>
    <col min="12380" max="12544" width="11.42578125" style="22"/>
    <col min="12545" max="12545" width="31.5703125" style="22" customWidth="1"/>
    <col min="12546" max="12546" width="25.7109375" style="22" customWidth="1"/>
    <col min="12547" max="12547" width="12.7109375" style="22" customWidth="1"/>
    <col min="12548" max="12548" width="10.7109375" style="22" customWidth="1"/>
    <col min="12549" max="12549" width="10.85546875" style="22" customWidth="1"/>
    <col min="12550" max="12556" width="10.7109375" style="22" customWidth="1"/>
    <col min="12557" max="12557" width="12.140625" style="22" customWidth="1"/>
    <col min="12558" max="12558" width="11.140625" style="22" customWidth="1"/>
    <col min="12559" max="12559" width="10.7109375" style="22" customWidth="1"/>
    <col min="12560" max="12560" width="11.5703125" style="22" customWidth="1"/>
    <col min="12561" max="12561" width="11.42578125" style="22"/>
    <col min="12562" max="12562" width="11.28515625" style="22" customWidth="1"/>
    <col min="12563" max="12563" width="10.42578125" style="22" customWidth="1"/>
    <col min="12564" max="12564" width="11.28515625" style="22" customWidth="1"/>
    <col min="12565" max="12565" width="10.28515625" style="22" customWidth="1"/>
    <col min="12566" max="12567" width="10.5703125" style="22" customWidth="1"/>
    <col min="12568" max="12572" width="14.140625" style="22" customWidth="1"/>
    <col min="12573" max="12576" width="13.140625" style="22" customWidth="1"/>
    <col min="12577" max="12577" width="9" style="22" customWidth="1"/>
    <col min="12578" max="12583" width="13.140625" style="22" customWidth="1"/>
    <col min="12584" max="12592" width="10.85546875" style="22" customWidth="1"/>
    <col min="12593" max="12633" width="0" style="22" hidden="1" customWidth="1"/>
    <col min="12634" max="12635" width="10.85546875" style="22" customWidth="1"/>
    <col min="12636" max="12800" width="11.42578125" style="22"/>
    <col min="12801" max="12801" width="31.5703125" style="22" customWidth="1"/>
    <col min="12802" max="12802" width="25.7109375" style="22" customWidth="1"/>
    <col min="12803" max="12803" width="12.7109375" style="22" customWidth="1"/>
    <col min="12804" max="12804" width="10.7109375" style="22" customWidth="1"/>
    <col min="12805" max="12805" width="10.85546875" style="22" customWidth="1"/>
    <col min="12806" max="12812" width="10.7109375" style="22" customWidth="1"/>
    <col min="12813" max="12813" width="12.140625" style="22" customWidth="1"/>
    <col min="12814" max="12814" width="11.140625" style="22" customWidth="1"/>
    <col min="12815" max="12815" width="10.7109375" style="22" customWidth="1"/>
    <col min="12816" max="12816" width="11.5703125" style="22" customWidth="1"/>
    <col min="12817" max="12817" width="11.42578125" style="22"/>
    <col min="12818" max="12818" width="11.28515625" style="22" customWidth="1"/>
    <col min="12819" max="12819" width="10.42578125" style="22" customWidth="1"/>
    <col min="12820" max="12820" width="11.28515625" style="22" customWidth="1"/>
    <col min="12821" max="12821" width="10.28515625" style="22" customWidth="1"/>
    <col min="12822" max="12823" width="10.5703125" style="22" customWidth="1"/>
    <col min="12824" max="12828" width="14.140625" style="22" customWidth="1"/>
    <col min="12829" max="12832" width="13.140625" style="22" customWidth="1"/>
    <col min="12833" max="12833" width="9" style="22" customWidth="1"/>
    <col min="12834" max="12839" width="13.140625" style="22" customWidth="1"/>
    <col min="12840" max="12848" width="10.85546875" style="22" customWidth="1"/>
    <col min="12849" max="12889" width="0" style="22" hidden="1" customWidth="1"/>
    <col min="12890" max="12891" width="10.85546875" style="22" customWidth="1"/>
    <col min="12892" max="13056" width="11.42578125" style="22"/>
    <col min="13057" max="13057" width="31.5703125" style="22" customWidth="1"/>
    <col min="13058" max="13058" width="25.7109375" style="22" customWidth="1"/>
    <col min="13059" max="13059" width="12.7109375" style="22" customWidth="1"/>
    <col min="13060" max="13060" width="10.7109375" style="22" customWidth="1"/>
    <col min="13061" max="13061" width="10.85546875" style="22" customWidth="1"/>
    <col min="13062" max="13068" width="10.7109375" style="22" customWidth="1"/>
    <col min="13069" max="13069" width="12.140625" style="22" customWidth="1"/>
    <col min="13070" max="13070" width="11.140625" style="22" customWidth="1"/>
    <col min="13071" max="13071" width="10.7109375" style="22" customWidth="1"/>
    <col min="13072" max="13072" width="11.5703125" style="22" customWidth="1"/>
    <col min="13073" max="13073" width="11.42578125" style="22"/>
    <col min="13074" max="13074" width="11.28515625" style="22" customWidth="1"/>
    <col min="13075" max="13075" width="10.42578125" style="22" customWidth="1"/>
    <col min="13076" max="13076" width="11.28515625" style="22" customWidth="1"/>
    <col min="13077" max="13077" width="10.28515625" style="22" customWidth="1"/>
    <col min="13078" max="13079" width="10.5703125" style="22" customWidth="1"/>
    <col min="13080" max="13084" width="14.140625" style="22" customWidth="1"/>
    <col min="13085" max="13088" width="13.140625" style="22" customWidth="1"/>
    <col min="13089" max="13089" width="9" style="22" customWidth="1"/>
    <col min="13090" max="13095" width="13.140625" style="22" customWidth="1"/>
    <col min="13096" max="13104" width="10.85546875" style="22" customWidth="1"/>
    <col min="13105" max="13145" width="0" style="22" hidden="1" customWidth="1"/>
    <col min="13146" max="13147" width="10.85546875" style="22" customWidth="1"/>
    <col min="13148" max="13312" width="11.42578125" style="22"/>
    <col min="13313" max="13313" width="31.5703125" style="22" customWidth="1"/>
    <col min="13314" max="13314" width="25.7109375" style="22" customWidth="1"/>
    <col min="13315" max="13315" width="12.7109375" style="22" customWidth="1"/>
    <col min="13316" max="13316" width="10.7109375" style="22" customWidth="1"/>
    <col min="13317" max="13317" width="10.85546875" style="22" customWidth="1"/>
    <col min="13318" max="13324" width="10.7109375" style="22" customWidth="1"/>
    <col min="13325" max="13325" width="12.140625" style="22" customWidth="1"/>
    <col min="13326" max="13326" width="11.140625" style="22" customWidth="1"/>
    <col min="13327" max="13327" width="10.7109375" style="22" customWidth="1"/>
    <col min="13328" max="13328" width="11.5703125" style="22" customWidth="1"/>
    <col min="13329" max="13329" width="11.42578125" style="22"/>
    <col min="13330" max="13330" width="11.28515625" style="22" customWidth="1"/>
    <col min="13331" max="13331" width="10.42578125" style="22" customWidth="1"/>
    <col min="13332" max="13332" width="11.28515625" style="22" customWidth="1"/>
    <col min="13333" max="13333" width="10.28515625" style="22" customWidth="1"/>
    <col min="13334" max="13335" width="10.5703125" style="22" customWidth="1"/>
    <col min="13336" max="13340" width="14.140625" style="22" customWidth="1"/>
    <col min="13341" max="13344" width="13.140625" style="22" customWidth="1"/>
    <col min="13345" max="13345" width="9" style="22" customWidth="1"/>
    <col min="13346" max="13351" width="13.140625" style="22" customWidth="1"/>
    <col min="13352" max="13360" width="10.85546875" style="22" customWidth="1"/>
    <col min="13361" max="13401" width="0" style="22" hidden="1" customWidth="1"/>
    <col min="13402" max="13403" width="10.85546875" style="22" customWidth="1"/>
    <col min="13404" max="13568" width="11.42578125" style="22"/>
    <col min="13569" max="13569" width="31.5703125" style="22" customWidth="1"/>
    <col min="13570" max="13570" width="25.7109375" style="22" customWidth="1"/>
    <col min="13571" max="13571" width="12.7109375" style="22" customWidth="1"/>
    <col min="13572" max="13572" width="10.7109375" style="22" customWidth="1"/>
    <col min="13573" max="13573" width="10.85546875" style="22" customWidth="1"/>
    <col min="13574" max="13580" width="10.7109375" style="22" customWidth="1"/>
    <col min="13581" max="13581" width="12.140625" style="22" customWidth="1"/>
    <col min="13582" max="13582" width="11.140625" style="22" customWidth="1"/>
    <col min="13583" max="13583" width="10.7109375" style="22" customWidth="1"/>
    <col min="13584" max="13584" width="11.5703125" style="22" customWidth="1"/>
    <col min="13585" max="13585" width="11.42578125" style="22"/>
    <col min="13586" max="13586" width="11.28515625" style="22" customWidth="1"/>
    <col min="13587" max="13587" width="10.42578125" style="22" customWidth="1"/>
    <col min="13588" max="13588" width="11.28515625" style="22" customWidth="1"/>
    <col min="13589" max="13589" width="10.28515625" style="22" customWidth="1"/>
    <col min="13590" max="13591" width="10.5703125" style="22" customWidth="1"/>
    <col min="13592" max="13596" width="14.140625" style="22" customWidth="1"/>
    <col min="13597" max="13600" width="13.140625" style="22" customWidth="1"/>
    <col min="13601" max="13601" width="9" style="22" customWidth="1"/>
    <col min="13602" max="13607" width="13.140625" style="22" customWidth="1"/>
    <col min="13608" max="13616" width="10.85546875" style="22" customWidth="1"/>
    <col min="13617" max="13657" width="0" style="22" hidden="1" customWidth="1"/>
    <col min="13658" max="13659" width="10.85546875" style="22" customWidth="1"/>
    <col min="13660" max="13824" width="11.42578125" style="22"/>
    <col min="13825" max="13825" width="31.5703125" style="22" customWidth="1"/>
    <col min="13826" max="13826" width="25.7109375" style="22" customWidth="1"/>
    <col min="13827" max="13827" width="12.7109375" style="22" customWidth="1"/>
    <col min="13828" max="13828" width="10.7109375" style="22" customWidth="1"/>
    <col min="13829" max="13829" width="10.85546875" style="22" customWidth="1"/>
    <col min="13830" max="13836" width="10.7109375" style="22" customWidth="1"/>
    <col min="13837" max="13837" width="12.140625" style="22" customWidth="1"/>
    <col min="13838" max="13838" width="11.140625" style="22" customWidth="1"/>
    <col min="13839" max="13839" width="10.7109375" style="22" customWidth="1"/>
    <col min="13840" max="13840" width="11.5703125" style="22" customWidth="1"/>
    <col min="13841" max="13841" width="11.42578125" style="22"/>
    <col min="13842" max="13842" width="11.28515625" style="22" customWidth="1"/>
    <col min="13843" max="13843" width="10.42578125" style="22" customWidth="1"/>
    <col min="13844" max="13844" width="11.28515625" style="22" customWidth="1"/>
    <col min="13845" max="13845" width="10.28515625" style="22" customWidth="1"/>
    <col min="13846" max="13847" width="10.5703125" style="22" customWidth="1"/>
    <col min="13848" max="13852" width="14.140625" style="22" customWidth="1"/>
    <col min="13853" max="13856" width="13.140625" style="22" customWidth="1"/>
    <col min="13857" max="13857" width="9" style="22" customWidth="1"/>
    <col min="13858" max="13863" width="13.140625" style="22" customWidth="1"/>
    <col min="13864" max="13872" width="10.85546875" style="22" customWidth="1"/>
    <col min="13873" max="13913" width="0" style="22" hidden="1" customWidth="1"/>
    <col min="13914" max="13915" width="10.85546875" style="22" customWidth="1"/>
    <col min="13916" max="14080" width="11.42578125" style="22"/>
    <col min="14081" max="14081" width="31.5703125" style="22" customWidth="1"/>
    <col min="14082" max="14082" width="25.7109375" style="22" customWidth="1"/>
    <col min="14083" max="14083" width="12.7109375" style="22" customWidth="1"/>
    <col min="14084" max="14084" width="10.7109375" style="22" customWidth="1"/>
    <col min="14085" max="14085" width="10.85546875" style="22" customWidth="1"/>
    <col min="14086" max="14092" width="10.7109375" style="22" customWidth="1"/>
    <col min="14093" max="14093" width="12.140625" style="22" customWidth="1"/>
    <col min="14094" max="14094" width="11.140625" style="22" customWidth="1"/>
    <col min="14095" max="14095" width="10.7109375" style="22" customWidth="1"/>
    <col min="14096" max="14096" width="11.5703125" style="22" customWidth="1"/>
    <col min="14097" max="14097" width="11.42578125" style="22"/>
    <col min="14098" max="14098" width="11.28515625" style="22" customWidth="1"/>
    <col min="14099" max="14099" width="10.42578125" style="22" customWidth="1"/>
    <col min="14100" max="14100" width="11.28515625" style="22" customWidth="1"/>
    <col min="14101" max="14101" width="10.28515625" style="22" customWidth="1"/>
    <col min="14102" max="14103" width="10.5703125" style="22" customWidth="1"/>
    <col min="14104" max="14108" width="14.140625" style="22" customWidth="1"/>
    <col min="14109" max="14112" width="13.140625" style="22" customWidth="1"/>
    <col min="14113" max="14113" width="9" style="22" customWidth="1"/>
    <col min="14114" max="14119" width="13.140625" style="22" customWidth="1"/>
    <col min="14120" max="14128" width="10.85546875" style="22" customWidth="1"/>
    <col min="14129" max="14169" width="0" style="22" hidden="1" customWidth="1"/>
    <col min="14170" max="14171" width="10.85546875" style="22" customWidth="1"/>
    <col min="14172" max="14336" width="11.42578125" style="22"/>
    <col min="14337" max="14337" width="31.5703125" style="22" customWidth="1"/>
    <col min="14338" max="14338" width="25.7109375" style="22" customWidth="1"/>
    <col min="14339" max="14339" width="12.7109375" style="22" customWidth="1"/>
    <col min="14340" max="14340" width="10.7109375" style="22" customWidth="1"/>
    <col min="14341" max="14341" width="10.85546875" style="22" customWidth="1"/>
    <col min="14342" max="14348" width="10.7109375" style="22" customWidth="1"/>
    <col min="14349" max="14349" width="12.140625" style="22" customWidth="1"/>
    <col min="14350" max="14350" width="11.140625" style="22" customWidth="1"/>
    <col min="14351" max="14351" width="10.7109375" style="22" customWidth="1"/>
    <col min="14352" max="14352" width="11.5703125" style="22" customWidth="1"/>
    <col min="14353" max="14353" width="11.42578125" style="22"/>
    <col min="14354" max="14354" width="11.28515625" style="22" customWidth="1"/>
    <col min="14355" max="14355" width="10.42578125" style="22" customWidth="1"/>
    <col min="14356" max="14356" width="11.28515625" style="22" customWidth="1"/>
    <col min="14357" max="14357" width="10.28515625" style="22" customWidth="1"/>
    <col min="14358" max="14359" width="10.5703125" style="22" customWidth="1"/>
    <col min="14360" max="14364" width="14.140625" style="22" customWidth="1"/>
    <col min="14365" max="14368" width="13.140625" style="22" customWidth="1"/>
    <col min="14369" max="14369" width="9" style="22" customWidth="1"/>
    <col min="14370" max="14375" width="13.140625" style="22" customWidth="1"/>
    <col min="14376" max="14384" width="10.85546875" style="22" customWidth="1"/>
    <col min="14385" max="14425" width="0" style="22" hidden="1" customWidth="1"/>
    <col min="14426" max="14427" width="10.85546875" style="22" customWidth="1"/>
    <col min="14428" max="14592" width="11.42578125" style="22"/>
    <col min="14593" max="14593" width="31.5703125" style="22" customWidth="1"/>
    <col min="14594" max="14594" width="25.7109375" style="22" customWidth="1"/>
    <col min="14595" max="14595" width="12.7109375" style="22" customWidth="1"/>
    <col min="14596" max="14596" width="10.7109375" style="22" customWidth="1"/>
    <col min="14597" max="14597" width="10.85546875" style="22" customWidth="1"/>
    <col min="14598" max="14604" width="10.7109375" style="22" customWidth="1"/>
    <col min="14605" max="14605" width="12.140625" style="22" customWidth="1"/>
    <col min="14606" max="14606" width="11.140625" style="22" customWidth="1"/>
    <col min="14607" max="14607" width="10.7109375" style="22" customWidth="1"/>
    <col min="14608" max="14608" width="11.5703125" style="22" customWidth="1"/>
    <col min="14609" max="14609" width="11.42578125" style="22"/>
    <col min="14610" max="14610" width="11.28515625" style="22" customWidth="1"/>
    <col min="14611" max="14611" width="10.42578125" style="22" customWidth="1"/>
    <col min="14612" max="14612" width="11.28515625" style="22" customWidth="1"/>
    <col min="14613" max="14613" width="10.28515625" style="22" customWidth="1"/>
    <col min="14614" max="14615" width="10.5703125" style="22" customWidth="1"/>
    <col min="14616" max="14620" width="14.140625" style="22" customWidth="1"/>
    <col min="14621" max="14624" width="13.140625" style="22" customWidth="1"/>
    <col min="14625" max="14625" width="9" style="22" customWidth="1"/>
    <col min="14626" max="14631" width="13.140625" style="22" customWidth="1"/>
    <col min="14632" max="14640" width="10.85546875" style="22" customWidth="1"/>
    <col min="14641" max="14681" width="0" style="22" hidden="1" customWidth="1"/>
    <col min="14682" max="14683" width="10.85546875" style="22" customWidth="1"/>
    <col min="14684" max="14848" width="11.42578125" style="22"/>
    <col min="14849" max="14849" width="31.5703125" style="22" customWidth="1"/>
    <col min="14850" max="14850" width="25.7109375" style="22" customWidth="1"/>
    <col min="14851" max="14851" width="12.7109375" style="22" customWidth="1"/>
    <col min="14852" max="14852" width="10.7109375" style="22" customWidth="1"/>
    <col min="14853" max="14853" width="10.85546875" style="22" customWidth="1"/>
    <col min="14854" max="14860" width="10.7109375" style="22" customWidth="1"/>
    <col min="14861" max="14861" width="12.140625" style="22" customWidth="1"/>
    <col min="14862" max="14862" width="11.140625" style="22" customWidth="1"/>
    <col min="14863" max="14863" width="10.7109375" style="22" customWidth="1"/>
    <col min="14864" max="14864" width="11.5703125" style="22" customWidth="1"/>
    <col min="14865" max="14865" width="11.42578125" style="22"/>
    <col min="14866" max="14866" width="11.28515625" style="22" customWidth="1"/>
    <col min="14867" max="14867" width="10.42578125" style="22" customWidth="1"/>
    <col min="14868" max="14868" width="11.28515625" style="22" customWidth="1"/>
    <col min="14869" max="14869" width="10.28515625" style="22" customWidth="1"/>
    <col min="14870" max="14871" width="10.5703125" style="22" customWidth="1"/>
    <col min="14872" max="14876" width="14.140625" style="22" customWidth="1"/>
    <col min="14877" max="14880" width="13.140625" style="22" customWidth="1"/>
    <col min="14881" max="14881" width="9" style="22" customWidth="1"/>
    <col min="14882" max="14887" width="13.140625" style="22" customWidth="1"/>
    <col min="14888" max="14896" width="10.85546875" style="22" customWidth="1"/>
    <col min="14897" max="14937" width="0" style="22" hidden="1" customWidth="1"/>
    <col min="14938" max="14939" width="10.85546875" style="22" customWidth="1"/>
    <col min="14940" max="15104" width="11.42578125" style="22"/>
    <col min="15105" max="15105" width="31.5703125" style="22" customWidth="1"/>
    <col min="15106" max="15106" width="25.7109375" style="22" customWidth="1"/>
    <col min="15107" max="15107" width="12.7109375" style="22" customWidth="1"/>
    <col min="15108" max="15108" width="10.7109375" style="22" customWidth="1"/>
    <col min="15109" max="15109" width="10.85546875" style="22" customWidth="1"/>
    <col min="15110" max="15116" width="10.7109375" style="22" customWidth="1"/>
    <col min="15117" max="15117" width="12.140625" style="22" customWidth="1"/>
    <col min="15118" max="15118" width="11.140625" style="22" customWidth="1"/>
    <col min="15119" max="15119" width="10.7109375" style="22" customWidth="1"/>
    <col min="15120" max="15120" width="11.5703125" style="22" customWidth="1"/>
    <col min="15121" max="15121" width="11.42578125" style="22"/>
    <col min="15122" max="15122" width="11.28515625" style="22" customWidth="1"/>
    <col min="15123" max="15123" width="10.42578125" style="22" customWidth="1"/>
    <col min="15124" max="15124" width="11.28515625" style="22" customWidth="1"/>
    <col min="15125" max="15125" width="10.28515625" style="22" customWidth="1"/>
    <col min="15126" max="15127" width="10.5703125" style="22" customWidth="1"/>
    <col min="15128" max="15132" width="14.140625" style="22" customWidth="1"/>
    <col min="15133" max="15136" width="13.140625" style="22" customWidth="1"/>
    <col min="15137" max="15137" width="9" style="22" customWidth="1"/>
    <col min="15138" max="15143" width="13.140625" style="22" customWidth="1"/>
    <col min="15144" max="15152" width="10.85546875" style="22" customWidth="1"/>
    <col min="15153" max="15193" width="0" style="22" hidden="1" customWidth="1"/>
    <col min="15194" max="15195" width="10.85546875" style="22" customWidth="1"/>
    <col min="15196" max="15360" width="11.42578125" style="22"/>
    <col min="15361" max="15361" width="31.5703125" style="22" customWidth="1"/>
    <col min="15362" max="15362" width="25.7109375" style="22" customWidth="1"/>
    <col min="15363" max="15363" width="12.7109375" style="22" customWidth="1"/>
    <col min="15364" max="15364" width="10.7109375" style="22" customWidth="1"/>
    <col min="15365" max="15365" width="10.85546875" style="22" customWidth="1"/>
    <col min="15366" max="15372" width="10.7109375" style="22" customWidth="1"/>
    <col min="15373" max="15373" width="12.140625" style="22" customWidth="1"/>
    <col min="15374" max="15374" width="11.140625" style="22" customWidth="1"/>
    <col min="15375" max="15375" width="10.7109375" style="22" customWidth="1"/>
    <col min="15376" max="15376" width="11.5703125" style="22" customWidth="1"/>
    <col min="15377" max="15377" width="11.42578125" style="22"/>
    <col min="15378" max="15378" width="11.28515625" style="22" customWidth="1"/>
    <col min="15379" max="15379" width="10.42578125" style="22" customWidth="1"/>
    <col min="15380" max="15380" width="11.28515625" style="22" customWidth="1"/>
    <col min="15381" max="15381" width="10.28515625" style="22" customWidth="1"/>
    <col min="15382" max="15383" width="10.5703125" style="22" customWidth="1"/>
    <col min="15384" max="15388" width="14.140625" style="22" customWidth="1"/>
    <col min="15389" max="15392" width="13.140625" style="22" customWidth="1"/>
    <col min="15393" max="15393" width="9" style="22" customWidth="1"/>
    <col min="15394" max="15399" width="13.140625" style="22" customWidth="1"/>
    <col min="15400" max="15408" width="10.85546875" style="22" customWidth="1"/>
    <col min="15409" max="15449" width="0" style="22" hidden="1" customWidth="1"/>
    <col min="15450" max="15451" width="10.85546875" style="22" customWidth="1"/>
    <col min="15452" max="15616" width="11.42578125" style="22"/>
    <col min="15617" max="15617" width="31.5703125" style="22" customWidth="1"/>
    <col min="15618" max="15618" width="25.7109375" style="22" customWidth="1"/>
    <col min="15619" max="15619" width="12.7109375" style="22" customWidth="1"/>
    <col min="15620" max="15620" width="10.7109375" style="22" customWidth="1"/>
    <col min="15621" max="15621" width="10.85546875" style="22" customWidth="1"/>
    <col min="15622" max="15628" width="10.7109375" style="22" customWidth="1"/>
    <col min="15629" max="15629" width="12.140625" style="22" customWidth="1"/>
    <col min="15630" max="15630" width="11.140625" style="22" customWidth="1"/>
    <col min="15631" max="15631" width="10.7109375" style="22" customWidth="1"/>
    <col min="15632" max="15632" width="11.5703125" style="22" customWidth="1"/>
    <col min="15633" max="15633" width="11.42578125" style="22"/>
    <col min="15634" max="15634" width="11.28515625" style="22" customWidth="1"/>
    <col min="15635" max="15635" width="10.42578125" style="22" customWidth="1"/>
    <col min="15636" max="15636" width="11.28515625" style="22" customWidth="1"/>
    <col min="15637" max="15637" width="10.28515625" style="22" customWidth="1"/>
    <col min="15638" max="15639" width="10.5703125" style="22" customWidth="1"/>
    <col min="15640" max="15644" width="14.140625" style="22" customWidth="1"/>
    <col min="15645" max="15648" width="13.140625" style="22" customWidth="1"/>
    <col min="15649" max="15649" width="9" style="22" customWidth="1"/>
    <col min="15650" max="15655" width="13.140625" style="22" customWidth="1"/>
    <col min="15656" max="15664" width="10.85546875" style="22" customWidth="1"/>
    <col min="15665" max="15705" width="0" style="22" hidden="1" customWidth="1"/>
    <col min="15706" max="15707" width="10.85546875" style="22" customWidth="1"/>
    <col min="15708" max="15872" width="11.42578125" style="22"/>
    <col min="15873" max="15873" width="31.5703125" style="22" customWidth="1"/>
    <col min="15874" max="15874" width="25.7109375" style="22" customWidth="1"/>
    <col min="15875" max="15875" width="12.7109375" style="22" customWidth="1"/>
    <col min="15876" max="15876" width="10.7109375" style="22" customWidth="1"/>
    <col min="15877" max="15877" width="10.85546875" style="22" customWidth="1"/>
    <col min="15878" max="15884" width="10.7109375" style="22" customWidth="1"/>
    <col min="15885" max="15885" width="12.140625" style="22" customWidth="1"/>
    <col min="15886" max="15886" width="11.140625" style="22" customWidth="1"/>
    <col min="15887" max="15887" width="10.7109375" style="22" customWidth="1"/>
    <col min="15888" max="15888" width="11.5703125" style="22" customWidth="1"/>
    <col min="15889" max="15889" width="11.42578125" style="22"/>
    <col min="15890" max="15890" width="11.28515625" style="22" customWidth="1"/>
    <col min="15891" max="15891" width="10.42578125" style="22" customWidth="1"/>
    <col min="15892" max="15892" width="11.28515625" style="22" customWidth="1"/>
    <col min="15893" max="15893" width="10.28515625" style="22" customWidth="1"/>
    <col min="15894" max="15895" width="10.5703125" style="22" customWidth="1"/>
    <col min="15896" max="15900" width="14.140625" style="22" customWidth="1"/>
    <col min="15901" max="15904" width="13.140625" style="22" customWidth="1"/>
    <col min="15905" max="15905" width="9" style="22" customWidth="1"/>
    <col min="15906" max="15911" width="13.140625" style="22" customWidth="1"/>
    <col min="15912" max="15920" width="10.85546875" style="22" customWidth="1"/>
    <col min="15921" max="15961" width="0" style="22" hidden="1" customWidth="1"/>
    <col min="15962" max="15963" width="10.85546875" style="22" customWidth="1"/>
    <col min="15964" max="16128" width="11.42578125" style="22"/>
    <col min="16129" max="16129" width="31.5703125" style="22" customWidth="1"/>
    <col min="16130" max="16130" width="25.7109375" style="22" customWidth="1"/>
    <col min="16131" max="16131" width="12.7109375" style="22" customWidth="1"/>
    <col min="16132" max="16132" width="10.7109375" style="22" customWidth="1"/>
    <col min="16133" max="16133" width="10.85546875" style="22" customWidth="1"/>
    <col min="16134" max="16140" width="10.7109375" style="22" customWidth="1"/>
    <col min="16141" max="16141" width="12.140625" style="22" customWidth="1"/>
    <col min="16142" max="16142" width="11.140625" style="22" customWidth="1"/>
    <col min="16143" max="16143" width="10.7109375" style="22" customWidth="1"/>
    <col min="16144" max="16144" width="11.5703125" style="22" customWidth="1"/>
    <col min="16145" max="16145" width="11.42578125" style="22"/>
    <col min="16146" max="16146" width="11.28515625" style="22" customWidth="1"/>
    <col min="16147" max="16147" width="10.42578125" style="22" customWidth="1"/>
    <col min="16148" max="16148" width="11.28515625" style="22" customWidth="1"/>
    <col min="16149" max="16149" width="10.28515625" style="22" customWidth="1"/>
    <col min="16150" max="16151" width="10.5703125" style="22" customWidth="1"/>
    <col min="16152" max="16156" width="14.140625" style="22" customWidth="1"/>
    <col min="16157" max="16160" width="13.140625" style="22" customWidth="1"/>
    <col min="16161" max="16161" width="9" style="22" customWidth="1"/>
    <col min="16162" max="16167" width="13.140625" style="22" customWidth="1"/>
    <col min="16168" max="16176" width="10.85546875" style="22" customWidth="1"/>
    <col min="16177" max="16217" width="0" style="22" hidden="1" customWidth="1"/>
    <col min="16218" max="16219" width="10.85546875" style="22" customWidth="1"/>
    <col min="16220" max="16384" width="11.42578125" style="22"/>
  </cols>
  <sheetData>
    <row r="1" spans="1:89" s="8" customFormat="1" ht="12.75" customHeight="1" x14ac:dyDescent="0.2">
      <c r="A1" s="166" t="s">
        <v>0</v>
      </c>
      <c r="B1" s="7"/>
      <c r="C1" s="7"/>
      <c r="D1" s="7"/>
      <c r="E1" s="7"/>
      <c r="F1" s="7"/>
      <c r="G1" s="7"/>
      <c r="H1" s="7"/>
      <c r="I1" s="7"/>
      <c r="J1" s="7"/>
      <c r="K1" s="7"/>
      <c r="L1" s="10"/>
      <c r="V1" s="24"/>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row>
    <row r="2" spans="1:89" s="8" customFormat="1" ht="12.75" customHeight="1" x14ac:dyDescent="0.2">
      <c r="A2" s="166" t="str">
        <f>CONCATENATE("COMUNA: ",[1]NOMBRE!B2," - ","( ",[1]NOMBRE!C2,[1]NOMBRE!D2,[1]NOMBRE!E2,[1]NOMBRE!F2,[1]NOMBRE!G2," )")</f>
        <v>COMUNA:  - (  )</v>
      </c>
      <c r="B2" s="7"/>
      <c r="C2" s="7"/>
      <c r="D2" s="7"/>
      <c r="E2" s="7"/>
      <c r="F2" s="7"/>
      <c r="G2" s="7"/>
      <c r="H2" s="7"/>
      <c r="I2" s="7"/>
      <c r="J2" s="7"/>
      <c r="K2" s="7"/>
      <c r="L2" s="10"/>
      <c r="V2" s="24"/>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c r="CB2" s="7"/>
      <c r="CC2" s="7"/>
      <c r="CD2" s="7"/>
      <c r="CE2" s="7"/>
      <c r="CF2" s="7"/>
      <c r="CG2" s="7"/>
      <c r="CH2" s="7"/>
      <c r="CI2" s="7"/>
      <c r="CJ2" s="7"/>
      <c r="CK2" s="7"/>
    </row>
    <row r="3" spans="1:89" s="8" customFormat="1" ht="12.75" customHeight="1" x14ac:dyDescent="0.2">
      <c r="A3" s="166" t="str">
        <f>CONCATENATE("ESTABLECIMIENTO/ESTRATEGIA: ",[1]NOMBRE!B3," - ","( ",[1]NOMBRE!C3,[1]NOMBRE!D3,[1]NOMBRE!E3,[1]NOMBRE!F3,[1]NOMBRE!G3,[1]NOMBRE!H3," )")</f>
        <v>ESTABLECIMIENTO/ESTRATEGIA:  - (  )</v>
      </c>
      <c r="B3" s="7"/>
      <c r="C3" s="7"/>
      <c r="D3" s="9"/>
      <c r="E3" s="7"/>
      <c r="F3" s="7"/>
      <c r="G3" s="7"/>
      <c r="H3" s="7"/>
      <c r="I3" s="7"/>
      <c r="J3" s="7"/>
      <c r="K3" s="7"/>
      <c r="L3" s="10"/>
      <c r="V3" s="24"/>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c r="CB3" s="7"/>
      <c r="CC3" s="7"/>
      <c r="CD3" s="7"/>
      <c r="CE3" s="7"/>
      <c r="CF3" s="7"/>
      <c r="CG3" s="7"/>
      <c r="CH3" s="7"/>
      <c r="CI3" s="7"/>
      <c r="CJ3" s="7"/>
      <c r="CK3" s="7"/>
    </row>
    <row r="4" spans="1:89" s="8" customFormat="1" ht="12.75" customHeight="1" x14ac:dyDescent="0.2">
      <c r="A4" s="166" t="str">
        <f>CONCATENATE("MES: ",[1]NOMBRE!B6," - ","( ",[1]NOMBRE!C6,[1]NOMBRE!D6," )")</f>
        <v>MES:  - (  )</v>
      </c>
      <c r="B4" s="7"/>
      <c r="C4" s="7"/>
      <c r="D4" s="7"/>
      <c r="E4" s="7"/>
      <c r="F4" s="7"/>
      <c r="G4" s="7"/>
      <c r="H4" s="7"/>
      <c r="I4" s="7"/>
      <c r="J4" s="7"/>
      <c r="K4" s="7"/>
      <c r="L4" s="10"/>
      <c r="V4" s="24"/>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row>
    <row r="5" spans="1:89" s="8" customFormat="1" ht="12.75" customHeight="1" x14ac:dyDescent="0.2">
      <c r="A5" s="6" t="str">
        <f>CONCATENATE("AÑO: ",[1]NOMBRE!B7)</f>
        <v>AÑO: 2014</v>
      </c>
      <c r="B5" s="7"/>
      <c r="C5" s="7"/>
      <c r="D5" s="7"/>
      <c r="E5" s="7"/>
      <c r="F5" s="7"/>
      <c r="G5" s="7"/>
      <c r="H5" s="7"/>
      <c r="I5" s="7"/>
      <c r="J5" s="7"/>
      <c r="K5" s="7"/>
      <c r="L5" s="10"/>
      <c r="V5" s="24"/>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row>
    <row r="6" spans="1:89" s="4" customFormat="1" ht="39.75" customHeight="1" x14ac:dyDescent="0.15">
      <c r="A6" s="271" t="s">
        <v>1</v>
      </c>
      <c r="B6" s="271"/>
      <c r="C6" s="271"/>
      <c r="D6" s="271"/>
      <c r="E6" s="271"/>
      <c r="F6" s="271"/>
      <c r="G6" s="271"/>
      <c r="H6" s="271"/>
      <c r="I6" s="271"/>
      <c r="J6" s="271"/>
      <c r="K6" s="271"/>
      <c r="L6" s="271"/>
      <c r="M6" s="271"/>
      <c r="N6" s="271"/>
      <c r="O6" s="271"/>
      <c r="P6" s="271"/>
      <c r="Q6" s="271"/>
      <c r="R6" s="271"/>
      <c r="S6" s="271"/>
      <c r="T6" s="271"/>
      <c r="U6" s="271"/>
      <c r="V6" s="271"/>
      <c r="W6" s="271"/>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c r="BX6" s="14"/>
      <c r="BY6" s="14"/>
      <c r="BZ6" s="14"/>
      <c r="CA6" s="14"/>
      <c r="CB6" s="14"/>
      <c r="CC6" s="14"/>
      <c r="CD6" s="14"/>
      <c r="CE6" s="14"/>
      <c r="CF6" s="14"/>
      <c r="CG6" s="14"/>
      <c r="CH6" s="14"/>
      <c r="CI6" s="14"/>
      <c r="CJ6" s="14"/>
      <c r="CK6" s="14"/>
    </row>
    <row r="7" spans="1:89" s="4" customFormat="1" ht="45" customHeight="1" x14ac:dyDescent="0.2">
      <c r="A7" s="35" t="s">
        <v>2</v>
      </c>
      <c r="B7" s="13"/>
      <c r="C7" s="12"/>
      <c r="D7" s="12"/>
      <c r="E7" s="12"/>
      <c r="F7" s="12"/>
      <c r="G7" s="12"/>
      <c r="H7" s="12"/>
      <c r="I7" s="36"/>
      <c r="J7" s="13"/>
      <c r="K7" s="37"/>
      <c r="L7" s="12"/>
      <c r="V7" s="2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14"/>
      <c r="BX7" s="14"/>
      <c r="BY7" s="14"/>
      <c r="BZ7" s="14"/>
      <c r="CA7" s="14"/>
      <c r="CB7" s="14"/>
      <c r="CC7" s="14"/>
      <c r="CD7" s="14"/>
      <c r="CE7" s="14"/>
      <c r="CF7" s="14"/>
      <c r="CG7" s="14"/>
      <c r="CH7" s="14"/>
      <c r="CI7" s="14"/>
      <c r="CJ7" s="14"/>
      <c r="CK7" s="14"/>
    </row>
    <row r="8" spans="1:89" s="4" customFormat="1" ht="30" customHeight="1" x14ac:dyDescent="0.2">
      <c r="A8" s="38" t="s">
        <v>3</v>
      </c>
      <c r="B8" s="20"/>
      <c r="C8" s="20"/>
      <c r="D8" s="20"/>
      <c r="E8" s="20"/>
      <c r="F8" s="20"/>
      <c r="G8" s="20"/>
      <c r="H8" s="20"/>
      <c r="I8" s="20"/>
      <c r="J8" s="20"/>
      <c r="K8" s="39"/>
      <c r="L8" s="20"/>
      <c r="M8" s="26"/>
      <c r="N8" s="26"/>
      <c r="V8" s="2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c r="CC8" s="14"/>
      <c r="CD8" s="14"/>
      <c r="CE8" s="14"/>
      <c r="CF8" s="14"/>
      <c r="CG8" s="14"/>
      <c r="CH8" s="14"/>
      <c r="CI8" s="14"/>
      <c r="CJ8" s="14"/>
      <c r="CK8" s="14"/>
    </row>
    <row r="9" spans="1:89" s="5" customFormat="1" ht="19.5" customHeight="1" x14ac:dyDescent="0.15">
      <c r="A9" s="285" t="s">
        <v>4</v>
      </c>
      <c r="B9" s="285" t="s">
        <v>5</v>
      </c>
      <c r="C9" s="287" t="s">
        <v>6</v>
      </c>
      <c r="D9" s="272" t="s">
        <v>89</v>
      </c>
      <c r="E9" s="273"/>
      <c r="F9" s="273"/>
      <c r="G9" s="273"/>
      <c r="H9" s="273"/>
      <c r="I9" s="273"/>
      <c r="J9" s="273"/>
      <c r="K9" s="273"/>
      <c r="L9" s="273"/>
      <c r="M9" s="273"/>
      <c r="N9" s="273"/>
      <c r="O9" s="273"/>
      <c r="P9" s="273"/>
      <c r="Q9" s="273"/>
      <c r="R9" s="273"/>
      <c r="S9" s="273"/>
      <c r="T9" s="274"/>
      <c r="U9" s="272" t="s">
        <v>8</v>
      </c>
      <c r="V9" s="274"/>
      <c r="W9" s="287" t="s">
        <v>9</v>
      </c>
      <c r="Y9" s="4"/>
      <c r="Z9" s="4"/>
      <c r="AA9" s="4"/>
      <c r="AB9" s="4"/>
      <c r="AC9" s="4"/>
      <c r="AD9" s="4"/>
      <c r="AE9" s="4"/>
      <c r="AF9" s="4"/>
      <c r="AG9" s="4"/>
      <c r="AH9" s="4"/>
      <c r="AI9" s="4"/>
      <c r="AJ9" s="4"/>
      <c r="AK9" s="4"/>
      <c r="AL9" s="4"/>
      <c r="AM9" s="4"/>
      <c r="AN9" s="4"/>
      <c r="AO9" s="4"/>
      <c r="AP9" s="4"/>
      <c r="AQ9" s="4"/>
      <c r="AR9" s="4"/>
      <c r="AS9" s="4"/>
      <c r="AT9" s="4"/>
      <c r="AW9" s="187"/>
      <c r="AX9" s="187"/>
      <c r="AY9" s="187"/>
      <c r="AZ9" s="187"/>
      <c r="BA9" s="187"/>
      <c r="BB9" s="187"/>
      <c r="BC9" s="187"/>
      <c r="BD9" s="187"/>
      <c r="BE9" s="187"/>
      <c r="BF9" s="187"/>
      <c r="BG9" s="187"/>
      <c r="BH9" s="187"/>
      <c r="BI9" s="187"/>
      <c r="BJ9" s="187"/>
      <c r="BK9" s="187"/>
      <c r="BL9" s="187"/>
      <c r="BM9" s="187"/>
      <c r="BN9" s="187"/>
      <c r="BO9" s="187"/>
      <c r="BP9" s="187"/>
      <c r="BQ9" s="187"/>
      <c r="BR9" s="187"/>
      <c r="BS9" s="187"/>
      <c r="BT9" s="187"/>
      <c r="BU9" s="187"/>
      <c r="BV9" s="187"/>
      <c r="BW9" s="187"/>
      <c r="BX9" s="187"/>
      <c r="BY9" s="187"/>
      <c r="BZ9" s="187"/>
      <c r="CA9" s="187"/>
      <c r="CB9" s="187"/>
      <c r="CC9" s="187"/>
      <c r="CD9" s="187"/>
      <c r="CE9" s="187"/>
      <c r="CF9" s="187"/>
      <c r="CG9" s="187"/>
      <c r="CH9" s="187"/>
      <c r="CI9" s="187"/>
      <c r="CJ9" s="187"/>
      <c r="CK9" s="187"/>
    </row>
    <row r="10" spans="1:89" s="5" customFormat="1" ht="33" customHeight="1" x14ac:dyDescent="0.15">
      <c r="A10" s="286"/>
      <c r="B10" s="286"/>
      <c r="C10" s="288"/>
      <c r="D10" s="15" t="s">
        <v>90</v>
      </c>
      <c r="E10" s="188" t="s">
        <v>91</v>
      </c>
      <c r="F10" s="15" t="s">
        <v>10</v>
      </c>
      <c r="G10" s="15" t="s">
        <v>11</v>
      </c>
      <c r="H10" s="15" t="s">
        <v>12</v>
      </c>
      <c r="I10" s="189" t="s">
        <v>92</v>
      </c>
      <c r="J10" s="189" t="s">
        <v>93</v>
      </c>
      <c r="K10" s="189" t="s">
        <v>94</v>
      </c>
      <c r="L10" s="189" t="s">
        <v>95</v>
      </c>
      <c r="M10" s="189" t="s">
        <v>96</v>
      </c>
      <c r="N10" s="189" t="s">
        <v>97</v>
      </c>
      <c r="O10" s="189" t="s">
        <v>98</v>
      </c>
      <c r="P10" s="189" t="s">
        <v>99</v>
      </c>
      <c r="Q10" s="189" t="s">
        <v>100</v>
      </c>
      <c r="R10" s="189" t="s">
        <v>101</v>
      </c>
      <c r="S10" s="189" t="s">
        <v>102</v>
      </c>
      <c r="T10" s="190" t="s">
        <v>103</v>
      </c>
      <c r="U10" s="30" t="s">
        <v>13</v>
      </c>
      <c r="V10" s="178" t="s">
        <v>14</v>
      </c>
      <c r="W10" s="288"/>
      <c r="X10" s="4"/>
      <c r="Y10" s="4"/>
      <c r="Z10" s="4"/>
      <c r="AA10" s="4"/>
      <c r="AB10" s="4"/>
      <c r="AC10" s="4"/>
      <c r="AD10" s="4"/>
      <c r="AE10" s="4"/>
      <c r="AF10" s="4"/>
      <c r="AG10" s="4"/>
      <c r="AH10" s="4"/>
      <c r="AI10" s="4"/>
      <c r="AJ10" s="4"/>
      <c r="AK10" s="4"/>
      <c r="AL10" s="4"/>
      <c r="AM10" s="4"/>
      <c r="AN10" s="4"/>
      <c r="AO10" s="4"/>
      <c r="AP10" s="4"/>
      <c r="AQ10" s="4"/>
      <c r="AR10" s="4"/>
      <c r="AS10" s="4"/>
      <c r="AW10" s="187"/>
      <c r="AX10" s="187"/>
      <c r="AY10" s="187"/>
      <c r="AZ10" s="187"/>
      <c r="BA10" s="187"/>
      <c r="BB10" s="187"/>
      <c r="BC10" s="187"/>
      <c r="BD10" s="187"/>
      <c r="BE10" s="187"/>
      <c r="BF10" s="187"/>
      <c r="BG10" s="187"/>
      <c r="BH10" s="187"/>
      <c r="BI10" s="187"/>
      <c r="BJ10" s="187"/>
      <c r="BK10" s="187"/>
      <c r="BL10" s="187"/>
      <c r="BM10" s="187"/>
      <c r="BN10" s="187"/>
      <c r="BO10" s="187"/>
      <c r="BP10" s="187"/>
      <c r="BQ10" s="187"/>
      <c r="BR10" s="187"/>
      <c r="BS10" s="187"/>
      <c r="BT10" s="187"/>
      <c r="BU10" s="187"/>
      <c r="BV10" s="187"/>
      <c r="BW10" s="187"/>
      <c r="BX10" s="187"/>
      <c r="BY10" s="187"/>
      <c r="BZ10" s="187"/>
      <c r="CA10" s="187"/>
      <c r="CB10" s="187"/>
      <c r="CC10" s="187"/>
      <c r="CD10" s="187"/>
      <c r="CE10" s="187"/>
      <c r="CF10" s="187"/>
      <c r="CG10" s="187"/>
      <c r="CH10" s="187"/>
      <c r="CI10" s="187"/>
      <c r="CJ10" s="187"/>
      <c r="CK10" s="187"/>
    </row>
    <row r="11" spans="1:89" s="5" customFormat="1" ht="15.75" customHeight="1" x14ac:dyDescent="0.15">
      <c r="A11" s="275" t="s">
        <v>15</v>
      </c>
      <c r="B11" s="40" t="s">
        <v>16</v>
      </c>
      <c r="C11" s="119">
        <f>SUM(D11:T11)</f>
        <v>0</v>
      </c>
      <c r="D11" s="135"/>
      <c r="E11" s="135"/>
      <c r="F11" s="124"/>
      <c r="G11" s="124"/>
      <c r="H11" s="124"/>
      <c r="I11" s="124"/>
      <c r="J11" s="124"/>
      <c r="K11" s="124"/>
      <c r="L11" s="124"/>
      <c r="M11" s="124"/>
      <c r="N11" s="124"/>
      <c r="O11" s="124"/>
      <c r="P11" s="124"/>
      <c r="Q11" s="124"/>
      <c r="R11" s="124"/>
      <c r="S11" s="124"/>
      <c r="T11" s="133"/>
      <c r="U11" s="135"/>
      <c r="V11" s="133"/>
      <c r="W11" s="139"/>
      <c r="X11" s="191" t="str">
        <f>+BA11&amp;BB11&amp;BC11</f>
        <v/>
      </c>
      <c r="AD11" s="4"/>
      <c r="AE11" s="4"/>
      <c r="AF11" s="4"/>
      <c r="AG11" s="4"/>
      <c r="AH11" s="4"/>
      <c r="AI11" s="4"/>
      <c r="AJ11" s="4"/>
      <c r="AK11" s="4"/>
      <c r="AL11" s="4"/>
      <c r="AM11" s="4"/>
      <c r="AN11" s="4"/>
      <c r="AO11" s="4"/>
      <c r="AP11" s="4"/>
      <c r="AQ11" s="4"/>
      <c r="AR11" s="4"/>
      <c r="AS11" s="4"/>
      <c r="AW11" s="187"/>
      <c r="AX11" s="187"/>
      <c r="AY11" s="187"/>
      <c r="AZ11" s="187"/>
      <c r="BA11" s="192" t="str">
        <f>IF($C11&lt;&gt;($U11+$V11)," El número de consultas según sexo NO puede ser diferente al Total.","")</f>
        <v/>
      </c>
      <c r="BB11" s="192" t="str">
        <f>IF($C11=0,"",IF($W11="",IF($C11="",""," No olvide escribir la columna Beneficiarios."),""))</f>
        <v/>
      </c>
      <c r="BC11" s="192" t="str">
        <f>IF($C11&lt;$W11," El número de Beneficiarios NO puede ser mayor que el Total.","")</f>
        <v/>
      </c>
      <c r="BD11" s="193">
        <f>IF($C11&lt;&gt;($U11+$V11),1,0)</f>
        <v>0</v>
      </c>
      <c r="BE11" s="193">
        <f>IF($C11&lt;$W11,1,0)</f>
        <v>0</v>
      </c>
      <c r="BF11" s="193" t="str">
        <f>IF($C11=0,"",IF($W11="",IF($C11="","",1),0))</f>
        <v/>
      </c>
      <c r="BG11" s="187"/>
      <c r="BH11" s="187"/>
      <c r="BI11" s="187"/>
      <c r="BJ11" s="187"/>
      <c r="BK11" s="187"/>
      <c r="BL11" s="187"/>
      <c r="BM11" s="187"/>
      <c r="BN11" s="187"/>
      <c r="BO11" s="187"/>
      <c r="BP11" s="187"/>
      <c r="BQ11" s="187"/>
      <c r="BR11" s="187"/>
      <c r="BS11" s="187"/>
      <c r="BT11" s="187"/>
      <c r="BU11" s="187"/>
      <c r="BV11" s="187"/>
      <c r="BW11" s="187"/>
      <c r="BX11" s="187"/>
      <c r="BY11" s="187"/>
      <c r="BZ11" s="187"/>
      <c r="CA11" s="187"/>
      <c r="CB11" s="187"/>
      <c r="CC11" s="187"/>
      <c r="CD11" s="187"/>
      <c r="CE11" s="187"/>
      <c r="CF11" s="187"/>
      <c r="CG11" s="187"/>
      <c r="CH11" s="187"/>
      <c r="CI11" s="187"/>
      <c r="CJ11" s="187"/>
      <c r="CK11" s="187"/>
    </row>
    <row r="12" spans="1:89" s="5" customFormat="1" ht="15.75" customHeight="1" x14ac:dyDescent="0.15">
      <c r="A12" s="292"/>
      <c r="B12" s="41" t="s">
        <v>17</v>
      </c>
      <c r="C12" s="120">
        <f t="shared" ref="C12:C18" si="0">SUM(D12:T12)</f>
        <v>0</v>
      </c>
      <c r="D12" s="136"/>
      <c r="E12" s="136"/>
      <c r="F12" s="114"/>
      <c r="G12" s="114"/>
      <c r="H12" s="114"/>
      <c r="I12" s="114"/>
      <c r="J12" s="114"/>
      <c r="K12" s="114"/>
      <c r="L12" s="114"/>
      <c r="M12" s="114"/>
      <c r="N12" s="114"/>
      <c r="O12" s="114"/>
      <c r="P12" s="114"/>
      <c r="Q12" s="114"/>
      <c r="R12" s="114"/>
      <c r="S12" s="114"/>
      <c r="T12" s="111"/>
      <c r="U12" s="136"/>
      <c r="V12" s="111"/>
      <c r="W12" s="106"/>
      <c r="X12" s="191" t="str">
        <f t="shared" ref="X12:X20" si="1">+BA12&amp;BB12&amp;BC12</f>
        <v/>
      </c>
      <c r="AD12" s="4"/>
      <c r="AE12" s="4"/>
      <c r="AF12" s="4"/>
      <c r="AG12" s="4"/>
      <c r="AH12" s="4"/>
      <c r="AI12" s="4"/>
      <c r="AJ12" s="4"/>
      <c r="AK12" s="4"/>
      <c r="AL12" s="4"/>
      <c r="AM12" s="4"/>
      <c r="AN12" s="4"/>
      <c r="AO12" s="4"/>
      <c r="AP12" s="4"/>
      <c r="AQ12" s="4"/>
      <c r="AR12" s="4"/>
      <c r="AS12" s="4"/>
      <c r="AW12" s="187"/>
      <c r="AX12" s="187"/>
      <c r="AY12" s="187"/>
      <c r="AZ12" s="187"/>
      <c r="BA12" s="192" t="str">
        <f t="shared" ref="BA12:BA21" si="2">IF($C12&lt;&gt;($U12+$V12)," El número de consultas según sexo NO puede ser diferente al Total.","")</f>
        <v/>
      </c>
      <c r="BB12" s="192" t="str">
        <f t="shared" ref="BB12:BB21" si="3">IF($C12=0,"",IF($W12="",IF($C12="",""," No olvide escribir la columna Beneficiarios."),""))</f>
        <v/>
      </c>
      <c r="BC12" s="192" t="str">
        <f t="shared" ref="BC12:BC21" si="4">IF($C12&lt;$W12," El número de Beneficiarios NO puede ser mayor que el Total.","")</f>
        <v/>
      </c>
      <c r="BD12" s="193">
        <f t="shared" ref="BD12:BD21" si="5">IF($C12&lt;&gt;($U12+$V12),1,0)</f>
        <v>0</v>
      </c>
      <c r="BE12" s="193">
        <f t="shared" ref="BE12:BE21" si="6">IF($C12&lt;$W12,1,0)</f>
        <v>0</v>
      </c>
      <c r="BF12" s="193" t="str">
        <f t="shared" ref="BF12:BF21" si="7">IF($C12=0,"",IF($W12="",IF($C12="","",1),0))</f>
        <v/>
      </c>
      <c r="BG12" s="187"/>
      <c r="BH12" s="187"/>
      <c r="BI12" s="187"/>
      <c r="BJ12" s="187"/>
      <c r="BK12" s="187"/>
      <c r="BL12" s="187"/>
      <c r="BM12" s="187"/>
      <c r="BN12" s="187"/>
      <c r="BO12" s="187"/>
      <c r="BP12" s="187"/>
      <c r="BQ12" s="187"/>
      <c r="BR12" s="187"/>
      <c r="BS12" s="187"/>
      <c r="BT12" s="187"/>
      <c r="BU12" s="187"/>
      <c r="BV12" s="187"/>
      <c r="BW12" s="187"/>
      <c r="BX12" s="187"/>
      <c r="BY12" s="187"/>
      <c r="BZ12" s="187"/>
      <c r="CA12" s="187"/>
      <c r="CB12" s="187"/>
      <c r="CC12" s="187"/>
      <c r="CD12" s="187"/>
      <c r="CE12" s="187"/>
      <c r="CF12" s="187"/>
      <c r="CG12" s="187"/>
      <c r="CH12" s="187"/>
      <c r="CI12" s="187"/>
      <c r="CJ12" s="187"/>
      <c r="CK12" s="187"/>
    </row>
    <row r="13" spans="1:89" s="5" customFormat="1" ht="15.75" customHeight="1" x14ac:dyDescent="0.15">
      <c r="A13" s="292"/>
      <c r="B13" s="41" t="s">
        <v>18</v>
      </c>
      <c r="C13" s="120">
        <f t="shared" si="0"/>
        <v>0</v>
      </c>
      <c r="D13" s="136"/>
      <c r="E13" s="136"/>
      <c r="F13" s="114"/>
      <c r="G13" s="114"/>
      <c r="H13" s="114"/>
      <c r="I13" s="114"/>
      <c r="J13" s="114"/>
      <c r="K13" s="114"/>
      <c r="L13" s="114"/>
      <c r="M13" s="114"/>
      <c r="N13" s="114"/>
      <c r="O13" s="114"/>
      <c r="P13" s="114"/>
      <c r="Q13" s="114"/>
      <c r="R13" s="114"/>
      <c r="S13" s="114"/>
      <c r="T13" s="111"/>
      <c r="U13" s="136"/>
      <c r="V13" s="111"/>
      <c r="W13" s="106"/>
      <c r="X13" s="191" t="str">
        <f t="shared" si="1"/>
        <v/>
      </c>
      <c r="AD13" s="4"/>
      <c r="AE13" s="4"/>
      <c r="AF13" s="4"/>
      <c r="AG13" s="4"/>
      <c r="AH13" s="4"/>
      <c r="AI13" s="4"/>
      <c r="AJ13" s="4"/>
      <c r="AK13" s="4"/>
      <c r="AL13" s="4"/>
      <c r="AM13" s="4"/>
      <c r="AN13" s="4"/>
      <c r="AO13" s="4"/>
      <c r="AP13" s="4"/>
      <c r="AQ13" s="4"/>
      <c r="AR13" s="4"/>
      <c r="AS13" s="4"/>
      <c r="AW13" s="187"/>
      <c r="AX13" s="187"/>
      <c r="AY13" s="187"/>
      <c r="AZ13" s="187"/>
      <c r="BA13" s="192" t="str">
        <f t="shared" si="2"/>
        <v/>
      </c>
      <c r="BB13" s="192" t="str">
        <f t="shared" si="3"/>
        <v/>
      </c>
      <c r="BC13" s="192" t="str">
        <f t="shared" si="4"/>
        <v/>
      </c>
      <c r="BD13" s="193">
        <f t="shared" si="5"/>
        <v>0</v>
      </c>
      <c r="BE13" s="193">
        <f t="shared" si="6"/>
        <v>0</v>
      </c>
      <c r="BF13" s="193" t="str">
        <f t="shared" si="7"/>
        <v/>
      </c>
      <c r="BG13" s="187"/>
      <c r="BH13" s="187"/>
      <c r="BI13" s="187"/>
      <c r="BJ13" s="187"/>
      <c r="BK13" s="187"/>
      <c r="BL13" s="187"/>
      <c r="BM13" s="187"/>
      <c r="BN13" s="187"/>
      <c r="BO13" s="187"/>
      <c r="BP13" s="187"/>
      <c r="BQ13" s="187"/>
      <c r="BR13" s="187"/>
      <c r="BS13" s="187"/>
      <c r="BT13" s="187"/>
      <c r="BU13" s="187"/>
      <c r="BV13" s="187"/>
      <c r="BW13" s="187"/>
      <c r="BX13" s="187"/>
      <c r="BY13" s="187"/>
      <c r="BZ13" s="187"/>
      <c r="CA13" s="187"/>
      <c r="CB13" s="187"/>
      <c r="CC13" s="187"/>
      <c r="CD13" s="187"/>
      <c r="CE13" s="187"/>
      <c r="CF13" s="187"/>
      <c r="CG13" s="187"/>
      <c r="CH13" s="187"/>
      <c r="CI13" s="187"/>
      <c r="CJ13" s="187"/>
      <c r="CK13" s="187"/>
    </row>
    <row r="14" spans="1:89" s="5" customFormat="1" ht="15.75" customHeight="1" x14ac:dyDescent="0.15">
      <c r="A14" s="292"/>
      <c r="B14" s="41" t="s">
        <v>19</v>
      </c>
      <c r="C14" s="120">
        <f t="shared" si="0"/>
        <v>0</v>
      </c>
      <c r="D14" s="136"/>
      <c r="E14" s="136"/>
      <c r="F14" s="114"/>
      <c r="G14" s="114"/>
      <c r="H14" s="114"/>
      <c r="I14" s="114"/>
      <c r="J14" s="114"/>
      <c r="K14" s="114"/>
      <c r="L14" s="114"/>
      <c r="M14" s="114"/>
      <c r="N14" s="114"/>
      <c r="O14" s="114"/>
      <c r="P14" s="114"/>
      <c r="Q14" s="114"/>
      <c r="R14" s="114"/>
      <c r="S14" s="114"/>
      <c r="T14" s="111"/>
      <c r="U14" s="136"/>
      <c r="V14" s="111"/>
      <c r="W14" s="106"/>
      <c r="X14" s="191" t="str">
        <f>+BA14&amp;BB14&amp;BC14</f>
        <v/>
      </c>
      <c r="AD14" s="4"/>
      <c r="AE14" s="4"/>
      <c r="AF14" s="4"/>
      <c r="AG14" s="4"/>
      <c r="AH14" s="4"/>
      <c r="AI14" s="4"/>
      <c r="AJ14" s="4"/>
      <c r="AK14" s="4"/>
      <c r="AL14" s="4"/>
      <c r="AM14" s="4"/>
      <c r="AN14" s="4"/>
      <c r="AO14" s="4"/>
      <c r="AP14" s="4"/>
      <c r="AQ14" s="4"/>
      <c r="AR14" s="4"/>
      <c r="AS14" s="4"/>
      <c r="AW14" s="187"/>
      <c r="AX14" s="187"/>
      <c r="AY14" s="187"/>
      <c r="AZ14" s="187"/>
      <c r="BA14" s="192" t="str">
        <f t="shared" si="2"/>
        <v/>
      </c>
      <c r="BB14" s="192" t="str">
        <f t="shared" si="3"/>
        <v/>
      </c>
      <c r="BC14" s="192" t="str">
        <f t="shared" si="4"/>
        <v/>
      </c>
      <c r="BD14" s="193">
        <f t="shared" si="5"/>
        <v>0</v>
      </c>
      <c r="BE14" s="193">
        <f t="shared" si="6"/>
        <v>0</v>
      </c>
      <c r="BF14" s="193" t="str">
        <f t="shared" si="7"/>
        <v/>
      </c>
      <c r="BG14" s="187"/>
      <c r="BH14" s="187"/>
      <c r="BI14" s="187"/>
      <c r="BJ14" s="187"/>
      <c r="BK14" s="187"/>
      <c r="BL14" s="187"/>
      <c r="BM14" s="187"/>
      <c r="BN14" s="187"/>
      <c r="BO14" s="187"/>
      <c r="BP14" s="187"/>
      <c r="BQ14" s="187"/>
      <c r="BR14" s="187"/>
      <c r="BS14" s="187"/>
      <c r="BT14" s="187"/>
      <c r="BU14" s="187"/>
      <c r="BV14" s="187"/>
      <c r="BW14" s="187"/>
      <c r="BX14" s="187"/>
      <c r="BY14" s="187"/>
      <c r="BZ14" s="187"/>
      <c r="CA14" s="187"/>
      <c r="CB14" s="187"/>
      <c r="CC14" s="187"/>
      <c r="CD14" s="187"/>
      <c r="CE14" s="187"/>
      <c r="CF14" s="187"/>
      <c r="CG14" s="187"/>
      <c r="CH14" s="187"/>
      <c r="CI14" s="187"/>
      <c r="CJ14" s="187"/>
      <c r="CK14" s="187"/>
    </row>
    <row r="15" spans="1:89" s="5" customFormat="1" ht="15.75" customHeight="1" x14ac:dyDescent="0.15">
      <c r="A15" s="292"/>
      <c r="B15" s="41" t="s">
        <v>20</v>
      </c>
      <c r="C15" s="120">
        <f t="shared" si="0"/>
        <v>0</v>
      </c>
      <c r="D15" s="136"/>
      <c r="E15" s="136"/>
      <c r="F15" s="114"/>
      <c r="G15" s="114"/>
      <c r="H15" s="114"/>
      <c r="I15" s="114"/>
      <c r="J15" s="114"/>
      <c r="K15" s="114"/>
      <c r="L15" s="114"/>
      <c r="M15" s="114"/>
      <c r="N15" s="114"/>
      <c r="O15" s="114"/>
      <c r="P15" s="114"/>
      <c r="Q15" s="114"/>
      <c r="R15" s="114"/>
      <c r="S15" s="114"/>
      <c r="T15" s="111"/>
      <c r="U15" s="136"/>
      <c r="V15" s="111"/>
      <c r="W15" s="106"/>
      <c r="X15" s="191" t="str">
        <f t="shared" si="1"/>
        <v/>
      </c>
      <c r="AD15" s="4"/>
      <c r="AE15" s="4"/>
      <c r="AF15" s="4"/>
      <c r="AG15" s="4"/>
      <c r="AH15" s="4"/>
      <c r="AI15" s="4"/>
      <c r="AJ15" s="4"/>
      <c r="AK15" s="4"/>
      <c r="AL15" s="4"/>
      <c r="AM15" s="4"/>
      <c r="AN15" s="4"/>
      <c r="AO15" s="4"/>
      <c r="AP15" s="4"/>
      <c r="AQ15" s="4"/>
      <c r="AR15" s="4"/>
      <c r="AS15" s="4"/>
      <c r="AW15" s="187"/>
      <c r="AX15" s="187"/>
      <c r="AY15" s="187"/>
      <c r="AZ15" s="187"/>
      <c r="BA15" s="192" t="str">
        <f t="shared" si="2"/>
        <v/>
      </c>
      <c r="BB15" s="192" t="str">
        <f t="shared" si="3"/>
        <v/>
      </c>
      <c r="BC15" s="192" t="str">
        <f t="shared" si="4"/>
        <v/>
      </c>
      <c r="BD15" s="193">
        <f t="shared" si="5"/>
        <v>0</v>
      </c>
      <c r="BE15" s="193">
        <f t="shared" si="6"/>
        <v>0</v>
      </c>
      <c r="BF15" s="193" t="str">
        <f t="shared" si="7"/>
        <v/>
      </c>
      <c r="BG15" s="187"/>
      <c r="BH15" s="187"/>
      <c r="BI15" s="187"/>
      <c r="BJ15" s="187"/>
      <c r="BK15" s="187"/>
      <c r="BL15" s="187"/>
      <c r="BM15" s="187"/>
      <c r="BN15" s="187"/>
      <c r="BO15" s="187"/>
      <c r="BP15" s="187"/>
      <c r="BQ15" s="187"/>
      <c r="BR15" s="187"/>
      <c r="BS15" s="187"/>
      <c r="BT15" s="187"/>
      <c r="BU15" s="187"/>
      <c r="BV15" s="187"/>
      <c r="BW15" s="187"/>
      <c r="BX15" s="187"/>
      <c r="BY15" s="187"/>
      <c r="BZ15" s="187"/>
      <c r="CA15" s="187"/>
      <c r="CB15" s="187"/>
      <c r="CC15" s="187"/>
      <c r="CD15" s="187"/>
      <c r="CE15" s="187"/>
      <c r="CF15" s="187"/>
      <c r="CG15" s="187"/>
      <c r="CH15" s="187"/>
      <c r="CI15" s="187"/>
      <c r="CJ15" s="187"/>
      <c r="CK15" s="187"/>
    </row>
    <row r="16" spans="1:89" s="5" customFormat="1" ht="15.75" customHeight="1" x14ac:dyDescent="0.15">
      <c r="A16" s="292"/>
      <c r="B16" s="41" t="s">
        <v>21</v>
      </c>
      <c r="C16" s="120">
        <f t="shared" si="0"/>
        <v>0</v>
      </c>
      <c r="D16" s="136"/>
      <c r="E16" s="136"/>
      <c r="F16" s="114"/>
      <c r="G16" s="114"/>
      <c r="H16" s="114"/>
      <c r="I16" s="114"/>
      <c r="J16" s="114"/>
      <c r="K16" s="114"/>
      <c r="L16" s="114"/>
      <c r="M16" s="114"/>
      <c r="N16" s="114"/>
      <c r="O16" s="114"/>
      <c r="P16" s="114"/>
      <c r="Q16" s="114"/>
      <c r="R16" s="114"/>
      <c r="S16" s="114"/>
      <c r="T16" s="111"/>
      <c r="U16" s="136"/>
      <c r="V16" s="111"/>
      <c r="W16" s="106"/>
      <c r="X16" s="191" t="str">
        <f t="shared" si="1"/>
        <v/>
      </c>
      <c r="AD16" s="4"/>
      <c r="AE16" s="4"/>
      <c r="AF16" s="4"/>
      <c r="AG16" s="4"/>
      <c r="AH16" s="4"/>
      <c r="AI16" s="4"/>
      <c r="AJ16" s="4"/>
      <c r="AK16" s="4"/>
      <c r="AL16" s="4"/>
      <c r="AM16" s="4"/>
      <c r="AN16" s="4"/>
      <c r="AO16" s="4"/>
      <c r="AP16" s="4"/>
      <c r="AQ16" s="4"/>
      <c r="AR16" s="4"/>
      <c r="AS16" s="4"/>
      <c r="AW16" s="187"/>
      <c r="AX16" s="187"/>
      <c r="AY16" s="187"/>
      <c r="AZ16" s="187"/>
      <c r="BA16" s="192" t="str">
        <f t="shared" si="2"/>
        <v/>
      </c>
      <c r="BB16" s="192" t="str">
        <f t="shared" si="3"/>
        <v/>
      </c>
      <c r="BC16" s="192" t="str">
        <f t="shared" si="4"/>
        <v/>
      </c>
      <c r="BD16" s="193">
        <f t="shared" si="5"/>
        <v>0</v>
      </c>
      <c r="BE16" s="193">
        <f t="shared" si="6"/>
        <v>0</v>
      </c>
      <c r="BF16" s="193" t="str">
        <f t="shared" si="7"/>
        <v/>
      </c>
      <c r="BG16" s="187"/>
      <c r="BH16" s="187"/>
      <c r="BI16" s="187"/>
      <c r="BJ16" s="187"/>
      <c r="BK16" s="187"/>
      <c r="BL16" s="187"/>
      <c r="BM16" s="187"/>
      <c r="BN16" s="187"/>
      <c r="BO16" s="187"/>
      <c r="BP16" s="187"/>
      <c r="BQ16" s="187"/>
      <c r="BR16" s="187"/>
      <c r="BS16" s="187"/>
      <c r="BT16" s="187"/>
      <c r="BU16" s="187"/>
      <c r="BV16" s="187"/>
      <c r="BW16" s="187"/>
      <c r="BX16" s="187"/>
      <c r="BY16" s="187"/>
      <c r="BZ16" s="187"/>
      <c r="CA16" s="187"/>
      <c r="CB16" s="187"/>
      <c r="CC16" s="187"/>
      <c r="CD16" s="187"/>
      <c r="CE16" s="187"/>
      <c r="CF16" s="187"/>
      <c r="CG16" s="187"/>
      <c r="CH16" s="187"/>
      <c r="CI16" s="187"/>
      <c r="CJ16" s="187"/>
      <c r="CK16" s="187"/>
    </row>
    <row r="17" spans="1:89" s="5" customFormat="1" ht="15.75" customHeight="1" x14ac:dyDescent="0.15">
      <c r="A17" s="292"/>
      <c r="B17" s="41" t="s">
        <v>39</v>
      </c>
      <c r="C17" s="194">
        <f t="shared" si="0"/>
        <v>0</v>
      </c>
      <c r="D17" s="147"/>
      <c r="E17" s="147"/>
      <c r="F17" s="127"/>
      <c r="G17" s="127"/>
      <c r="H17" s="127"/>
      <c r="I17" s="127"/>
      <c r="J17" s="127"/>
      <c r="K17" s="127"/>
      <c r="L17" s="127"/>
      <c r="M17" s="127"/>
      <c r="N17" s="127"/>
      <c r="O17" s="127"/>
      <c r="P17" s="127"/>
      <c r="Q17" s="127"/>
      <c r="R17" s="127"/>
      <c r="S17" s="127"/>
      <c r="T17" s="112"/>
      <c r="U17" s="147"/>
      <c r="V17" s="112"/>
      <c r="W17" s="106"/>
      <c r="X17" s="191" t="str">
        <f t="shared" si="1"/>
        <v/>
      </c>
      <c r="AD17" s="4"/>
      <c r="AE17" s="4"/>
      <c r="AF17" s="4"/>
      <c r="AG17" s="4"/>
      <c r="AH17" s="4"/>
      <c r="AI17" s="4"/>
      <c r="AJ17" s="4"/>
      <c r="AK17" s="4"/>
      <c r="AL17" s="4"/>
      <c r="AM17" s="4"/>
      <c r="AN17" s="4"/>
      <c r="AO17" s="4"/>
      <c r="AP17" s="4"/>
      <c r="AQ17" s="4"/>
      <c r="AR17" s="4"/>
      <c r="AS17" s="4"/>
      <c r="AW17" s="187"/>
      <c r="AX17" s="187"/>
      <c r="AY17" s="187"/>
      <c r="AZ17" s="187"/>
      <c r="BA17" s="192" t="str">
        <f t="shared" si="2"/>
        <v/>
      </c>
      <c r="BB17" s="192" t="str">
        <f t="shared" si="3"/>
        <v/>
      </c>
      <c r="BC17" s="192" t="str">
        <f t="shared" si="4"/>
        <v/>
      </c>
      <c r="BD17" s="193">
        <f t="shared" si="5"/>
        <v>0</v>
      </c>
      <c r="BE17" s="193">
        <f t="shared" si="6"/>
        <v>0</v>
      </c>
      <c r="BF17" s="193" t="str">
        <f t="shared" si="7"/>
        <v/>
      </c>
      <c r="BG17" s="187"/>
      <c r="BH17" s="187"/>
      <c r="BI17" s="187"/>
      <c r="BJ17" s="187"/>
      <c r="BK17" s="187"/>
      <c r="BL17" s="187"/>
      <c r="BM17" s="187"/>
      <c r="BN17" s="187"/>
      <c r="BO17" s="187"/>
      <c r="BP17" s="187"/>
      <c r="BQ17" s="187"/>
      <c r="BR17" s="187"/>
      <c r="BS17" s="187"/>
      <c r="BT17" s="187"/>
      <c r="BU17" s="187"/>
      <c r="BV17" s="187"/>
      <c r="BW17" s="187"/>
      <c r="BX17" s="187"/>
      <c r="BY17" s="187"/>
      <c r="BZ17" s="187"/>
      <c r="CA17" s="187"/>
      <c r="CB17" s="187"/>
      <c r="CC17" s="187"/>
      <c r="CD17" s="187"/>
      <c r="CE17" s="187"/>
      <c r="CF17" s="187"/>
      <c r="CG17" s="187"/>
      <c r="CH17" s="187"/>
      <c r="CI17" s="187"/>
      <c r="CJ17" s="187"/>
      <c r="CK17" s="187"/>
    </row>
    <row r="18" spans="1:89" s="5" customFormat="1" ht="21" x14ac:dyDescent="0.15">
      <c r="A18" s="292"/>
      <c r="B18" s="41" t="s">
        <v>22</v>
      </c>
      <c r="C18" s="194">
        <f t="shared" si="0"/>
        <v>0</v>
      </c>
      <c r="D18" s="147"/>
      <c r="E18" s="147"/>
      <c r="F18" s="127"/>
      <c r="G18" s="127"/>
      <c r="H18" s="127"/>
      <c r="I18" s="127"/>
      <c r="J18" s="127"/>
      <c r="K18" s="127"/>
      <c r="L18" s="127"/>
      <c r="M18" s="127"/>
      <c r="N18" s="127"/>
      <c r="O18" s="127"/>
      <c r="P18" s="127"/>
      <c r="Q18" s="127"/>
      <c r="R18" s="127"/>
      <c r="S18" s="127"/>
      <c r="T18" s="112"/>
      <c r="U18" s="147"/>
      <c r="V18" s="112"/>
      <c r="W18" s="153"/>
      <c r="X18" s="191" t="str">
        <f t="shared" si="1"/>
        <v/>
      </c>
      <c r="AD18" s="4"/>
      <c r="AE18" s="4"/>
      <c r="AF18" s="4"/>
      <c r="AG18" s="4"/>
      <c r="AH18" s="4"/>
      <c r="AI18" s="4"/>
      <c r="AJ18" s="4"/>
      <c r="AK18" s="4"/>
      <c r="AL18" s="4"/>
      <c r="AM18" s="4"/>
      <c r="AN18" s="4"/>
      <c r="AO18" s="4"/>
      <c r="AP18" s="4"/>
      <c r="AQ18" s="4"/>
      <c r="AR18" s="4"/>
      <c r="AS18" s="4"/>
      <c r="AW18" s="187"/>
      <c r="AX18" s="187"/>
      <c r="AY18" s="187"/>
      <c r="AZ18" s="187"/>
      <c r="BA18" s="192" t="str">
        <f t="shared" si="2"/>
        <v/>
      </c>
      <c r="BB18" s="192" t="str">
        <f t="shared" si="3"/>
        <v/>
      </c>
      <c r="BC18" s="192" t="str">
        <f t="shared" si="4"/>
        <v/>
      </c>
      <c r="BD18" s="193">
        <f t="shared" si="5"/>
        <v>0</v>
      </c>
      <c r="BE18" s="193">
        <f t="shared" si="6"/>
        <v>0</v>
      </c>
      <c r="BF18" s="193" t="str">
        <f t="shared" si="7"/>
        <v/>
      </c>
      <c r="BG18" s="187"/>
      <c r="BH18" s="187"/>
      <c r="BI18" s="187"/>
      <c r="BJ18" s="187"/>
      <c r="BK18" s="187"/>
      <c r="BL18" s="187"/>
      <c r="BM18" s="187"/>
      <c r="BN18" s="187"/>
      <c r="BO18" s="187"/>
      <c r="BP18" s="187"/>
      <c r="BQ18" s="187"/>
      <c r="BR18" s="187"/>
      <c r="BS18" s="187"/>
      <c r="BT18" s="187"/>
      <c r="BU18" s="187"/>
      <c r="BV18" s="187"/>
      <c r="BW18" s="187"/>
      <c r="BX18" s="187"/>
      <c r="BY18" s="187"/>
      <c r="BZ18" s="187"/>
      <c r="CA18" s="187"/>
      <c r="CB18" s="187"/>
      <c r="CC18" s="187"/>
      <c r="CD18" s="187"/>
      <c r="CE18" s="187"/>
      <c r="CF18" s="187"/>
      <c r="CG18" s="187"/>
      <c r="CH18" s="187"/>
      <c r="CI18" s="187"/>
      <c r="CJ18" s="187"/>
      <c r="CK18" s="187"/>
    </row>
    <row r="19" spans="1:89" s="5" customFormat="1" ht="15.75" customHeight="1" x14ac:dyDescent="0.15">
      <c r="A19" s="276"/>
      <c r="B19" s="42" t="s">
        <v>23</v>
      </c>
      <c r="C19" s="129">
        <f>SUM(D19:T19)</f>
        <v>0</v>
      </c>
      <c r="D19" s="195">
        <f>SUM(D11:D18)</f>
        <v>0</v>
      </c>
      <c r="E19" s="195">
        <f>SUM(E11:E18)</f>
        <v>0</v>
      </c>
      <c r="F19" s="131">
        <f>SUM(F11:F18)</f>
        <v>0</v>
      </c>
      <c r="G19" s="131">
        <f>SUM(G11:G18)</f>
        <v>0</v>
      </c>
      <c r="H19" s="131">
        <f>SUM(H11:H18)</f>
        <v>0</v>
      </c>
      <c r="I19" s="131">
        <f t="shared" ref="I19:R19" si="8">SUM(I11:I18)</f>
        <v>0</v>
      </c>
      <c r="J19" s="131">
        <f t="shared" si="8"/>
        <v>0</v>
      </c>
      <c r="K19" s="131">
        <f t="shared" si="8"/>
        <v>0</v>
      </c>
      <c r="L19" s="131">
        <f t="shared" si="8"/>
        <v>0</v>
      </c>
      <c r="M19" s="131">
        <f>SUM(M11:M18)</f>
        <v>0</v>
      </c>
      <c r="N19" s="131">
        <f>SUM(N11:N18)</f>
        <v>0</v>
      </c>
      <c r="O19" s="131">
        <f>SUM(O11:O18)</f>
        <v>0</v>
      </c>
      <c r="P19" s="131">
        <f>SUM(P11:P18)</f>
        <v>0</v>
      </c>
      <c r="Q19" s="131">
        <f t="shared" si="8"/>
        <v>0</v>
      </c>
      <c r="R19" s="131">
        <f t="shared" si="8"/>
        <v>0</v>
      </c>
      <c r="S19" s="131">
        <f>SUM(S11:S18)</f>
        <v>0</v>
      </c>
      <c r="T19" s="132">
        <f>SUM(T11:T18)</f>
        <v>0</v>
      </c>
      <c r="U19" s="130">
        <f>SUM(U11:U18)</f>
        <v>0</v>
      </c>
      <c r="V19" s="132">
        <f>SUM(V11:V18)</f>
        <v>0</v>
      </c>
      <c r="W19" s="129">
        <f>SUM(W11:W18)</f>
        <v>0</v>
      </c>
      <c r="X19" s="191" t="str">
        <f>+BA19&amp;BB19&amp;BC19</f>
        <v/>
      </c>
      <c r="AD19" s="4"/>
      <c r="AE19" s="4"/>
      <c r="AF19" s="4"/>
      <c r="AG19" s="4"/>
      <c r="AH19" s="4"/>
      <c r="AI19" s="4"/>
      <c r="AJ19" s="4"/>
      <c r="AK19" s="4"/>
      <c r="AL19" s="4"/>
      <c r="AM19" s="4"/>
      <c r="AN19" s="4"/>
      <c r="AO19" s="4"/>
      <c r="AP19" s="4"/>
      <c r="AQ19" s="4"/>
      <c r="AR19" s="4"/>
      <c r="AS19" s="4"/>
      <c r="AW19" s="187"/>
      <c r="AX19" s="187"/>
      <c r="AY19" s="187"/>
      <c r="AZ19" s="187"/>
      <c r="BA19" s="192" t="str">
        <f t="shared" si="2"/>
        <v/>
      </c>
      <c r="BB19" s="192" t="str">
        <f t="shared" si="3"/>
        <v/>
      </c>
      <c r="BC19" s="192" t="str">
        <f t="shared" si="4"/>
        <v/>
      </c>
      <c r="BD19" s="193">
        <f t="shared" si="5"/>
        <v>0</v>
      </c>
      <c r="BE19" s="193">
        <f t="shared" si="6"/>
        <v>0</v>
      </c>
      <c r="BF19" s="193" t="str">
        <f t="shared" si="7"/>
        <v/>
      </c>
      <c r="BG19" s="187"/>
      <c r="BH19" s="187"/>
      <c r="BI19" s="187"/>
      <c r="BJ19" s="187"/>
      <c r="BK19" s="187"/>
      <c r="BL19" s="187"/>
      <c r="BM19" s="187"/>
      <c r="BN19" s="187"/>
      <c r="BO19" s="187"/>
      <c r="BP19" s="187"/>
      <c r="BQ19" s="187"/>
      <c r="BR19" s="187"/>
      <c r="BS19" s="187"/>
      <c r="BT19" s="187"/>
      <c r="BU19" s="187"/>
      <c r="BV19" s="187"/>
      <c r="BW19" s="187"/>
      <c r="BX19" s="187"/>
      <c r="BY19" s="187"/>
      <c r="BZ19" s="187"/>
      <c r="CA19" s="187"/>
      <c r="CB19" s="187"/>
      <c r="CC19" s="187"/>
      <c r="CD19" s="187"/>
      <c r="CE19" s="187"/>
      <c r="CF19" s="187"/>
      <c r="CG19" s="187"/>
      <c r="CH19" s="187"/>
      <c r="CI19" s="187"/>
      <c r="CJ19" s="187"/>
      <c r="CK19" s="187"/>
    </row>
    <row r="20" spans="1:89" s="5" customFormat="1" ht="15.75" customHeight="1" x14ac:dyDescent="0.15">
      <c r="A20" s="18" t="s">
        <v>24</v>
      </c>
      <c r="B20" s="43" t="s">
        <v>17</v>
      </c>
      <c r="C20" s="119">
        <f>SUM(D20:T20)</f>
        <v>0</v>
      </c>
      <c r="D20" s="135"/>
      <c r="E20" s="135"/>
      <c r="F20" s="124"/>
      <c r="G20" s="124"/>
      <c r="H20" s="124"/>
      <c r="I20" s="124"/>
      <c r="J20" s="124"/>
      <c r="K20" s="124"/>
      <c r="L20" s="124"/>
      <c r="M20" s="124"/>
      <c r="N20" s="124"/>
      <c r="O20" s="124"/>
      <c r="P20" s="124"/>
      <c r="Q20" s="124"/>
      <c r="R20" s="124"/>
      <c r="S20" s="124"/>
      <c r="T20" s="133"/>
      <c r="U20" s="135"/>
      <c r="V20" s="133"/>
      <c r="W20" s="139"/>
      <c r="X20" s="191" t="str">
        <f t="shared" si="1"/>
        <v/>
      </c>
      <c r="AD20" s="4"/>
      <c r="AE20" s="4"/>
      <c r="AF20" s="4"/>
      <c r="AG20" s="4"/>
      <c r="AH20" s="4"/>
      <c r="AI20" s="4"/>
      <c r="AJ20" s="4"/>
      <c r="AK20" s="4"/>
      <c r="AL20" s="4"/>
      <c r="AM20" s="4"/>
      <c r="AN20" s="4"/>
      <c r="AO20" s="4"/>
      <c r="AP20" s="4"/>
      <c r="AQ20" s="4"/>
      <c r="AR20" s="4"/>
      <c r="AS20" s="4"/>
      <c r="AW20" s="187"/>
      <c r="AX20" s="187"/>
      <c r="AY20" s="187"/>
      <c r="AZ20" s="187"/>
      <c r="BA20" s="192" t="str">
        <f t="shared" si="2"/>
        <v/>
      </c>
      <c r="BB20" s="192" t="str">
        <f t="shared" si="3"/>
        <v/>
      </c>
      <c r="BC20" s="192" t="str">
        <f t="shared" si="4"/>
        <v/>
      </c>
      <c r="BD20" s="193">
        <f t="shared" si="5"/>
        <v>0</v>
      </c>
      <c r="BE20" s="193">
        <f t="shared" si="6"/>
        <v>0</v>
      </c>
      <c r="BF20" s="193" t="str">
        <f t="shared" si="7"/>
        <v/>
      </c>
      <c r="BG20" s="187"/>
      <c r="BH20" s="187"/>
      <c r="BI20" s="187"/>
      <c r="BJ20" s="187"/>
      <c r="BK20" s="187"/>
      <c r="BL20" s="187"/>
      <c r="BM20" s="187"/>
      <c r="BN20" s="187"/>
      <c r="BO20" s="187"/>
      <c r="BP20" s="187"/>
      <c r="BQ20" s="187"/>
      <c r="BR20" s="187"/>
      <c r="BS20" s="187"/>
      <c r="BT20" s="187"/>
      <c r="BU20" s="187"/>
      <c r="BV20" s="187"/>
      <c r="BW20" s="187"/>
      <c r="BX20" s="187"/>
      <c r="BY20" s="187"/>
      <c r="BZ20" s="187"/>
      <c r="CA20" s="187"/>
      <c r="CB20" s="187"/>
      <c r="CC20" s="187"/>
      <c r="CD20" s="187"/>
      <c r="CE20" s="187"/>
      <c r="CF20" s="187"/>
      <c r="CG20" s="187"/>
      <c r="CH20" s="187"/>
      <c r="CI20" s="187"/>
      <c r="CJ20" s="187"/>
      <c r="CK20" s="187"/>
    </row>
    <row r="21" spans="1:89" s="5" customFormat="1" ht="15.75" customHeight="1" x14ac:dyDescent="0.15">
      <c r="A21" s="18" t="s">
        <v>25</v>
      </c>
      <c r="B21" s="105" t="s">
        <v>17</v>
      </c>
      <c r="C21" s="121">
        <f>SUM(D21:T21)</f>
        <v>0</v>
      </c>
      <c r="D21" s="137"/>
      <c r="E21" s="137"/>
      <c r="F21" s="116"/>
      <c r="G21" s="116"/>
      <c r="H21" s="116"/>
      <c r="I21" s="116"/>
      <c r="J21" s="116"/>
      <c r="K21" s="116"/>
      <c r="L21" s="116"/>
      <c r="M21" s="116"/>
      <c r="N21" s="116"/>
      <c r="O21" s="116"/>
      <c r="P21" s="116"/>
      <c r="Q21" s="116"/>
      <c r="R21" s="116"/>
      <c r="S21" s="116"/>
      <c r="T21" s="117"/>
      <c r="U21" s="137"/>
      <c r="V21" s="117"/>
      <c r="W21" s="107"/>
      <c r="X21" s="191" t="str">
        <f>+BA21&amp;BB21&amp;BC21</f>
        <v/>
      </c>
      <c r="AD21" s="4"/>
      <c r="AE21" s="4"/>
      <c r="AF21" s="4"/>
      <c r="AG21" s="4"/>
      <c r="AH21" s="4"/>
      <c r="AI21" s="4"/>
      <c r="AJ21" s="4"/>
      <c r="AK21" s="4"/>
      <c r="AL21" s="4"/>
      <c r="AM21" s="4"/>
      <c r="AN21" s="4"/>
      <c r="AO21" s="4"/>
      <c r="AP21" s="4"/>
      <c r="AQ21" s="4"/>
      <c r="AR21" s="4"/>
      <c r="AS21" s="4"/>
      <c r="AW21" s="187"/>
      <c r="AX21" s="187"/>
      <c r="AY21" s="187"/>
      <c r="AZ21" s="187"/>
      <c r="BA21" s="192" t="str">
        <f t="shared" si="2"/>
        <v/>
      </c>
      <c r="BB21" s="192" t="str">
        <f t="shared" si="3"/>
        <v/>
      </c>
      <c r="BC21" s="192" t="str">
        <f t="shared" si="4"/>
        <v/>
      </c>
      <c r="BD21" s="193">
        <f t="shared" si="5"/>
        <v>0</v>
      </c>
      <c r="BE21" s="193">
        <f t="shared" si="6"/>
        <v>0</v>
      </c>
      <c r="BF21" s="193" t="str">
        <f t="shared" si="7"/>
        <v/>
      </c>
      <c r="BG21" s="187"/>
      <c r="BH21" s="187"/>
      <c r="BI21" s="187"/>
      <c r="BJ21" s="187"/>
      <c r="BK21" s="187"/>
      <c r="BL21" s="187"/>
      <c r="BM21" s="187"/>
      <c r="BN21" s="187"/>
      <c r="BO21" s="187"/>
      <c r="BP21" s="187"/>
      <c r="BQ21" s="187"/>
      <c r="BR21" s="187"/>
      <c r="BS21" s="187"/>
      <c r="BT21" s="187"/>
      <c r="BU21" s="187"/>
      <c r="BV21" s="187"/>
      <c r="BW21" s="187"/>
      <c r="BX21" s="187"/>
      <c r="BY21" s="187"/>
      <c r="BZ21" s="187"/>
      <c r="CA21" s="187"/>
      <c r="CB21" s="187"/>
      <c r="CC21" s="187"/>
      <c r="CD21" s="187"/>
      <c r="CE21" s="187"/>
      <c r="CF21" s="187"/>
      <c r="CG21" s="187"/>
      <c r="CH21" s="187"/>
      <c r="CI21" s="187"/>
      <c r="CJ21" s="187"/>
      <c r="CK21" s="187"/>
    </row>
    <row r="22" spans="1:89" s="4" customFormat="1" ht="30" customHeight="1" x14ac:dyDescent="0.2">
      <c r="A22" s="38" t="s">
        <v>26</v>
      </c>
      <c r="B22" s="44"/>
      <c r="C22" s="45"/>
      <c r="D22" s="44"/>
      <c r="E22" s="20"/>
      <c r="F22" s="20"/>
      <c r="G22" s="20"/>
      <c r="H22" s="20"/>
      <c r="I22" s="20"/>
      <c r="J22" s="20"/>
      <c r="K22" s="20"/>
      <c r="L22" s="20"/>
      <c r="M22" s="26"/>
      <c r="N22" s="26"/>
      <c r="V22" s="24"/>
      <c r="AW22" s="14"/>
      <c r="AX22" s="14"/>
      <c r="AY22" s="14"/>
      <c r="AZ22" s="14"/>
      <c r="BA22" s="14"/>
      <c r="BB22" s="14"/>
      <c r="BC22" s="14"/>
      <c r="BD22" s="14"/>
      <c r="BE22" s="14"/>
      <c r="BF22" s="14"/>
      <c r="BG22" s="14"/>
      <c r="BH22" s="14"/>
      <c r="BI22" s="14"/>
      <c r="BJ22" s="14"/>
      <c r="BK22" s="14"/>
      <c r="BL22" s="14"/>
      <c r="BM22" s="14"/>
      <c r="BN22" s="14"/>
      <c r="BO22" s="14"/>
      <c r="BP22" s="14"/>
      <c r="BQ22" s="14"/>
      <c r="BR22" s="14"/>
      <c r="BS22" s="14"/>
      <c r="BT22" s="14"/>
      <c r="BU22" s="14"/>
      <c r="BV22" s="14"/>
      <c r="BW22" s="14"/>
      <c r="BX22" s="14"/>
      <c r="BY22" s="14"/>
      <c r="BZ22" s="14"/>
      <c r="CA22" s="14"/>
      <c r="CB22" s="14"/>
      <c r="CC22" s="14"/>
      <c r="CD22" s="14"/>
      <c r="CE22" s="14"/>
      <c r="CF22" s="14"/>
      <c r="CG22" s="14"/>
      <c r="CH22" s="14"/>
      <c r="CI22" s="14"/>
      <c r="CJ22" s="14"/>
      <c r="CK22" s="14"/>
    </row>
    <row r="23" spans="1:89" s="5" customFormat="1" ht="21" x14ac:dyDescent="0.2">
      <c r="A23" s="177" t="s">
        <v>4</v>
      </c>
      <c r="B23" s="18" t="s">
        <v>27</v>
      </c>
      <c r="C23" s="18" t="s">
        <v>28</v>
      </c>
      <c r="D23" s="4"/>
      <c r="E23" s="4"/>
      <c r="F23" s="4"/>
      <c r="G23" s="4"/>
      <c r="H23" s="4"/>
      <c r="I23" s="4"/>
      <c r="J23" s="4"/>
      <c r="K23" s="46"/>
      <c r="L23" s="46"/>
      <c r="M23" s="26"/>
      <c r="N23" s="4"/>
      <c r="O23" s="4"/>
      <c r="P23" s="4"/>
      <c r="Q23" s="4"/>
      <c r="R23" s="4"/>
      <c r="S23" s="4"/>
      <c r="T23" s="4"/>
      <c r="U23" s="4"/>
      <c r="V23" s="24"/>
      <c r="W23" s="4"/>
      <c r="X23" s="4"/>
      <c r="AD23" s="4"/>
      <c r="AE23" s="4"/>
      <c r="AF23" s="4"/>
      <c r="AG23" s="4"/>
      <c r="AH23" s="4"/>
      <c r="AI23" s="4"/>
      <c r="AJ23" s="4"/>
      <c r="AK23" s="4"/>
      <c r="AL23" s="4"/>
      <c r="AM23" s="4"/>
      <c r="AN23" s="4"/>
      <c r="AW23" s="187"/>
      <c r="AX23" s="187"/>
      <c r="AY23" s="187"/>
      <c r="AZ23" s="187"/>
      <c r="BA23" s="14"/>
      <c r="BB23" s="14"/>
      <c r="BC23" s="14"/>
      <c r="BD23" s="14"/>
      <c r="BE23" s="14"/>
      <c r="BF23" s="187"/>
      <c r="BG23" s="187"/>
      <c r="BH23" s="187"/>
      <c r="BI23" s="187"/>
      <c r="BJ23" s="187"/>
      <c r="BK23" s="187"/>
      <c r="BL23" s="187"/>
      <c r="BM23" s="187"/>
      <c r="BN23" s="187"/>
      <c r="BO23" s="187"/>
      <c r="BP23" s="187"/>
      <c r="BQ23" s="187"/>
      <c r="BR23" s="187"/>
      <c r="BS23" s="187"/>
      <c r="BT23" s="187"/>
      <c r="BU23" s="187"/>
      <c r="BV23" s="187"/>
      <c r="BW23" s="187"/>
      <c r="BX23" s="187"/>
      <c r="BY23" s="187"/>
      <c r="BZ23" s="187"/>
      <c r="CA23" s="187"/>
      <c r="CB23" s="187"/>
      <c r="CC23" s="187"/>
      <c r="CD23" s="187"/>
      <c r="CE23" s="187"/>
      <c r="CF23" s="187"/>
      <c r="CG23" s="187"/>
      <c r="CH23" s="187"/>
      <c r="CI23" s="187"/>
      <c r="CJ23" s="187"/>
      <c r="CK23" s="187"/>
    </row>
    <row r="24" spans="1:89" s="5" customFormat="1" ht="24" customHeight="1" x14ac:dyDescent="0.2">
      <c r="A24" s="47" t="s">
        <v>29</v>
      </c>
      <c r="B24" s="145"/>
      <c r="C24" s="145"/>
      <c r="D24" s="4"/>
      <c r="E24" s="4"/>
      <c r="F24" s="4"/>
      <c r="G24" s="4"/>
      <c r="H24" s="4"/>
      <c r="I24" s="4"/>
      <c r="J24" s="4"/>
      <c r="K24" s="46"/>
      <c r="L24" s="46"/>
      <c r="M24" s="26"/>
      <c r="N24" s="4"/>
      <c r="O24" s="4"/>
      <c r="P24" s="4"/>
      <c r="Q24" s="4"/>
      <c r="R24" s="4"/>
      <c r="S24" s="4"/>
      <c r="T24" s="4"/>
      <c r="U24" s="4"/>
      <c r="V24" s="24"/>
      <c r="W24" s="4"/>
      <c r="X24" s="4"/>
      <c r="AD24" s="4"/>
      <c r="AE24" s="4"/>
      <c r="AF24" s="4"/>
      <c r="AG24" s="4"/>
      <c r="AH24" s="4"/>
      <c r="AI24" s="4"/>
      <c r="AJ24" s="4"/>
      <c r="AK24" s="4"/>
      <c r="AL24" s="4"/>
      <c r="AM24" s="4"/>
      <c r="AN24" s="4"/>
      <c r="AW24" s="187"/>
      <c r="AX24" s="187"/>
      <c r="AY24" s="187"/>
      <c r="AZ24" s="187"/>
      <c r="BA24" s="14"/>
      <c r="BB24" s="14"/>
      <c r="BC24" s="14"/>
      <c r="BD24" s="14"/>
      <c r="BE24" s="14"/>
      <c r="BF24" s="187"/>
      <c r="BG24" s="187"/>
      <c r="BH24" s="187"/>
      <c r="BI24" s="187"/>
      <c r="BJ24" s="187"/>
      <c r="BK24" s="187"/>
      <c r="BL24" s="187"/>
      <c r="BM24" s="187"/>
      <c r="BN24" s="187"/>
      <c r="BO24" s="187"/>
      <c r="BP24" s="187"/>
      <c r="BQ24" s="187"/>
      <c r="BR24" s="187"/>
      <c r="BS24" s="187"/>
      <c r="BT24" s="187"/>
      <c r="BU24" s="187"/>
      <c r="BV24" s="187"/>
      <c r="BW24" s="187"/>
      <c r="BX24" s="187"/>
      <c r="BY24" s="187"/>
      <c r="BZ24" s="187"/>
      <c r="CA24" s="187"/>
      <c r="CB24" s="187"/>
      <c r="CC24" s="187"/>
      <c r="CD24" s="187"/>
      <c r="CE24" s="187"/>
      <c r="CF24" s="187"/>
      <c r="CG24" s="187"/>
      <c r="CH24" s="187"/>
      <c r="CI24" s="187"/>
      <c r="CJ24" s="187"/>
      <c r="CK24" s="187"/>
    </row>
    <row r="25" spans="1:89" s="5" customFormat="1" ht="30" customHeight="1" x14ac:dyDescent="0.2">
      <c r="A25" s="48" t="s">
        <v>30</v>
      </c>
      <c r="B25" s="48"/>
      <c r="C25" s="48"/>
      <c r="D25" s="38"/>
      <c r="E25" s="38"/>
      <c r="F25" s="38"/>
      <c r="G25" s="38"/>
      <c r="H25" s="38"/>
      <c r="I25" s="38"/>
      <c r="J25" s="38"/>
      <c r="K25" s="38"/>
      <c r="L25" s="38"/>
      <c r="M25" s="26"/>
      <c r="N25" s="8"/>
      <c r="O25" s="4"/>
      <c r="P25" s="4"/>
      <c r="Q25" s="4"/>
      <c r="R25" s="4"/>
      <c r="S25" s="4"/>
      <c r="T25" s="4"/>
      <c r="U25" s="4"/>
      <c r="V25" s="24"/>
      <c r="W25" s="4"/>
      <c r="X25" s="4"/>
      <c r="AD25" s="4"/>
      <c r="AE25" s="4"/>
      <c r="AF25" s="4"/>
      <c r="AG25" s="4"/>
      <c r="AH25" s="4"/>
      <c r="AI25" s="4"/>
      <c r="AJ25" s="4"/>
      <c r="AK25" s="4"/>
      <c r="AL25" s="4"/>
      <c r="AM25" s="4"/>
      <c r="AN25" s="4"/>
      <c r="AW25" s="187"/>
      <c r="AX25" s="187"/>
      <c r="AY25" s="187"/>
      <c r="AZ25" s="187"/>
      <c r="BA25" s="14"/>
      <c r="BB25" s="14"/>
      <c r="BC25" s="14"/>
      <c r="BD25" s="14"/>
      <c r="BE25" s="14"/>
      <c r="BF25" s="187"/>
      <c r="BG25" s="187"/>
      <c r="BH25" s="187"/>
      <c r="BI25" s="187"/>
      <c r="BJ25" s="187"/>
      <c r="BK25" s="187"/>
      <c r="BL25" s="187"/>
      <c r="BM25" s="187"/>
      <c r="BN25" s="187"/>
      <c r="BO25" s="187"/>
      <c r="BP25" s="187"/>
      <c r="BQ25" s="187"/>
      <c r="BR25" s="187"/>
      <c r="BS25" s="187"/>
      <c r="BT25" s="187"/>
      <c r="BU25" s="187"/>
      <c r="BV25" s="187"/>
      <c r="BW25" s="187"/>
      <c r="BX25" s="187"/>
      <c r="BY25" s="187"/>
      <c r="BZ25" s="187"/>
      <c r="CA25" s="187"/>
      <c r="CB25" s="187"/>
      <c r="CC25" s="187"/>
      <c r="CD25" s="187"/>
      <c r="CE25" s="187"/>
      <c r="CF25" s="187"/>
      <c r="CG25" s="187"/>
      <c r="CH25" s="187"/>
      <c r="CI25" s="187"/>
      <c r="CJ25" s="187"/>
      <c r="CK25" s="187"/>
    </row>
    <row r="26" spans="1:89" s="5" customFormat="1" x14ac:dyDescent="0.2">
      <c r="A26" s="293" t="s">
        <v>31</v>
      </c>
      <c r="B26" s="294"/>
      <c r="C26" s="287" t="s">
        <v>23</v>
      </c>
      <c r="D26" s="306" t="s">
        <v>32</v>
      </c>
      <c r="E26" s="307"/>
      <c r="F26" s="10"/>
      <c r="G26" s="10"/>
      <c r="H26" s="10"/>
      <c r="I26" s="10"/>
      <c r="J26" s="10"/>
      <c r="K26" s="46"/>
      <c r="O26" s="4"/>
      <c r="P26" s="4"/>
      <c r="Q26" s="4"/>
      <c r="R26" s="4"/>
      <c r="S26" s="4"/>
      <c r="T26" s="4"/>
      <c r="U26" s="4"/>
      <c r="V26" s="24"/>
      <c r="W26" s="4"/>
      <c r="X26" s="4"/>
      <c r="AD26" s="4"/>
      <c r="AE26" s="4"/>
      <c r="AF26" s="4"/>
      <c r="AG26" s="4"/>
      <c r="AH26" s="4"/>
      <c r="AI26" s="4"/>
      <c r="AJ26" s="4"/>
      <c r="AK26" s="4"/>
      <c r="AL26" s="4"/>
      <c r="AM26" s="4"/>
      <c r="AN26" s="4"/>
      <c r="AO26" s="4"/>
      <c r="AW26" s="187"/>
      <c r="AX26" s="187"/>
      <c r="AY26" s="187"/>
      <c r="AZ26" s="187"/>
      <c r="BA26" s="14"/>
      <c r="BB26" s="14"/>
      <c r="BC26" s="14"/>
      <c r="BD26" s="14"/>
      <c r="BE26" s="14"/>
      <c r="BF26" s="187"/>
      <c r="BG26" s="187"/>
      <c r="BH26" s="187"/>
      <c r="BI26" s="187"/>
      <c r="BJ26" s="187"/>
      <c r="BK26" s="187"/>
      <c r="BL26" s="187"/>
      <c r="BM26" s="187"/>
      <c r="BN26" s="187"/>
      <c r="BO26" s="187"/>
      <c r="BP26" s="187"/>
      <c r="BQ26" s="187"/>
      <c r="BR26" s="187"/>
      <c r="BS26" s="187"/>
      <c r="BT26" s="187"/>
      <c r="BU26" s="187"/>
      <c r="BV26" s="187"/>
      <c r="BW26" s="187"/>
      <c r="BX26" s="187"/>
      <c r="BY26" s="187"/>
      <c r="BZ26" s="187"/>
      <c r="CA26" s="187"/>
      <c r="CB26" s="187"/>
      <c r="CC26" s="187"/>
      <c r="CD26" s="187"/>
      <c r="CE26" s="187"/>
      <c r="CF26" s="187"/>
      <c r="CG26" s="187"/>
      <c r="CH26" s="187"/>
      <c r="CI26" s="187"/>
      <c r="CJ26" s="187"/>
      <c r="CK26" s="187"/>
    </row>
    <row r="27" spans="1:89" s="5" customFormat="1" ht="15" customHeight="1" x14ac:dyDescent="0.2">
      <c r="A27" s="295"/>
      <c r="B27" s="296"/>
      <c r="C27" s="288"/>
      <c r="D27" s="16" t="s">
        <v>33</v>
      </c>
      <c r="E27" s="17" t="s">
        <v>14</v>
      </c>
      <c r="F27" s="10"/>
      <c r="G27" s="10"/>
      <c r="H27" s="10"/>
      <c r="I27" s="10"/>
      <c r="J27" s="10"/>
      <c r="K27" s="46"/>
      <c r="O27" s="4"/>
      <c r="P27" s="4"/>
      <c r="Q27" s="4"/>
      <c r="R27" s="4"/>
      <c r="S27" s="4"/>
      <c r="T27" s="4"/>
      <c r="U27" s="4"/>
      <c r="V27" s="24"/>
      <c r="W27" s="4"/>
      <c r="X27" s="4"/>
      <c r="AD27" s="4"/>
      <c r="AE27" s="4"/>
      <c r="AF27" s="4"/>
      <c r="AG27" s="4"/>
      <c r="AH27" s="4"/>
      <c r="AI27" s="4"/>
      <c r="AJ27" s="4"/>
      <c r="AK27" s="4"/>
      <c r="AL27" s="4"/>
      <c r="AM27" s="4"/>
      <c r="AN27" s="4"/>
      <c r="AO27" s="4"/>
      <c r="AW27" s="187"/>
      <c r="AX27" s="187"/>
      <c r="AY27" s="187"/>
      <c r="AZ27" s="187"/>
      <c r="BA27" s="14"/>
      <c r="BB27" s="14"/>
      <c r="BC27" s="14"/>
      <c r="BD27" s="14"/>
      <c r="BE27" s="14"/>
      <c r="BF27" s="187"/>
      <c r="BG27" s="187"/>
      <c r="BH27" s="187"/>
      <c r="BI27" s="187"/>
      <c r="BJ27" s="187"/>
      <c r="BK27" s="187"/>
      <c r="BL27" s="187"/>
      <c r="BM27" s="187"/>
      <c r="BN27" s="187"/>
      <c r="BO27" s="187"/>
      <c r="BP27" s="187"/>
      <c r="BQ27" s="187"/>
      <c r="BR27" s="187"/>
      <c r="BS27" s="187"/>
      <c r="BT27" s="187"/>
      <c r="BU27" s="187"/>
      <c r="BV27" s="187"/>
      <c r="BW27" s="187"/>
      <c r="BX27" s="187"/>
      <c r="BY27" s="187"/>
      <c r="BZ27" s="187"/>
      <c r="CA27" s="187"/>
      <c r="CB27" s="187"/>
      <c r="CC27" s="187"/>
      <c r="CD27" s="187"/>
      <c r="CE27" s="187"/>
      <c r="CF27" s="187"/>
      <c r="CG27" s="187"/>
      <c r="CH27" s="187"/>
      <c r="CI27" s="187"/>
      <c r="CJ27" s="187"/>
      <c r="CK27" s="187"/>
    </row>
    <row r="28" spans="1:89" s="5" customFormat="1" ht="15.75" customHeight="1" x14ac:dyDescent="0.2">
      <c r="A28" s="279" t="s">
        <v>34</v>
      </c>
      <c r="B28" s="280"/>
      <c r="C28" s="154">
        <f t="shared" ref="C28:C33" si="9">SUM(D28:E28)</f>
        <v>0</v>
      </c>
      <c r="D28" s="150">
        <f>+D29+D30</f>
        <v>0</v>
      </c>
      <c r="E28" s="151">
        <f>+E29+E30</f>
        <v>0</v>
      </c>
      <c r="F28" s="196"/>
      <c r="G28" s="49"/>
      <c r="H28" s="49"/>
      <c r="I28" s="23"/>
      <c r="J28" s="23"/>
      <c r="K28" s="46"/>
      <c r="O28" s="4"/>
      <c r="P28" s="4"/>
      <c r="Q28" s="4"/>
      <c r="R28" s="4"/>
      <c r="S28" s="4"/>
      <c r="T28" s="4"/>
      <c r="U28" s="4"/>
      <c r="V28" s="24"/>
      <c r="W28" s="4"/>
      <c r="X28" s="4"/>
      <c r="AD28" s="4"/>
      <c r="AE28" s="4"/>
      <c r="AF28" s="4"/>
      <c r="AG28" s="4"/>
      <c r="AH28" s="4"/>
      <c r="AI28" s="4"/>
      <c r="AJ28" s="4"/>
      <c r="AK28" s="4"/>
      <c r="AL28" s="4"/>
      <c r="AM28" s="4"/>
      <c r="AN28" s="4"/>
      <c r="AO28" s="4"/>
      <c r="AW28" s="187"/>
      <c r="AX28" s="187"/>
      <c r="AY28" s="187"/>
      <c r="AZ28" s="187"/>
      <c r="BA28" s="187"/>
      <c r="BB28" s="187"/>
      <c r="BC28" s="187"/>
      <c r="BD28" s="187"/>
      <c r="BE28" s="14"/>
      <c r="BF28" s="187"/>
      <c r="BG28" s="187"/>
      <c r="BH28" s="187"/>
      <c r="BI28" s="187"/>
      <c r="BJ28" s="187"/>
      <c r="BK28" s="187"/>
      <c r="BL28" s="187"/>
      <c r="BM28" s="187"/>
      <c r="BN28" s="187"/>
      <c r="BO28" s="187"/>
      <c r="BP28" s="187"/>
      <c r="BQ28" s="187"/>
      <c r="BR28" s="187"/>
      <c r="BS28" s="187"/>
      <c r="BT28" s="187"/>
      <c r="BU28" s="187"/>
      <c r="BV28" s="187"/>
      <c r="BW28" s="187"/>
      <c r="BX28" s="187"/>
      <c r="BY28" s="187"/>
      <c r="BZ28" s="187"/>
      <c r="CA28" s="187"/>
      <c r="CB28" s="187"/>
      <c r="CC28" s="187"/>
      <c r="CD28" s="187"/>
      <c r="CE28" s="187"/>
      <c r="CF28" s="187"/>
      <c r="CG28" s="187"/>
      <c r="CH28" s="187"/>
      <c r="CI28" s="187"/>
      <c r="CJ28" s="187"/>
      <c r="CK28" s="187"/>
    </row>
    <row r="29" spans="1:89" s="5" customFormat="1" ht="15.75" customHeight="1" x14ac:dyDescent="0.2">
      <c r="A29" s="281" t="s">
        <v>16</v>
      </c>
      <c r="B29" s="282"/>
      <c r="C29" s="134">
        <f t="shared" si="9"/>
        <v>0</v>
      </c>
      <c r="D29" s="113"/>
      <c r="E29" s="111"/>
      <c r="F29" s="167" t="str">
        <f>$BA29&amp;" "&amp;$BB29&amp;""</f>
        <v xml:space="preserve"> </v>
      </c>
      <c r="G29" s="49"/>
      <c r="H29" s="49"/>
      <c r="I29" s="23"/>
      <c r="J29" s="23"/>
      <c r="K29" s="46"/>
      <c r="O29" s="4"/>
      <c r="P29" s="4"/>
      <c r="Q29" s="4"/>
      <c r="R29" s="4"/>
      <c r="S29" s="4"/>
      <c r="T29" s="4"/>
      <c r="U29" s="4"/>
      <c r="V29" s="24"/>
      <c r="W29" s="4"/>
      <c r="X29" s="4"/>
      <c r="AD29" s="4"/>
      <c r="AE29" s="4"/>
      <c r="AF29" s="4"/>
      <c r="AG29" s="4"/>
      <c r="AH29" s="4"/>
      <c r="AI29" s="4"/>
      <c r="AJ29" s="4"/>
      <c r="AK29" s="4"/>
      <c r="AL29" s="4"/>
      <c r="AM29" s="4"/>
      <c r="AN29" s="4"/>
      <c r="AO29" s="4"/>
      <c r="AW29" s="187"/>
      <c r="AX29" s="187"/>
      <c r="AY29" s="187"/>
      <c r="AZ29" s="187"/>
      <c r="BA29" s="192" t="str">
        <f>IF($C29+$C32&lt;=$C11,"","Las consultas por médico en extensión horaria NO pueden ser mayor que el Total de consultas de sección A.1.")</f>
        <v/>
      </c>
      <c r="BB29" s="192" t="str">
        <f>IF($D29+$E29&lt;&gt;$C29,"Las consultas según sexo NO pueden ser diferente al Total.","")</f>
        <v/>
      </c>
      <c r="BC29" s="192"/>
      <c r="BD29" s="193">
        <f>IF($C29+$C32&lt;=$C11,0,1)</f>
        <v>0</v>
      </c>
      <c r="BE29" s="193">
        <f>IF($D29+$E29&lt;&gt;$C29,1,0)</f>
        <v>0</v>
      </c>
      <c r="BF29" s="193"/>
      <c r="BG29" s="187"/>
      <c r="BH29" s="187"/>
      <c r="BI29" s="187"/>
      <c r="BJ29" s="187"/>
      <c r="BK29" s="187"/>
      <c r="BL29" s="187"/>
      <c r="BM29" s="187"/>
      <c r="BN29" s="187"/>
      <c r="BO29" s="187"/>
      <c r="BP29" s="187"/>
      <c r="BQ29" s="187"/>
      <c r="BR29" s="187"/>
      <c r="BS29" s="187"/>
      <c r="BT29" s="187"/>
      <c r="BU29" s="187"/>
      <c r="BV29" s="187"/>
      <c r="BW29" s="187"/>
      <c r="BX29" s="187"/>
      <c r="BY29" s="187"/>
      <c r="BZ29" s="187"/>
      <c r="CA29" s="187"/>
      <c r="CB29" s="187"/>
      <c r="CC29" s="187"/>
      <c r="CD29" s="187"/>
      <c r="CE29" s="187"/>
      <c r="CF29" s="187"/>
      <c r="CG29" s="187"/>
      <c r="CH29" s="187"/>
      <c r="CI29" s="187"/>
      <c r="CJ29" s="187"/>
      <c r="CK29" s="187"/>
    </row>
    <row r="30" spans="1:89" s="5" customFormat="1" ht="15.75" customHeight="1" x14ac:dyDescent="0.2">
      <c r="A30" s="277" t="s">
        <v>21</v>
      </c>
      <c r="B30" s="278"/>
      <c r="C30" s="155">
        <f t="shared" si="9"/>
        <v>0</v>
      </c>
      <c r="D30" s="126"/>
      <c r="E30" s="112"/>
      <c r="F30" s="167" t="str">
        <f>$BA30&amp;" "&amp;$BB30&amp;""</f>
        <v xml:space="preserve"> </v>
      </c>
      <c r="G30" s="49"/>
      <c r="H30" s="49"/>
      <c r="I30" s="23"/>
      <c r="J30" s="23"/>
      <c r="K30" s="46"/>
      <c r="O30" s="4"/>
      <c r="P30" s="4"/>
      <c r="Q30" s="4"/>
      <c r="R30" s="4"/>
      <c r="S30" s="4"/>
      <c r="T30" s="4"/>
      <c r="U30" s="4"/>
      <c r="V30" s="24"/>
      <c r="W30" s="4"/>
      <c r="X30" s="4"/>
      <c r="AD30" s="4"/>
      <c r="AE30" s="4"/>
      <c r="AF30" s="4"/>
      <c r="AG30" s="4"/>
      <c r="AH30" s="4"/>
      <c r="AI30" s="4"/>
      <c r="AJ30" s="4"/>
      <c r="AK30" s="4"/>
      <c r="AL30" s="4"/>
      <c r="AM30" s="4"/>
      <c r="AN30" s="4"/>
      <c r="AO30" s="4"/>
      <c r="AW30" s="187"/>
      <c r="AX30" s="187"/>
      <c r="AY30" s="187"/>
      <c r="AZ30" s="187"/>
      <c r="BA30" s="192" t="str">
        <f>IF($C30+$C33&lt;=SUM($C12:$C18),"","Las consultas por otros profesionales en extensión horaria NO pueden ser mayor que el Total de consultas de sección A.1.")</f>
        <v/>
      </c>
      <c r="BB30" s="192" t="str">
        <f>IF(D30+E30&lt;&gt;C30,"Las consultas según sexo NO pueden ser diferente al Total.","")</f>
        <v/>
      </c>
      <c r="BC30" s="187"/>
      <c r="BD30" s="193">
        <f>IF($C30+$C33&lt;=SUM($C12:$C18),0,1)</f>
        <v>0</v>
      </c>
      <c r="BE30" s="193">
        <f>IF($D30+$E30&lt;&gt;$C30,1,0)</f>
        <v>0</v>
      </c>
      <c r="BF30" s="187"/>
      <c r="BG30" s="187"/>
      <c r="BH30" s="187"/>
      <c r="BI30" s="187"/>
      <c r="BJ30" s="187"/>
      <c r="BK30" s="187"/>
      <c r="BL30" s="187"/>
      <c r="BM30" s="187"/>
      <c r="BN30" s="187"/>
      <c r="BO30" s="187"/>
      <c r="BP30" s="187"/>
      <c r="BQ30" s="187"/>
      <c r="BR30" s="187"/>
      <c r="BS30" s="187"/>
      <c r="BT30" s="187"/>
      <c r="BU30" s="187"/>
      <c r="BV30" s="187"/>
      <c r="BW30" s="187"/>
      <c r="BX30" s="187"/>
      <c r="BY30" s="187"/>
      <c r="BZ30" s="187"/>
      <c r="CA30" s="187"/>
      <c r="CB30" s="187"/>
      <c r="CC30" s="187"/>
      <c r="CD30" s="187"/>
      <c r="CE30" s="187"/>
      <c r="CF30" s="187"/>
      <c r="CG30" s="187"/>
      <c r="CH30" s="187"/>
      <c r="CI30" s="187"/>
      <c r="CJ30" s="187"/>
      <c r="CK30" s="187"/>
    </row>
    <row r="31" spans="1:89" s="5" customFormat="1" ht="15.75" customHeight="1" x14ac:dyDescent="0.2">
      <c r="A31" s="279" t="s">
        <v>35</v>
      </c>
      <c r="B31" s="280"/>
      <c r="C31" s="154">
        <f t="shared" si="9"/>
        <v>0</v>
      </c>
      <c r="D31" s="150">
        <f>+D32+D33</f>
        <v>0</v>
      </c>
      <c r="E31" s="151">
        <f>+E32+E33</f>
        <v>0</v>
      </c>
      <c r="F31" s="197"/>
      <c r="G31" s="49"/>
      <c r="H31" s="49"/>
      <c r="I31" s="23"/>
      <c r="J31" s="23"/>
      <c r="K31" s="46"/>
      <c r="O31" s="4"/>
      <c r="P31" s="4"/>
      <c r="Q31" s="4"/>
      <c r="R31" s="4"/>
      <c r="S31" s="4"/>
      <c r="T31" s="4"/>
      <c r="U31" s="4"/>
      <c r="V31" s="24"/>
      <c r="W31" s="4"/>
      <c r="X31" s="4"/>
      <c r="AD31" s="4"/>
      <c r="AE31" s="4"/>
      <c r="AF31" s="4"/>
      <c r="AG31" s="4"/>
      <c r="AH31" s="4"/>
      <c r="AI31" s="4"/>
      <c r="AJ31" s="4"/>
      <c r="AK31" s="4"/>
      <c r="AL31" s="4"/>
      <c r="AM31" s="4"/>
      <c r="AN31" s="4"/>
      <c r="AO31" s="4"/>
      <c r="AW31" s="187"/>
      <c r="AX31" s="187"/>
      <c r="AY31" s="187"/>
      <c r="AZ31" s="187"/>
      <c r="BA31" s="187"/>
      <c r="BB31" s="187"/>
      <c r="BC31" s="187"/>
      <c r="BD31" s="187"/>
      <c r="BE31" s="187"/>
      <c r="BF31" s="187"/>
      <c r="BG31" s="187"/>
      <c r="BH31" s="187"/>
      <c r="BI31" s="187"/>
      <c r="BJ31" s="187"/>
      <c r="BK31" s="187"/>
      <c r="BL31" s="187"/>
      <c r="BM31" s="187"/>
      <c r="BN31" s="187"/>
      <c r="BO31" s="187"/>
      <c r="BP31" s="187"/>
      <c r="BQ31" s="187"/>
      <c r="BR31" s="187"/>
      <c r="BS31" s="187"/>
      <c r="BT31" s="187"/>
      <c r="BU31" s="187"/>
      <c r="BV31" s="187"/>
      <c r="BW31" s="187"/>
      <c r="BX31" s="187"/>
      <c r="BY31" s="187"/>
      <c r="BZ31" s="187"/>
      <c r="CA31" s="187"/>
      <c r="CB31" s="187"/>
      <c r="CC31" s="187"/>
      <c r="CD31" s="187"/>
      <c r="CE31" s="187"/>
      <c r="CF31" s="187"/>
      <c r="CG31" s="187"/>
      <c r="CH31" s="187"/>
      <c r="CI31" s="187"/>
      <c r="CJ31" s="187"/>
      <c r="CK31" s="187"/>
    </row>
    <row r="32" spans="1:89" s="5" customFormat="1" ht="15.75" customHeight="1" x14ac:dyDescent="0.2">
      <c r="A32" s="281" t="s">
        <v>16</v>
      </c>
      <c r="B32" s="282"/>
      <c r="C32" s="134">
        <f t="shared" si="9"/>
        <v>0</v>
      </c>
      <c r="D32" s="113"/>
      <c r="E32" s="111"/>
      <c r="F32" s="167" t="str">
        <f>$BA29&amp;" "&amp;$BB32&amp;""</f>
        <v xml:space="preserve"> </v>
      </c>
      <c r="G32" s="49"/>
      <c r="H32" s="49"/>
      <c r="I32" s="23"/>
      <c r="J32" s="23"/>
      <c r="K32" s="46"/>
      <c r="L32" s="46"/>
      <c r="M32" s="26"/>
      <c r="N32" s="23"/>
      <c r="O32" s="4"/>
      <c r="P32" s="4"/>
      <c r="Q32" s="4"/>
      <c r="R32" s="4"/>
      <c r="S32" s="4"/>
      <c r="T32" s="4"/>
      <c r="U32" s="4"/>
      <c r="V32" s="24"/>
      <c r="W32" s="4"/>
      <c r="X32" s="4"/>
      <c r="AD32" s="4"/>
      <c r="AE32" s="4"/>
      <c r="AF32" s="4"/>
      <c r="AG32" s="4"/>
      <c r="AH32" s="4"/>
      <c r="AI32" s="4"/>
      <c r="AJ32" s="4"/>
      <c r="AK32" s="4"/>
      <c r="AL32" s="4"/>
      <c r="AM32" s="4"/>
      <c r="AN32" s="4"/>
      <c r="AO32" s="4"/>
      <c r="AW32" s="187"/>
      <c r="AX32" s="187"/>
      <c r="AY32" s="187"/>
      <c r="AZ32" s="187"/>
      <c r="BA32" s="187"/>
      <c r="BB32" s="192" t="str">
        <f>IF(D32+E32&lt;&gt;C32,"Las consultas según sexo NO pueden ser diferente al Total.","")</f>
        <v/>
      </c>
      <c r="BC32" s="187"/>
      <c r="BD32" s="187"/>
      <c r="BE32" s="193">
        <f>IF($D32+$E32&lt;&gt;$C32,1,0)</f>
        <v>0</v>
      </c>
      <c r="BF32" s="187"/>
      <c r="BG32" s="187"/>
      <c r="BH32" s="187"/>
      <c r="BI32" s="187"/>
      <c r="BJ32" s="187"/>
      <c r="BK32" s="187"/>
      <c r="BL32" s="187"/>
      <c r="BM32" s="187"/>
      <c r="BN32" s="187"/>
      <c r="BO32" s="187"/>
      <c r="BP32" s="187"/>
      <c r="BQ32" s="187"/>
      <c r="BR32" s="187"/>
      <c r="BS32" s="187"/>
      <c r="BT32" s="187"/>
      <c r="BU32" s="187"/>
      <c r="BV32" s="187"/>
      <c r="BW32" s="187"/>
      <c r="BX32" s="187"/>
      <c r="BY32" s="187"/>
      <c r="BZ32" s="187"/>
      <c r="CA32" s="187"/>
      <c r="CB32" s="187"/>
      <c r="CC32" s="187"/>
      <c r="CD32" s="187"/>
      <c r="CE32" s="187"/>
      <c r="CF32" s="187"/>
      <c r="CG32" s="187"/>
      <c r="CH32" s="187"/>
      <c r="CI32" s="187"/>
      <c r="CJ32" s="187"/>
      <c r="CK32" s="187"/>
    </row>
    <row r="33" spans="1:89" s="5" customFormat="1" ht="15.75" customHeight="1" x14ac:dyDescent="0.2">
      <c r="A33" s="283" t="s">
        <v>21</v>
      </c>
      <c r="B33" s="284"/>
      <c r="C33" s="148">
        <f t="shared" si="9"/>
        <v>0</v>
      </c>
      <c r="D33" s="115"/>
      <c r="E33" s="117"/>
      <c r="F33" s="167" t="str">
        <f>$BA30&amp;" "&amp;$BB33&amp;""</f>
        <v xml:space="preserve"> </v>
      </c>
      <c r="G33" s="49"/>
      <c r="H33" s="49"/>
      <c r="I33" s="23"/>
      <c r="J33" s="23"/>
      <c r="K33" s="46"/>
      <c r="L33" s="46"/>
      <c r="M33" s="26"/>
      <c r="N33" s="23"/>
      <c r="O33" s="4"/>
      <c r="P33" s="4"/>
      <c r="Q33" s="4"/>
      <c r="R33" s="4"/>
      <c r="S33" s="4"/>
      <c r="T33" s="4"/>
      <c r="U33" s="4"/>
      <c r="V33" s="24"/>
      <c r="W33" s="4"/>
      <c r="X33" s="4"/>
      <c r="AD33" s="4"/>
      <c r="AE33" s="4"/>
      <c r="AF33" s="4"/>
      <c r="AG33" s="4"/>
      <c r="AH33" s="4"/>
      <c r="AI33" s="4"/>
      <c r="AJ33" s="4"/>
      <c r="AK33" s="4"/>
      <c r="AL33" s="4"/>
      <c r="AM33" s="4"/>
      <c r="AN33" s="4"/>
      <c r="AO33" s="4"/>
      <c r="AW33" s="187"/>
      <c r="AX33" s="187"/>
      <c r="AY33" s="187"/>
      <c r="AZ33" s="187"/>
      <c r="BA33" s="187"/>
      <c r="BB33" s="192" t="str">
        <f>IF(D33+E33&lt;&gt;C33,"Las consultas según sexo NO pueden ser diferente al Total.","")</f>
        <v/>
      </c>
      <c r="BC33" s="187"/>
      <c r="BD33" s="187"/>
      <c r="BE33" s="193">
        <f>IF($D33+$E33&lt;&gt;$C33,1,0)</f>
        <v>0</v>
      </c>
      <c r="BF33" s="187"/>
      <c r="BG33" s="187"/>
      <c r="BH33" s="187"/>
      <c r="BI33" s="187"/>
      <c r="BJ33" s="187"/>
      <c r="BK33" s="187"/>
      <c r="BL33" s="187"/>
      <c r="BM33" s="187"/>
      <c r="BN33" s="187"/>
      <c r="BO33" s="187"/>
      <c r="BP33" s="187"/>
      <c r="BQ33" s="187"/>
      <c r="BR33" s="187"/>
      <c r="BS33" s="187"/>
      <c r="BT33" s="187"/>
      <c r="BU33" s="187"/>
      <c r="BV33" s="187"/>
      <c r="BW33" s="187"/>
      <c r="BX33" s="187"/>
      <c r="BY33" s="187"/>
      <c r="BZ33" s="187"/>
      <c r="CA33" s="187"/>
      <c r="CB33" s="187"/>
      <c r="CC33" s="187"/>
      <c r="CD33" s="187"/>
      <c r="CE33" s="187"/>
      <c r="CF33" s="187"/>
      <c r="CG33" s="187"/>
      <c r="CH33" s="187"/>
      <c r="CI33" s="187"/>
      <c r="CJ33" s="187"/>
      <c r="CK33" s="187"/>
    </row>
    <row r="34" spans="1:89" s="4" customFormat="1" ht="30" customHeight="1" x14ac:dyDescent="0.2">
      <c r="A34" s="35" t="s">
        <v>36</v>
      </c>
      <c r="B34" s="13"/>
      <c r="C34" s="12"/>
      <c r="D34" s="12"/>
      <c r="E34" s="12"/>
      <c r="F34" s="12"/>
      <c r="G34" s="12"/>
      <c r="H34" s="12"/>
      <c r="I34" s="36"/>
      <c r="J34" s="13"/>
      <c r="K34" s="20"/>
      <c r="L34" s="20"/>
      <c r="M34" s="26"/>
      <c r="N34" s="8"/>
      <c r="V34" s="24"/>
      <c r="AW34" s="14"/>
      <c r="AX34" s="14"/>
      <c r="AY34" s="14"/>
      <c r="AZ34" s="14"/>
      <c r="BA34" s="187"/>
      <c r="BB34" s="14"/>
      <c r="BC34" s="187"/>
      <c r="BD34" s="187"/>
      <c r="BE34" s="14"/>
      <c r="BF34" s="14"/>
      <c r="BG34" s="14"/>
      <c r="BH34" s="14"/>
      <c r="BI34" s="14"/>
      <c r="BJ34" s="14"/>
      <c r="BK34" s="14"/>
      <c r="BL34" s="14"/>
      <c r="BM34" s="14"/>
      <c r="BN34" s="14"/>
      <c r="BO34" s="14"/>
      <c r="BP34" s="14"/>
      <c r="BQ34" s="14"/>
      <c r="BR34" s="14"/>
      <c r="BS34" s="14"/>
      <c r="BT34" s="14"/>
      <c r="BU34" s="14"/>
      <c r="BV34" s="14"/>
      <c r="BW34" s="14"/>
      <c r="BX34" s="14"/>
      <c r="BY34" s="14"/>
      <c r="BZ34" s="14"/>
      <c r="CA34" s="14"/>
      <c r="CB34" s="14"/>
      <c r="CC34" s="14"/>
      <c r="CD34" s="14"/>
      <c r="CE34" s="14"/>
      <c r="CF34" s="14"/>
      <c r="CG34" s="14"/>
      <c r="CH34" s="14"/>
      <c r="CI34" s="14"/>
      <c r="CJ34" s="14"/>
      <c r="CK34" s="14"/>
    </row>
    <row r="35" spans="1:89" s="4" customFormat="1" ht="30" customHeight="1" x14ac:dyDescent="0.2">
      <c r="A35" s="38" t="s">
        <v>37</v>
      </c>
      <c r="B35" s="20"/>
      <c r="C35" s="20"/>
      <c r="D35" s="20"/>
      <c r="E35" s="20"/>
      <c r="F35" s="20"/>
      <c r="G35" s="20"/>
      <c r="H35" s="20"/>
      <c r="I35" s="20"/>
      <c r="J35" s="20"/>
      <c r="K35" s="20"/>
      <c r="L35" s="20"/>
      <c r="M35" s="26"/>
      <c r="N35" s="26"/>
      <c r="V35" s="24"/>
      <c r="AW35" s="14"/>
      <c r="AX35" s="14"/>
      <c r="AY35" s="14"/>
      <c r="AZ35" s="14"/>
      <c r="BA35" s="14"/>
      <c r="BB35" s="14"/>
      <c r="BC35" s="14"/>
      <c r="BD35" s="14"/>
      <c r="BE35" s="14"/>
      <c r="BF35" s="14"/>
      <c r="BG35" s="14"/>
      <c r="BH35" s="14"/>
      <c r="BI35" s="14"/>
      <c r="BJ35" s="14"/>
      <c r="BK35" s="14"/>
      <c r="BL35" s="14"/>
      <c r="BM35" s="14"/>
      <c r="BN35" s="14"/>
      <c r="BO35" s="14"/>
      <c r="BP35" s="14"/>
      <c r="BQ35" s="14"/>
      <c r="BR35" s="14"/>
      <c r="BS35" s="14"/>
      <c r="BT35" s="14"/>
      <c r="BU35" s="14"/>
      <c r="BV35" s="14"/>
      <c r="BW35" s="14"/>
      <c r="BX35" s="14"/>
      <c r="BY35" s="14"/>
      <c r="BZ35" s="14"/>
      <c r="CA35" s="14"/>
      <c r="CB35" s="14"/>
      <c r="CC35" s="14"/>
      <c r="CD35" s="14"/>
      <c r="CE35" s="14"/>
      <c r="CF35" s="14"/>
      <c r="CG35" s="14"/>
      <c r="CH35" s="14"/>
      <c r="CI35" s="14"/>
      <c r="CJ35" s="14"/>
      <c r="CK35" s="14"/>
    </row>
    <row r="36" spans="1:89" s="5" customFormat="1" ht="15" customHeight="1" x14ac:dyDescent="0.15">
      <c r="A36" s="285" t="s">
        <v>4</v>
      </c>
      <c r="B36" s="285" t="s">
        <v>5</v>
      </c>
      <c r="C36" s="287" t="s">
        <v>6</v>
      </c>
      <c r="D36" s="272" t="s">
        <v>7</v>
      </c>
      <c r="E36" s="273"/>
      <c r="F36" s="273"/>
      <c r="G36" s="273"/>
      <c r="H36" s="273"/>
      <c r="I36" s="273"/>
      <c r="J36" s="273"/>
      <c r="K36" s="273"/>
      <c r="L36" s="273"/>
      <c r="M36" s="273"/>
      <c r="N36" s="273"/>
      <c r="O36" s="273"/>
      <c r="P36" s="273"/>
      <c r="Q36" s="273"/>
      <c r="R36" s="273"/>
      <c r="S36" s="273"/>
      <c r="T36" s="274"/>
      <c r="U36" s="272" t="s">
        <v>8</v>
      </c>
      <c r="V36" s="274"/>
      <c r="W36" s="287" t="s">
        <v>9</v>
      </c>
      <c r="X36" s="4"/>
      <c r="AD36" s="4"/>
      <c r="AE36" s="4"/>
      <c r="AF36" s="4"/>
      <c r="AG36" s="4"/>
      <c r="AH36" s="4"/>
      <c r="AI36" s="4"/>
      <c r="AJ36" s="4"/>
      <c r="AK36" s="4"/>
      <c r="AL36" s="4"/>
      <c r="AM36" s="4"/>
      <c r="AN36" s="4"/>
      <c r="AO36" s="4"/>
      <c r="AP36" s="4"/>
      <c r="AQ36" s="4"/>
      <c r="AR36" s="4"/>
      <c r="AS36" s="4"/>
      <c r="AT36" s="4"/>
      <c r="AU36" s="4"/>
      <c r="AV36" s="4"/>
      <c r="AW36" s="14"/>
      <c r="AX36" s="14"/>
      <c r="AY36" s="14"/>
      <c r="AZ36" s="14"/>
      <c r="BA36" s="14"/>
      <c r="BB36" s="14"/>
      <c r="BC36" s="14"/>
      <c r="BD36" s="14"/>
      <c r="BE36" s="14"/>
      <c r="BF36" s="14"/>
      <c r="BG36" s="14"/>
      <c r="BH36" s="14"/>
      <c r="BI36" s="14"/>
      <c r="BJ36" s="14"/>
      <c r="BK36" s="14"/>
      <c r="BL36" s="14"/>
      <c r="BM36" s="14"/>
      <c r="BN36" s="14"/>
      <c r="BO36" s="14"/>
      <c r="BP36" s="187"/>
      <c r="BQ36" s="187"/>
      <c r="BR36" s="187"/>
      <c r="BS36" s="187"/>
      <c r="BT36" s="187"/>
      <c r="BU36" s="187"/>
      <c r="BV36" s="187"/>
      <c r="BW36" s="187"/>
      <c r="BX36" s="187"/>
      <c r="BY36" s="187"/>
      <c r="BZ36" s="187"/>
      <c r="CA36" s="187"/>
      <c r="CB36" s="187"/>
      <c r="CC36" s="187"/>
      <c r="CD36" s="187"/>
      <c r="CE36" s="187"/>
      <c r="CF36" s="187"/>
      <c r="CG36" s="187"/>
      <c r="CH36" s="187"/>
      <c r="CI36" s="187"/>
      <c r="CJ36" s="187"/>
      <c r="CK36" s="187"/>
    </row>
    <row r="37" spans="1:89" s="5" customFormat="1" ht="21" customHeight="1" x14ac:dyDescent="0.15">
      <c r="A37" s="286"/>
      <c r="B37" s="286"/>
      <c r="C37" s="288"/>
      <c r="D37" s="198" t="s">
        <v>90</v>
      </c>
      <c r="E37" s="188" t="s">
        <v>91</v>
      </c>
      <c r="F37" s="15" t="s">
        <v>10</v>
      </c>
      <c r="G37" s="15" t="s">
        <v>11</v>
      </c>
      <c r="H37" s="15" t="s">
        <v>12</v>
      </c>
      <c r="I37" s="189" t="s">
        <v>92</v>
      </c>
      <c r="J37" s="189" t="s">
        <v>93</v>
      </c>
      <c r="K37" s="189" t="s">
        <v>94</v>
      </c>
      <c r="L37" s="189" t="s">
        <v>95</v>
      </c>
      <c r="M37" s="189" t="s">
        <v>96</v>
      </c>
      <c r="N37" s="189" t="s">
        <v>97</v>
      </c>
      <c r="O37" s="189" t="s">
        <v>98</v>
      </c>
      <c r="P37" s="189" t="s">
        <v>99</v>
      </c>
      <c r="Q37" s="189" t="s">
        <v>100</v>
      </c>
      <c r="R37" s="189" t="s">
        <v>101</v>
      </c>
      <c r="S37" s="189" t="s">
        <v>102</v>
      </c>
      <c r="T37" s="190" t="s">
        <v>103</v>
      </c>
      <c r="U37" s="30" t="s">
        <v>13</v>
      </c>
      <c r="V37" s="31" t="s">
        <v>14</v>
      </c>
      <c r="W37" s="288"/>
      <c r="X37" s="4"/>
      <c r="AD37" s="4"/>
      <c r="AE37" s="4"/>
      <c r="AF37" s="4"/>
      <c r="AG37" s="4"/>
      <c r="AH37" s="4"/>
      <c r="AI37" s="4"/>
      <c r="AJ37" s="4"/>
      <c r="AK37" s="4"/>
      <c r="AL37" s="4"/>
      <c r="AM37" s="4"/>
      <c r="AN37" s="4"/>
      <c r="AO37" s="4"/>
      <c r="AP37" s="4"/>
      <c r="AQ37" s="4"/>
      <c r="AR37" s="4"/>
      <c r="AS37" s="4"/>
      <c r="AT37" s="4"/>
      <c r="AU37" s="4"/>
      <c r="AV37" s="4"/>
      <c r="AW37" s="14"/>
      <c r="AX37" s="14"/>
      <c r="AY37" s="14"/>
      <c r="AZ37" s="14"/>
      <c r="BA37" s="14"/>
      <c r="BB37" s="14"/>
      <c r="BC37" s="14"/>
      <c r="BD37" s="14"/>
      <c r="BE37" s="14"/>
      <c r="BF37" s="14"/>
      <c r="BG37" s="14"/>
      <c r="BH37" s="14"/>
      <c r="BI37" s="14"/>
      <c r="BJ37" s="14"/>
      <c r="BK37" s="14"/>
      <c r="BL37" s="14"/>
      <c r="BM37" s="14"/>
      <c r="BN37" s="14"/>
      <c r="BO37" s="14"/>
      <c r="BP37" s="187"/>
      <c r="BQ37" s="187"/>
      <c r="BR37" s="187"/>
      <c r="BS37" s="187"/>
      <c r="BT37" s="187"/>
      <c r="BU37" s="187"/>
      <c r="BV37" s="187"/>
      <c r="BW37" s="187"/>
      <c r="BX37" s="187"/>
      <c r="BY37" s="187"/>
      <c r="BZ37" s="187"/>
      <c r="CA37" s="187"/>
      <c r="CB37" s="187"/>
      <c r="CC37" s="187"/>
      <c r="CD37" s="187"/>
      <c r="CE37" s="187"/>
      <c r="CF37" s="187"/>
      <c r="CG37" s="187"/>
      <c r="CH37" s="187"/>
      <c r="CI37" s="187"/>
      <c r="CJ37" s="187"/>
      <c r="CK37" s="187"/>
    </row>
    <row r="38" spans="1:89" s="5" customFormat="1" ht="18.75" customHeight="1" x14ac:dyDescent="0.15">
      <c r="A38" s="289" t="s">
        <v>104</v>
      </c>
      <c r="B38" s="40" t="s">
        <v>16</v>
      </c>
      <c r="C38" s="199">
        <f t="shared" ref="C38:C47" si="10">SUM(D38:T38)</f>
        <v>0</v>
      </c>
      <c r="D38" s="136"/>
      <c r="E38" s="136"/>
      <c r="F38" s="114"/>
      <c r="G38" s="114"/>
      <c r="H38" s="114"/>
      <c r="I38" s="114"/>
      <c r="J38" s="114"/>
      <c r="K38" s="114"/>
      <c r="L38" s="114"/>
      <c r="M38" s="114"/>
      <c r="N38" s="114"/>
      <c r="O38" s="114"/>
      <c r="P38" s="114"/>
      <c r="Q38" s="114"/>
      <c r="R38" s="114"/>
      <c r="S38" s="114"/>
      <c r="T38" s="111"/>
      <c r="U38" s="113"/>
      <c r="V38" s="111"/>
      <c r="W38" s="106"/>
      <c r="X38" s="200" t="str">
        <f>+BA38&amp;BB38&amp;BC38</f>
        <v/>
      </c>
      <c r="AD38" s="4"/>
      <c r="AE38" s="4"/>
      <c r="AF38" s="4"/>
      <c r="AG38" s="4"/>
      <c r="AH38" s="4"/>
      <c r="AI38" s="4"/>
      <c r="AJ38" s="4"/>
      <c r="AK38" s="4"/>
      <c r="AL38" s="4"/>
      <c r="AM38" s="4"/>
      <c r="AN38" s="4"/>
      <c r="AO38" s="4"/>
      <c r="AP38" s="4"/>
      <c r="AQ38" s="4"/>
      <c r="AR38" s="4"/>
      <c r="AS38" s="4"/>
      <c r="AT38" s="4"/>
      <c r="AU38" s="4"/>
      <c r="AV38" s="4"/>
      <c r="AW38" s="14"/>
      <c r="AX38" s="14"/>
      <c r="AY38" s="14"/>
      <c r="AZ38" s="14"/>
      <c r="BA38" s="192" t="str">
        <f>IF($C38&lt;&gt;($U38+$V38)," El número consultas según sexo NO puede ser diferente al Total.","")</f>
        <v/>
      </c>
      <c r="BB38" s="192" t="str">
        <f>IF($C38=0,"",IF($W38="",IF($C38="",""," No olvide escribir la columna Beneficiarios."),""))</f>
        <v/>
      </c>
      <c r="BC38" s="192" t="str">
        <f>IF($C38&lt;$W38," El número de Beneficiarios NO puede ser mayor que el Total.","")</f>
        <v/>
      </c>
      <c r="BD38" s="193">
        <f>IF($C38&lt;&gt;($U38+$V38),1,0)</f>
        <v>0</v>
      </c>
      <c r="BE38" s="193">
        <f>IF($C38&lt;$W38,1,0)</f>
        <v>0</v>
      </c>
      <c r="BF38" s="193" t="str">
        <f>IF($C38=0,"",IF($W38="",IF($C38="","",1),0))</f>
        <v/>
      </c>
      <c r="BG38" s="14"/>
      <c r="BH38" s="14"/>
      <c r="BI38" s="14"/>
      <c r="BJ38" s="14"/>
      <c r="BK38" s="14"/>
      <c r="BL38" s="14"/>
      <c r="BM38" s="14"/>
      <c r="BN38" s="14"/>
      <c r="BO38" s="14"/>
      <c r="BP38" s="187"/>
      <c r="BQ38" s="187"/>
      <c r="BR38" s="187"/>
      <c r="BS38" s="187"/>
      <c r="BT38" s="187"/>
      <c r="BU38" s="187"/>
      <c r="BV38" s="187"/>
      <c r="BW38" s="187"/>
      <c r="BX38" s="187"/>
      <c r="BY38" s="187"/>
      <c r="BZ38" s="187"/>
      <c r="CA38" s="187"/>
      <c r="CB38" s="187"/>
      <c r="CC38" s="187"/>
      <c r="CD38" s="187"/>
      <c r="CE38" s="187"/>
      <c r="CF38" s="187"/>
      <c r="CG38" s="187"/>
      <c r="CH38" s="187"/>
      <c r="CI38" s="187"/>
      <c r="CJ38" s="187"/>
      <c r="CK38" s="187"/>
    </row>
    <row r="39" spans="1:89" s="5" customFormat="1" ht="15.75" customHeight="1" x14ac:dyDescent="0.15">
      <c r="A39" s="290"/>
      <c r="B39" s="41" t="s">
        <v>17</v>
      </c>
      <c r="C39" s="120">
        <f t="shared" si="10"/>
        <v>0</v>
      </c>
      <c r="D39" s="136"/>
      <c r="E39" s="136"/>
      <c r="F39" s="114"/>
      <c r="G39" s="114"/>
      <c r="H39" s="114"/>
      <c r="I39" s="114"/>
      <c r="J39" s="114"/>
      <c r="K39" s="114"/>
      <c r="L39" s="114"/>
      <c r="M39" s="114"/>
      <c r="N39" s="114"/>
      <c r="O39" s="114"/>
      <c r="P39" s="114"/>
      <c r="Q39" s="114"/>
      <c r="R39" s="114"/>
      <c r="S39" s="114"/>
      <c r="T39" s="111"/>
      <c r="U39" s="113"/>
      <c r="V39" s="111"/>
      <c r="W39" s="106"/>
      <c r="X39" s="200" t="str">
        <f t="shared" ref="X39:X47" si="11">+BA39&amp;BB39&amp;BC39</f>
        <v/>
      </c>
      <c r="AD39" s="4"/>
      <c r="AE39" s="4"/>
      <c r="AF39" s="4"/>
      <c r="AG39" s="4"/>
      <c r="AH39" s="4"/>
      <c r="AI39" s="4"/>
      <c r="AJ39" s="4"/>
      <c r="AK39" s="4"/>
      <c r="AL39" s="4"/>
      <c r="AM39" s="4"/>
      <c r="AN39" s="4"/>
      <c r="AO39" s="4"/>
      <c r="AP39" s="4"/>
      <c r="AQ39" s="4"/>
      <c r="AR39" s="4"/>
      <c r="AS39" s="4"/>
      <c r="AT39" s="4"/>
      <c r="AU39" s="4"/>
      <c r="AV39" s="4"/>
      <c r="AW39" s="14"/>
      <c r="AX39" s="14"/>
      <c r="AY39" s="14"/>
      <c r="AZ39" s="14"/>
      <c r="BA39" s="192" t="str">
        <f t="shared" ref="BA39:BA47" si="12">IF($C39&lt;&gt;($U39+$V39)," El número consultas según sexo NO puede ser diferente al Total.","")</f>
        <v/>
      </c>
      <c r="BB39" s="192" t="str">
        <f t="shared" ref="BB39:BB47" si="13">IF($C39=0,"",IF($W39="",IF($C39="",""," No olvide escribir la columna Beneficiarios."),""))</f>
        <v/>
      </c>
      <c r="BC39" s="192" t="str">
        <f t="shared" ref="BC39:BC47" si="14">IF($C39&lt;$W39," El número de Beneficiarios NO puede ser mayor que el Total.","")</f>
        <v/>
      </c>
      <c r="BD39" s="193">
        <f t="shared" ref="BD39:BD47" si="15">IF($C39&lt;&gt;($U39+$V39),1,0)</f>
        <v>0</v>
      </c>
      <c r="BE39" s="193">
        <f t="shared" ref="BE39:BE47" si="16">IF($C39&lt;$W39,1,0)</f>
        <v>0</v>
      </c>
      <c r="BF39" s="193" t="str">
        <f t="shared" ref="BF39:BF47" si="17">IF($C39=0,"",IF($W39="",IF($C39="","",1),0))</f>
        <v/>
      </c>
      <c r="BG39" s="14"/>
      <c r="BH39" s="14"/>
      <c r="BI39" s="14"/>
      <c r="BJ39" s="14"/>
      <c r="BK39" s="14"/>
      <c r="BL39" s="14"/>
      <c r="BM39" s="14"/>
      <c r="BN39" s="14"/>
      <c r="BO39" s="14"/>
      <c r="BP39" s="187"/>
      <c r="BQ39" s="187"/>
      <c r="BR39" s="187"/>
      <c r="BS39" s="187"/>
      <c r="BT39" s="187"/>
      <c r="BU39" s="187"/>
      <c r="BV39" s="187"/>
      <c r="BW39" s="187"/>
      <c r="BX39" s="187"/>
      <c r="BY39" s="187"/>
      <c r="BZ39" s="187"/>
      <c r="CA39" s="187"/>
      <c r="CB39" s="187"/>
      <c r="CC39" s="187"/>
      <c r="CD39" s="187"/>
      <c r="CE39" s="187"/>
      <c r="CF39" s="187"/>
      <c r="CG39" s="187"/>
      <c r="CH39" s="187"/>
      <c r="CI39" s="187"/>
      <c r="CJ39" s="187"/>
      <c r="CK39" s="187"/>
    </row>
    <row r="40" spans="1:89" s="5" customFormat="1" ht="15.75" customHeight="1" x14ac:dyDescent="0.15">
      <c r="A40" s="290"/>
      <c r="B40" s="41" t="s">
        <v>38</v>
      </c>
      <c r="C40" s="120">
        <f t="shared" si="10"/>
        <v>0</v>
      </c>
      <c r="D40" s="136"/>
      <c r="E40" s="136"/>
      <c r="F40" s="114"/>
      <c r="G40" s="114"/>
      <c r="H40" s="114"/>
      <c r="I40" s="114"/>
      <c r="J40" s="114"/>
      <c r="K40" s="114"/>
      <c r="L40" s="114"/>
      <c r="M40" s="114"/>
      <c r="N40" s="114"/>
      <c r="O40" s="114"/>
      <c r="P40" s="114"/>
      <c r="Q40" s="114"/>
      <c r="R40" s="114"/>
      <c r="S40" s="114"/>
      <c r="T40" s="111"/>
      <c r="U40" s="113"/>
      <c r="V40" s="111"/>
      <c r="W40" s="106"/>
      <c r="X40" s="200" t="str">
        <f t="shared" si="11"/>
        <v/>
      </c>
      <c r="AD40" s="4"/>
      <c r="AE40" s="4"/>
      <c r="AF40" s="4"/>
      <c r="AG40" s="4"/>
      <c r="AH40" s="4"/>
      <c r="AI40" s="4"/>
      <c r="AJ40" s="4"/>
      <c r="AK40" s="4"/>
      <c r="AL40" s="4"/>
      <c r="AM40" s="4"/>
      <c r="AN40" s="4"/>
      <c r="AO40" s="4"/>
      <c r="AP40" s="4"/>
      <c r="AQ40" s="4"/>
      <c r="AR40" s="4"/>
      <c r="AS40" s="4"/>
      <c r="AT40" s="4"/>
      <c r="AU40" s="4"/>
      <c r="AV40" s="4"/>
      <c r="AW40" s="14"/>
      <c r="AX40" s="14"/>
      <c r="AY40" s="14"/>
      <c r="AZ40" s="14"/>
      <c r="BA40" s="192" t="str">
        <f t="shared" si="12"/>
        <v/>
      </c>
      <c r="BB40" s="192" t="str">
        <f t="shared" si="13"/>
        <v/>
      </c>
      <c r="BC40" s="192" t="str">
        <f t="shared" si="14"/>
        <v/>
      </c>
      <c r="BD40" s="193">
        <f t="shared" si="15"/>
        <v>0</v>
      </c>
      <c r="BE40" s="193">
        <f t="shared" si="16"/>
        <v>0</v>
      </c>
      <c r="BF40" s="193" t="str">
        <f t="shared" si="17"/>
        <v/>
      </c>
      <c r="BG40" s="14"/>
      <c r="BH40" s="14"/>
      <c r="BI40" s="14"/>
      <c r="BJ40" s="14"/>
      <c r="BK40" s="14"/>
      <c r="BL40" s="14"/>
      <c r="BM40" s="14"/>
      <c r="BN40" s="14"/>
      <c r="BO40" s="14"/>
      <c r="BP40" s="187"/>
      <c r="BQ40" s="187"/>
      <c r="BR40" s="187"/>
      <c r="BS40" s="187"/>
      <c r="BT40" s="187"/>
      <c r="BU40" s="187"/>
      <c r="BV40" s="187"/>
      <c r="BW40" s="187"/>
      <c r="BX40" s="187"/>
      <c r="BY40" s="187"/>
      <c r="BZ40" s="187"/>
      <c r="CA40" s="187"/>
      <c r="CB40" s="187"/>
      <c r="CC40" s="187"/>
      <c r="CD40" s="187"/>
      <c r="CE40" s="187"/>
      <c r="CF40" s="187"/>
      <c r="CG40" s="187"/>
      <c r="CH40" s="187"/>
      <c r="CI40" s="187"/>
      <c r="CJ40" s="187"/>
      <c r="CK40" s="187"/>
    </row>
    <row r="41" spans="1:89" s="5" customFormat="1" ht="15.75" customHeight="1" x14ac:dyDescent="0.15">
      <c r="A41" s="290"/>
      <c r="B41" s="41" t="s">
        <v>39</v>
      </c>
      <c r="C41" s="120">
        <f t="shared" si="10"/>
        <v>0</v>
      </c>
      <c r="D41" s="136"/>
      <c r="E41" s="136"/>
      <c r="F41" s="114"/>
      <c r="G41" s="114"/>
      <c r="H41" s="114"/>
      <c r="I41" s="114"/>
      <c r="J41" s="114"/>
      <c r="K41" s="114"/>
      <c r="L41" s="114"/>
      <c r="M41" s="114"/>
      <c r="N41" s="114"/>
      <c r="O41" s="114"/>
      <c r="P41" s="114"/>
      <c r="Q41" s="114"/>
      <c r="R41" s="114"/>
      <c r="S41" s="114"/>
      <c r="T41" s="111"/>
      <c r="U41" s="113"/>
      <c r="V41" s="111"/>
      <c r="W41" s="106"/>
      <c r="X41" s="200" t="str">
        <f t="shared" si="11"/>
        <v/>
      </c>
      <c r="AD41" s="4"/>
      <c r="AE41" s="4"/>
      <c r="AF41" s="4"/>
      <c r="AG41" s="4"/>
      <c r="AH41" s="4"/>
      <c r="AI41" s="4"/>
      <c r="AJ41" s="4"/>
      <c r="AK41" s="4"/>
      <c r="AL41" s="4"/>
      <c r="AM41" s="4"/>
      <c r="AN41" s="4"/>
      <c r="AO41" s="4"/>
      <c r="AP41" s="4"/>
      <c r="AQ41" s="4"/>
      <c r="AR41" s="4"/>
      <c r="AS41" s="4"/>
      <c r="AT41" s="4"/>
      <c r="AU41" s="4"/>
      <c r="AV41" s="4"/>
      <c r="AW41" s="14"/>
      <c r="AX41" s="14"/>
      <c r="AY41" s="14"/>
      <c r="AZ41" s="14"/>
      <c r="BA41" s="192" t="str">
        <f t="shared" si="12"/>
        <v/>
      </c>
      <c r="BB41" s="192" t="str">
        <f t="shared" si="13"/>
        <v/>
      </c>
      <c r="BC41" s="192" t="str">
        <f t="shared" si="14"/>
        <v/>
      </c>
      <c r="BD41" s="193">
        <f t="shared" si="15"/>
        <v>0</v>
      </c>
      <c r="BE41" s="193">
        <f t="shared" si="16"/>
        <v>0</v>
      </c>
      <c r="BF41" s="193" t="str">
        <f t="shared" si="17"/>
        <v/>
      </c>
      <c r="BG41" s="14"/>
      <c r="BH41" s="14"/>
      <c r="BI41" s="14"/>
      <c r="BJ41" s="14"/>
      <c r="BK41" s="14"/>
      <c r="BL41" s="14"/>
      <c r="BM41" s="14"/>
      <c r="BN41" s="14"/>
      <c r="BO41" s="14"/>
      <c r="BP41" s="187"/>
      <c r="BQ41" s="187"/>
      <c r="BR41" s="187"/>
      <c r="BS41" s="187"/>
      <c r="BT41" s="187"/>
      <c r="BU41" s="187"/>
      <c r="BV41" s="187"/>
      <c r="BW41" s="187"/>
      <c r="BX41" s="187"/>
      <c r="BY41" s="187"/>
      <c r="BZ41" s="187"/>
      <c r="CA41" s="187"/>
      <c r="CB41" s="187"/>
      <c r="CC41" s="187"/>
      <c r="CD41" s="187"/>
      <c r="CE41" s="187"/>
      <c r="CF41" s="187"/>
      <c r="CG41" s="187"/>
      <c r="CH41" s="187"/>
      <c r="CI41" s="187"/>
      <c r="CJ41" s="187"/>
      <c r="CK41" s="187"/>
    </row>
    <row r="42" spans="1:89" s="5" customFormat="1" ht="15.75" customHeight="1" x14ac:dyDescent="0.15">
      <c r="A42" s="290"/>
      <c r="B42" s="41" t="s">
        <v>20</v>
      </c>
      <c r="C42" s="120">
        <f t="shared" si="10"/>
        <v>0</v>
      </c>
      <c r="D42" s="136"/>
      <c r="E42" s="136"/>
      <c r="F42" s="114"/>
      <c r="G42" s="114"/>
      <c r="H42" s="114"/>
      <c r="I42" s="114"/>
      <c r="J42" s="114"/>
      <c r="K42" s="114"/>
      <c r="L42" s="114"/>
      <c r="M42" s="114"/>
      <c r="N42" s="114"/>
      <c r="O42" s="114"/>
      <c r="P42" s="114"/>
      <c r="Q42" s="114"/>
      <c r="R42" s="114"/>
      <c r="S42" s="114"/>
      <c r="T42" s="111"/>
      <c r="U42" s="113"/>
      <c r="V42" s="111"/>
      <c r="W42" s="106"/>
      <c r="X42" s="200" t="str">
        <f t="shared" si="11"/>
        <v/>
      </c>
      <c r="AD42" s="4"/>
      <c r="AE42" s="4"/>
      <c r="AF42" s="4"/>
      <c r="AG42" s="4"/>
      <c r="AH42" s="4"/>
      <c r="AI42" s="4"/>
      <c r="AJ42" s="4"/>
      <c r="AK42" s="4"/>
      <c r="AL42" s="4"/>
      <c r="AM42" s="4"/>
      <c r="AN42" s="4"/>
      <c r="AO42" s="4"/>
      <c r="AP42" s="4"/>
      <c r="AQ42" s="4"/>
      <c r="AR42" s="4"/>
      <c r="AS42" s="4"/>
      <c r="AT42" s="4"/>
      <c r="AU42" s="4"/>
      <c r="AV42" s="4"/>
      <c r="AW42" s="14"/>
      <c r="AX42" s="14"/>
      <c r="AY42" s="14"/>
      <c r="AZ42" s="14"/>
      <c r="BA42" s="192" t="str">
        <f t="shared" si="12"/>
        <v/>
      </c>
      <c r="BB42" s="192" t="str">
        <f t="shared" si="13"/>
        <v/>
      </c>
      <c r="BC42" s="192" t="str">
        <f t="shared" si="14"/>
        <v/>
      </c>
      <c r="BD42" s="193">
        <f t="shared" si="15"/>
        <v>0</v>
      </c>
      <c r="BE42" s="193">
        <f t="shared" si="16"/>
        <v>0</v>
      </c>
      <c r="BF42" s="193" t="str">
        <f t="shared" si="17"/>
        <v/>
      </c>
      <c r="BG42" s="14"/>
      <c r="BH42" s="14"/>
      <c r="BI42" s="14"/>
      <c r="BJ42" s="14"/>
      <c r="BK42" s="14"/>
      <c r="BL42" s="14"/>
      <c r="BM42" s="14"/>
      <c r="BN42" s="14"/>
      <c r="BO42" s="14"/>
      <c r="BP42" s="187"/>
      <c r="BQ42" s="187"/>
      <c r="BR42" s="187"/>
      <c r="BS42" s="187"/>
      <c r="BT42" s="187"/>
      <c r="BU42" s="187"/>
      <c r="BV42" s="187"/>
      <c r="BW42" s="187"/>
      <c r="BX42" s="187"/>
      <c r="BY42" s="187"/>
      <c r="BZ42" s="187"/>
      <c r="CA42" s="187"/>
      <c r="CB42" s="187"/>
      <c r="CC42" s="187"/>
      <c r="CD42" s="187"/>
      <c r="CE42" s="187"/>
      <c r="CF42" s="187"/>
      <c r="CG42" s="187"/>
      <c r="CH42" s="187"/>
      <c r="CI42" s="187"/>
      <c r="CJ42" s="187"/>
      <c r="CK42" s="187"/>
    </row>
    <row r="43" spans="1:89" s="5" customFormat="1" ht="15.75" customHeight="1" x14ac:dyDescent="0.15">
      <c r="A43" s="290"/>
      <c r="B43" s="41" t="s">
        <v>21</v>
      </c>
      <c r="C43" s="194">
        <f t="shared" si="10"/>
        <v>0</v>
      </c>
      <c r="D43" s="147"/>
      <c r="E43" s="147"/>
      <c r="F43" s="127"/>
      <c r="G43" s="127"/>
      <c r="H43" s="127"/>
      <c r="I43" s="127"/>
      <c r="J43" s="127"/>
      <c r="K43" s="127"/>
      <c r="L43" s="127"/>
      <c r="M43" s="127"/>
      <c r="N43" s="127"/>
      <c r="O43" s="127"/>
      <c r="P43" s="127"/>
      <c r="Q43" s="127"/>
      <c r="R43" s="127"/>
      <c r="S43" s="127"/>
      <c r="T43" s="112"/>
      <c r="U43" s="126"/>
      <c r="V43" s="112"/>
      <c r="W43" s="153"/>
      <c r="X43" s="200" t="str">
        <f t="shared" si="11"/>
        <v/>
      </c>
      <c r="AD43" s="4"/>
      <c r="AE43" s="4"/>
      <c r="AF43" s="4"/>
      <c r="AG43" s="4"/>
      <c r="AH43" s="4"/>
      <c r="AI43" s="4"/>
      <c r="AJ43" s="4"/>
      <c r="AK43" s="4"/>
      <c r="AL43" s="4"/>
      <c r="AM43" s="4"/>
      <c r="AN43" s="4"/>
      <c r="AO43" s="4"/>
      <c r="AP43" s="4"/>
      <c r="AQ43" s="4"/>
      <c r="AR43" s="4"/>
      <c r="AS43" s="4"/>
      <c r="AT43" s="4"/>
      <c r="AU43" s="4"/>
      <c r="AV43" s="4"/>
      <c r="AW43" s="14"/>
      <c r="AX43" s="14"/>
      <c r="AY43" s="14"/>
      <c r="AZ43" s="14"/>
      <c r="BA43" s="192" t="str">
        <f t="shared" si="12"/>
        <v/>
      </c>
      <c r="BB43" s="192" t="str">
        <f t="shared" si="13"/>
        <v/>
      </c>
      <c r="BC43" s="192" t="str">
        <f t="shared" si="14"/>
        <v/>
      </c>
      <c r="BD43" s="193">
        <f t="shared" si="15"/>
        <v>0</v>
      </c>
      <c r="BE43" s="193">
        <f t="shared" si="16"/>
        <v>0</v>
      </c>
      <c r="BF43" s="193" t="str">
        <f t="shared" si="17"/>
        <v/>
      </c>
      <c r="BG43" s="14"/>
      <c r="BH43" s="14"/>
      <c r="BI43" s="14"/>
      <c r="BJ43" s="14"/>
      <c r="BK43" s="14"/>
      <c r="BL43" s="14"/>
      <c r="BM43" s="14"/>
      <c r="BN43" s="14"/>
      <c r="BO43" s="14"/>
      <c r="BP43" s="187"/>
      <c r="BQ43" s="187"/>
      <c r="BR43" s="187"/>
      <c r="BS43" s="187"/>
      <c r="BT43" s="187"/>
      <c r="BU43" s="187"/>
      <c r="BV43" s="187"/>
      <c r="BW43" s="187"/>
      <c r="BX43" s="187"/>
      <c r="BY43" s="187"/>
      <c r="BZ43" s="187"/>
      <c r="CA43" s="187"/>
      <c r="CB43" s="187"/>
      <c r="CC43" s="187"/>
      <c r="CD43" s="187"/>
      <c r="CE43" s="187"/>
      <c r="CF43" s="187"/>
      <c r="CG43" s="187"/>
      <c r="CH43" s="187"/>
      <c r="CI43" s="187"/>
      <c r="CJ43" s="187"/>
      <c r="CK43" s="187"/>
    </row>
    <row r="44" spans="1:89" s="5" customFormat="1" ht="15.75" customHeight="1" x14ac:dyDescent="0.15">
      <c r="A44" s="291"/>
      <c r="B44" s="42" t="s">
        <v>23</v>
      </c>
      <c r="C44" s="118">
        <f t="shared" si="10"/>
        <v>0</v>
      </c>
      <c r="D44" s="195">
        <f>SUM(D38:D43)</f>
        <v>0</v>
      </c>
      <c r="E44" s="195">
        <f t="shared" ref="E44:T44" si="18">SUM(E38:E43)</f>
        <v>0</v>
      </c>
      <c r="F44" s="131">
        <f t="shared" si="18"/>
        <v>0</v>
      </c>
      <c r="G44" s="131">
        <f t="shared" si="18"/>
        <v>0</v>
      </c>
      <c r="H44" s="131">
        <f t="shared" si="18"/>
        <v>0</v>
      </c>
      <c r="I44" s="131">
        <f t="shared" si="18"/>
        <v>0</v>
      </c>
      <c r="J44" s="131">
        <f t="shared" si="18"/>
        <v>0</v>
      </c>
      <c r="K44" s="131">
        <f t="shared" si="18"/>
        <v>0</v>
      </c>
      <c r="L44" s="131">
        <f t="shared" si="18"/>
        <v>0</v>
      </c>
      <c r="M44" s="131">
        <f t="shared" si="18"/>
        <v>0</v>
      </c>
      <c r="N44" s="131">
        <f t="shared" si="18"/>
        <v>0</v>
      </c>
      <c r="O44" s="131">
        <f t="shared" si="18"/>
        <v>0</v>
      </c>
      <c r="P44" s="131">
        <f t="shared" si="18"/>
        <v>0</v>
      </c>
      <c r="Q44" s="131">
        <f t="shared" si="18"/>
        <v>0</v>
      </c>
      <c r="R44" s="131">
        <f t="shared" si="18"/>
        <v>0</v>
      </c>
      <c r="S44" s="131">
        <f t="shared" si="18"/>
        <v>0</v>
      </c>
      <c r="T44" s="132">
        <f t="shared" si="18"/>
        <v>0</v>
      </c>
      <c r="U44" s="130">
        <f>SUM(U38:U43)</f>
        <v>0</v>
      </c>
      <c r="V44" s="132">
        <f>SUM(V38:V43)</f>
        <v>0</v>
      </c>
      <c r="W44" s="141">
        <f>SUM(W38:W43)</f>
        <v>0</v>
      </c>
      <c r="X44" s="200" t="str">
        <f t="shared" si="11"/>
        <v/>
      </c>
      <c r="AD44" s="4"/>
      <c r="AE44" s="4"/>
      <c r="AF44" s="4"/>
      <c r="AG44" s="4"/>
      <c r="AH44" s="4"/>
      <c r="AI44" s="4"/>
      <c r="AJ44" s="4"/>
      <c r="AK44" s="4"/>
      <c r="AL44" s="4"/>
      <c r="AM44" s="4"/>
      <c r="AN44" s="4"/>
      <c r="AO44" s="4"/>
      <c r="AP44" s="4"/>
      <c r="AQ44" s="4"/>
      <c r="AR44" s="4"/>
      <c r="AS44" s="4"/>
      <c r="AT44" s="4"/>
      <c r="AU44" s="4"/>
      <c r="AV44" s="4"/>
      <c r="AW44" s="14"/>
      <c r="AX44" s="14"/>
      <c r="AY44" s="14"/>
      <c r="AZ44" s="14"/>
      <c r="BA44" s="192" t="str">
        <f t="shared" si="12"/>
        <v/>
      </c>
      <c r="BB44" s="192" t="str">
        <f t="shared" si="13"/>
        <v/>
      </c>
      <c r="BC44" s="192" t="str">
        <f t="shared" si="14"/>
        <v/>
      </c>
      <c r="BD44" s="193">
        <f t="shared" si="15"/>
        <v>0</v>
      </c>
      <c r="BE44" s="193">
        <f t="shared" si="16"/>
        <v>0</v>
      </c>
      <c r="BF44" s="193" t="str">
        <f t="shared" si="17"/>
        <v/>
      </c>
      <c r="BG44" s="14"/>
      <c r="BH44" s="14"/>
      <c r="BI44" s="14"/>
      <c r="BJ44" s="14"/>
      <c r="BK44" s="14"/>
      <c r="BL44" s="14"/>
      <c r="BM44" s="14"/>
      <c r="BN44" s="14"/>
      <c r="BO44" s="14"/>
      <c r="BP44" s="187"/>
      <c r="BQ44" s="187"/>
      <c r="BR44" s="187"/>
      <c r="BS44" s="187"/>
      <c r="BT44" s="187"/>
      <c r="BU44" s="187"/>
      <c r="BV44" s="187"/>
      <c r="BW44" s="187"/>
      <c r="BX44" s="187"/>
      <c r="BY44" s="187"/>
      <c r="BZ44" s="187"/>
      <c r="CA44" s="187"/>
      <c r="CB44" s="187"/>
      <c r="CC44" s="187"/>
      <c r="CD44" s="187"/>
      <c r="CE44" s="187"/>
      <c r="CF44" s="187"/>
      <c r="CG44" s="187"/>
      <c r="CH44" s="187"/>
      <c r="CI44" s="187"/>
      <c r="CJ44" s="187"/>
      <c r="CK44" s="187"/>
    </row>
    <row r="45" spans="1:89" s="5" customFormat="1" ht="15.75" customHeight="1" x14ac:dyDescent="0.15">
      <c r="A45" s="18" t="s">
        <v>24</v>
      </c>
      <c r="B45" s="51" t="s">
        <v>17</v>
      </c>
      <c r="C45" s="152">
        <f t="shared" si="10"/>
        <v>0</v>
      </c>
      <c r="D45" s="201"/>
      <c r="E45" s="201"/>
      <c r="F45" s="143"/>
      <c r="G45" s="143"/>
      <c r="H45" s="143"/>
      <c r="I45" s="143"/>
      <c r="J45" s="143"/>
      <c r="K45" s="143"/>
      <c r="L45" s="143"/>
      <c r="M45" s="143"/>
      <c r="N45" s="143"/>
      <c r="O45" s="143"/>
      <c r="P45" s="143"/>
      <c r="Q45" s="143"/>
      <c r="R45" s="143"/>
      <c r="S45" s="143"/>
      <c r="T45" s="144"/>
      <c r="U45" s="142"/>
      <c r="V45" s="144"/>
      <c r="W45" s="138"/>
      <c r="X45" s="200" t="str">
        <f t="shared" si="11"/>
        <v/>
      </c>
      <c r="AD45" s="4"/>
      <c r="AE45" s="4"/>
      <c r="AF45" s="4"/>
      <c r="AG45" s="4"/>
      <c r="AH45" s="4"/>
      <c r="AI45" s="4"/>
      <c r="AJ45" s="4"/>
      <c r="AK45" s="4"/>
      <c r="AL45" s="4"/>
      <c r="AM45" s="4"/>
      <c r="AN45" s="4"/>
      <c r="AO45" s="4"/>
      <c r="AP45" s="4"/>
      <c r="AQ45" s="4"/>
      <c r="AR45" s="4"/>
      <c r="AS45" s="4"/>
      <c r="AT45" s="4"/>
      <c r="AU45" s="4"/>
      <c r="AV45" s="4"/>
      <c r="AW45" s="14"/>
      <c r="AX45" s="14"/>
      <c r="AY45" s="14"/>
      <c r="AZ45" s="14"/>
      <c r="BA45" s="192" t="str">
        <f t="shared" si="12"/>
        <v/>
      </c>
      <c r="BB45" s="192" t="str">
        <f t="shared" si="13"/>
        <v/>
      </c>
      <c r="BC45" s="192" t="str">
        <f t="shared" si="14"/>
        <v/>
      </c>
      <c r="BD45" s="193">
        <f t="shared" si="15"/>
        <v>0</v>
      </c>
      <c r="BE45" s="193">
        <f t="shared" si="16"/>
        <v>0</v>
      </c>
      <c r="BF45" s="193" t="str">
        <f t="shared" si="17"/>
        <v/>
      </c>
      <c r="BG45" s="14"/>
      <c r="BH45" s="14"/>
      <c r="BI45" s="14"/>
      <c r="BJ45" s="14"/>
      <c r="BK45" s="14"/>
      <c r="BL45" s="14"/>
      <c r="BM45" s="14"/>
      <c r="BN45" s="14"/>
      <c r="BO45" s="14"/>
      <c r="BP45" s="187"/>
      <c r="BQ45" s="187"/>
      <c r="BR45" s="187"/>
      <c r="BS45" s="187"/>
      <c r="BT45" s="187"/>
      <c r="BU45" s="187"/>
      <c r="BV45" s="187"/>
      <c r="BW45" s="187"/>
      <c r="BX45" s="187"/>
      <c r="BY45" s="187"/>
      <c r="BZ45" s="187"/>
      <c r="CA45" s="187"/>
      <c r="CB45" s="187"/>
      <c r="CC45" s="187"/>
      <c r="CD45" s="187"/>
      <c r="CE45" s="187"/>
      <c r="CF45" s="187"/>
      <c r="CG45" s="187"/>
      <c r="CH45" s="187"/>
      <c r="CI45" s="187"/>
      <c r="CJ45" s="187"/>
      <c r="CK45" s="187"/>
    </row>
    <row r="46" spans="1:89" s="5" customFormat="1" ht="15.75" customHeight="1" x14ac:dyDescent="0.15">
      <c r="A46" s="275" t="s">
        <v>25</v>
      </c>
      <c r="B46" s="40" t="s">
        <v>40</v>
      </c>
      <c r="C46" s="119">
        <f t="shared" si="10"/>
        <v>0</v>
      </c>
      <c r="D46" s="135"/>
      <c r="E46" s="135"/>
      <c r="F46" s="124"/>
      <c r="G46" s="124"/>
      <c r="H46" s="124"/>
      <c r="I46" s="124"/>
      <c r="J46" s="124"/>
      <c r="K46" s="124"/>
      <c r="L46" s="124"/>
      <c r="M46" s="124"/>
      <c r="N46" s="124"/>
      <c r="O46" s="124"/>
      <c r="P46" s="124"/>
      <c r="Q46" s="124"/>
      <c r="R46" s="124"/>
      <c r="S46" s="124"/>
      <c r="T46" s="133"/>
      <c r="U46" s="123"/>
      <c r="V46" s="133"/>
      <c r="W46" s="139"/>
      <c r="X46" s="200" t="str">
        <f t="shared" si="11"/>
        <v/>
      </c>
      <c r="AD46" s="4"/>
      <c r="AE46" s="4"/>
      <c r="AF46" s="4"/>
      <c r="AG46" s="4"/>
      <c r="AH46" s="4"/>
      <c r="AI46" s="4"/>
      <c r="AJ46" s="4"/>
      <c r="AK46" s="4"/>
      <c r="AL46" s="4"/>
      <c r="AM46" s="4"/>
      <c r="AN46" s="4"/>
      <c r="AO46" s="4"/>
      <c r="AP46" s="4"/>
      <c r="AQ46" s="4"/>
      <c r="AR46" s="4"/>
      <c r="AS46" s="4"/>
      <c r="AT46" s="4"/>
      <c r="AU46" s="4"/>
      <c r="AV46" s="4"/>
      <c r="AW46" s="14"/>
      <c r="AX46" s="14"/>
      <c r="AY46" s="14"/>
      <c r="AZ46" s="14"/>
      <c r="BA46" s="192" t="str">
        <f t="shared" si="12"/>
        <v/>
      </c>
      <c r="BB46" s="192" t="str">
        <f t="shared" si="13"/>
        <v/>
      </c>
      <c r="BC46" s="192" t="str">
        <f t="shared" si="14"/>
        <v/>
      </c>
      <c r="BD46" s="193">
        <f t="shared" si="15"/>
        <v>0</v>
      </c>
      <c r="BE46" s="193">
        <f t="shared" si="16"/>
        <v>0</v>
      </c>
      <c r="BF46" s="193" t="str">
        <f t="shared" si="17"/>
        <v/>
      </c>
      <c r="BG46" s="14"/>
      <c r="BH46" s="14"/>
      <c r="BI46" s="14"/>
      <c r="BJ46" s="14"/>
      <c r="BK46" s="14"/>
      <c r="BL46" s="14"/>
      <c r="BM46" s="14"/>
      <c r="BN46" s="14"/>
      <c r="BO46" s="14"/>
      <c r="BP46" s="187"/>
      <c r="BQ46" s="187"/>
      <c r="BR46" s="187"/>
      <c r="BS46" s="187"/>
      <c r="BT46" s="187"/>
      <c r="BU46" s="187"/>
      <c r="BV46" s="187"/>
      <c r="BW46" s="187"/>
      <c r="BX46" s="187"/>
      <c r="BY46" s="187"/>
      <c r="BZ46" s="187"/>
      <c r="CA46" s="187"/>
      <c r="CB46" s="187"/>
      <c r="CC46" s="187"/>
      <c r="CD46" s="187"/>
      <c r="CE46" s="187"/>
      <c r="CF46" s="187"/>
      <c r="CG46" s="187"/>
      <c r="CH46" s="187"/>
      <c r="CI46" s="187"/>
      <c r="CJ46" s="187"/>
      <c r="CK46" s="187"/>
    </row>
    <row r="47" spans="1:89" s="5" customFormat="1" ht="38.25" customHeight="1" x14ac:dyDescent="0.15">
      <c r="A47" s="276"/>
      <c r="B47" s="52" t="s">
        <v>17</v>
      </c>
      <c r="C47" s="121">
        <f t="shared" si="10"/>
        <v>0</v>
      </c>
      <c r="D47" s="137"/>
      <c r="E47" s="137"/>
      <c r="F47" s="116"/>
      <c r="G47" s="116"/>
      <c r="H47" s="116"/>
      <c r="I47" s="116"/>
      <c r="J47" s="116"/>
      <c r="K47" s="116"/>
      <c r="L47" s="116"/>
      <c r="M47" s="116"/>
      <c r="N47" s="116"/>
      <c r="O47" s="116"/>
      <c r="P47" s="116"/>
      <c r="Q47" s="116"/>
      <c r="R47" s="116"/>
      <c r="S47" s="116"/>
      <c r="T47" s="117"/>
      <c r="U47" s="115"/>
      <c r="V47" s="117"/>
      <c r="W47" s="107"/>
      <c r="X47" s="200" t="str">
        <f t="shared" si="11"/>
        <v/>
      </c>
      <c r="AD47" s="4"/>
      <c r="AE47" s="4"/>
      <c r="AF47" s="4"/>
      <c r="AG47" s="4"/>
      <c r="AH47" s="4"/>
      <c r="AI47" s="4"/>
      <c r="AJ47" s="4"/>
      <c r="AK47" s="4"/>
      <c r="AL47" s="4"/>
      <c r="AM47" s="4"/>
      <c r="AN47" s="4"/>
      <c r="AO47" s="4"/>
      <c r="AP47" s="4"/>
      <c r="AQ47" s="4"/>
      <c r="AR47" s="4"/>
      <c r="AS47" s="4"/>
      <c r="AT47" s="4"/>
      <c r="AU47" s="4"/>
      <c r="AV47" s="4"/>
      <c r="AW47" s="14"/>
      <c r="AX47" s="14"/>
      <c r="AY47" s="14"/>
      <c r="AZ47" s="14"/>
      <c r="BA47" s="192" t="str">
        <f t="shared" si="12"/>
        <v/>
      </c>
      <c r="BB47" s="192" t="str">
        <f t="shared" si="13"/>
        <v/>
      </c>
      <c r="BC47" s="192" t="str">
        <f t="shared" si="14"/>
        <v/>
      </c>
      <c r="BD47" s="193">
        <f t="shared" si="15"/>
        <v>0</v>
      </c>
      <c r="BE47" s="193">
        <f t="shared" si="16"/>
        <v>0</v>
      </c>
      <c r="BF47" s="193" t="str">
        <f t="shared" si="17"/>
        <v/>
      </c>
      <c r="BG47" s="14"/>
      <c r="BH47" s="14"/>
      <c r="BI47" s="14"/>
      <c r="BJ47" s="14"/>
      <c r="BK47" s="14"/>
      <c r="BL47" s="14"/>
      <c r="BM47" s="14"/>
      <c r="BN47" s="14"/>
      <c r="BO47" s="14"/>
      <c r="BP47" s="187"/>
      <c r="BQ47" s="187"/>
      <c r="BR47" s="187"/>
      <c r="BS47" s="187"/>
      <c r="BT47" s="187"/>
      <c r="BU47" s="187"/>
      <c r="BV47" s="187"/>
      <c r="BW47" s="187"/>
      <c r="BX47" s="187"/>
      <c r="BY47" s="187"/>
      <c r="BZ47" s="187"/>
      <c r="CA47" s="187"/>
      <c r="CB47" s="187"/>
      <c r="CC47" s="187"/>
      <c r="CD47" s="187"/>
      <c r="CE47" s="187"/>
      <c r="CF47" s="187"/>
      <c r="CG47" s="187"/>
      <c r="CH47" s="187"/>
      <c r="CI47" s="187"/>
      <c r="CJ47" s="187"/>
      <c r="CK47" s="187"/>
    </row>
    <row r="48" spans="1:89" s="4" customFormat="1" ht="30" customHeight="1" x14ac:dyDescent="0.2">
      <c r="A48" s="38" t="s">
        <v>41</v>
      </c>
      <c r="B48" s="11"/>
      <c r="C48" s="11"/>
      <c r="D48" s="25"/>
      <c r="E48" s="25"/>
      <c r="F48" s="25"/>
      <c r="G48" s="25"/>
      <c r="H48" s="25"/>
      <c r="I48" s="25"/>
      <c r="J48" s="25"/>
      <c r="K48" s="53"/>
      <c r="L48" s="54"/>
      <c r="M48" s="8"/>
      <c r="N48" s="8"/>
      <c r="O48" s="8"/>
      <c r="V48" s="2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4"/>
      <c r="BY48" s="14"/>
      <c r="BZ48" s="14"/>
      <c r="CA48" s="14"/>
      <c r="CB48" s="14"/>
      <c r="CC48" s="14"/>
      <c r="CD48" s="14"/>
      <c r="CE48" s="14"/>
      <c r="CF48" s="14"/>
      <c r="CG48" s="14"/>
      <c r="CH48" s="14"/>
      <c r="CI48" s="14"/>
      <c r="CJ48" s="14"/>
      <c r="CK48" s="14"/>
    </row>
    <row r="49" spans="1:89" s="5" customFormat="1" x14ac:dyDescent="0.2">
      <c r="A49" s="285" t="s">
        <v>4</v>
      </c>
      <c r="B49" s="275" t="s">
        <v>5</v>
      </c>
      <c r="C49" s="287" t="s">
        <v>6</v>
      </c>
      <c r="D49" s="29"/>
      <c r="E49" s="29"/>
      <c r="F49" s="29"/>
      <c r="G49" s="29"/>
      <c r="H49" s="29"/>
      <c r="I49" s="29"/>
      <c r="J49" s="29"/>
      <c r="K49" s="29"/>
      <c r="L49" s="50"/>
      <c r="M49" s="170"/>
      <c r="N49" s="8"/>
      <c r="O49" s="4"/>
      <c r="P49" s="4"/>
      <c r="Q49" s="4"/>
      <c r="R49" s="4"/>
      <c r="S49" s="4"/>
      <c r="T49" s="4"/>
      <c r="U49" s="4"/>
      <c r="V49" s="24"/>
      <c r="W49" s="4"/>
      <c r="X49" s="4"/>
      <c r="AD49" s="4"/>
      <c r="AE49" s="4"/>
      <c r="AF49" s="4"/>
      <c r="AG49" s="4"/>
      <c r="AH49" s="4"/>
      <c r="AI49" s="4"/>
      <c r="AJ49" s="4"/>
      <c r="AK49" s="4"/>
      <c r="AL49" s="4"/>
      <c r="AM49" s="4"/>
      <c r="AN49" s="4"/>
      <c r="AO49" s="4"/>
      <c r="AP49" s="4"/>
      <c r="AQ49" s="4"/>
      <c r="AR49" s="4"/>
      <c r="AS49" s="4"/>
      <c r="AT49" s="4"/>
      <c r="AU49" s="4"/>
      <c r="AV49" s="4"/>
      <c r="AW49" s="14"/>
      <c r="AX49" s="14"/>
      <c r="AY49" s="14"/>
      <c r="AZ49" s="14"/>
      <c r="BA49" s="14"/>
      <c r="BB49" s="14"/>
      <c r="BC49" s="14"/>
      <c r="BD49" s="14"/>
      <c r="BE49" s="14"/>
      <c r="BF49" s="14"/>
      <c r="BG49" s="14"/>
      <c r="BH49" s="14"/>
      <c r="BI49" s="14"/>
      <c r="BJ49" s="14"/>
      <c r="BK49" s="14"/>
      <c r="BL49" s="14"/>
      <c r="BM49" s="14"/>
      <c r="BN49" s="14"/>
      <c r="BO49" s="14"/>
      <c r="BP49" s="187"/>
      <c r="BQ49" s="187"/>
      <c r="BR49" s="187"/>
      <c r="BS49" s="187"/>
      <c r="BT49" s="187"/>
      <c r="BU49" s="187"/>
      <c r="BV49" s="187"/>
      <c r="BW49" s="187"/>
      <c r="BX49" s="187"/>
      <c r="BY49" s="187"/>
      <c r="BZ49" s="187"/>
      <c r="CA49" s="187"/>
      <c r="CB49" s="187"/>
      <c r="CC49" s="187"/>
      <c r="CD49" s="187"/>
      <c r="CE49" s="187"/>
      <c r="CF49" s="187"/>
      <c r="CG49" s="187"/>
      <c r="CH49" s="187"/>
      <c r="CI49" s="187"/>
      <c r="CJ49" s="187"/>
      <c r="CK49" s="187"/>
    </row>
    <row r="50" spans="1:89" s="5" customFormat="1" x14ac:dyDescent="0.2">
      <c r="A50" s="286"/>
      <c r="B50" s="276"/>
      <c r="C50" s="288"/>
      <c r="D50" s="29"/>
      <c r="E50" s="29"/>
      <c r="F50" s="29"/>
      <c r="G50" s="29"/>
      <c r="H50" s="29"/>
      <c r="I50" s="29"/>
      <c r="J50" s="29"/>
      <c r="K50" s="29"/>
      <c r="L50" s="50"/>
      <c r="M50" s="170"/>
      <c r="N50" s="8"/>
      <c r="O50" s="4"/>
      <c r="P50" s="4"/>
      <c r="Q50" s="4"/>
      <c r="R50" s="4"/>
      <c r="S50" s="4"/>
      <c r="T50" s="4"/>
      <c r="U50" s="4"/>
      <c r="V50" s="24"/>
      <c r="W50" s="4"/>
      <c r="X50" s="4"/>
      <c r="AD50" s="4"/>
      <c r="AE50" s="4"/>
      <c r="AF50" s="4"/>
      <c r="AG50" s="4"/>
      <c r="AH50" s="4"/>
      <c r="AI50" s="4"/>
      <c r="AJ50" s="4"/>
      <c r="AK50" s="4"/>
      <c r="AL50" s="4"/>
      <c r="AM50" s="4"/>
      <c r="AN50" s="4"/>
      <c r="AO50" s="4"/>
      <c r="AP50" s="4"/>
      <c r="AQ50" s="4"/>
      <c r="AR50" s="4"/>
      <c r="AS50" s="4"/>
      <c r="AT50" s="4"/>
      <c r="AU50" s="4"/>
      <c r="AV50" s="4"/>
      <c r="AW50" s="14"/>
      <c r="AX50" s="14"/>
      <c r="AY50" s="14"/>
      <c r="AZ50" s="14"/>
      <c r="BA50" s="14"/>
      <c r="BB50" s="14"/>
      <c r="BC50" s="14"/>
      <c r="BD50" s="14"/>
      <c r="BE50" s="14"/>
      <c r="BF50" s="14"/>
      <c r="BG50" s="14"/>
      <c r="BH50" s="14"/>
      <c r="BI50" s="14"/>
      <c r="BJ50" s="14"/>
      <c r="BK50" s="14"/>
      <c r="BL50" s="14"/>
      <c r="BM50" s="14"/>
      <c r="BN50" s="14"/>
      <c r="BO50" s="14"/>
      <c r="BP50" s="187"/>
      <c r="BQ50" s="187"/>
      <c r="BR50" s="187"/>
      <c r="BS50" s="187"/>
      <c r="BT50" s="187"/>
      <c r="BU50" s="187"/>
      <c r="BV50" s="187"/>
      <c r="BW50" s="187"/>
      <c r="BX50" s="187"/>
      <c r="BY50" s="187"/>
      <c r="BZ50" s="187"/>
      <c r="CA50" s="187"/>
      <c r="CB50" s="187"/>
      <c r="CC50" s="187"/>
      <c r="CD50" s="187"/>
      <c r="CE50" s="187"/>
      <c r="CF50" s="187"/>
      <c r="CG50" s="187"/>
      <c r="CH50" s="187"/>
      <c r="CI50" s="187"/>
      <c r="CJ50" s="187"/>
      <c r="CK50" s="187"/>
    </row>
    <row r="51" spans="1:89" s="5" customFormat="1" ht="15.75" customHeight="1" x14ac:dyDescent="0.2">
      <c r="A51" s="275" t="s">
        <v>42</v>
      </c>
      <c r="B51" s="55" t="s">
        <v>40</v>
      </c>
      <c r="C51" s="146"/>
      <c r="D51" s="29"/>
      <c r="E51" s="29"/>
      <c r="F51" s="29"/>
      <c r="G51" s="29"/>
      <c r="H51" s="4"/>
      <c r="I51" s="29"/>
      <c r="J51" s="29"/>
      <c r="K51" s="14"/>
      <c r="L51" s="50"/>
      <c r="M51" s="170"/>
      <c r="N51" s="8"/>
      <c r="O51" s="4"/>
      <c r="P51" s="4"/>
      <c r="Q51" s="4"/>
      <c r="R51" s="4"/>
      <c r="S51" s="4"/>
      <c r="T51" s="4"/>
      <c r="U51" s="4"/>
      <c r="V51" s="24"/>
      <c r="W51" s="4"/>
      <c r="X51" s="4"/>
      <c r="AD51" s="4"/>
      <c r="AE51" s="4"/>
      <c r="AF51" s="4"/>
      <c r="AG51" s="4"/>
      <c r="AH51" s="4"/>
      <c r="AI51" s="4"/>
      <c r="AJ51" s="4"/>
      <c r="AK51" s="4"/>
      <c r="AL51" s="4"/>
      <c r="AM51" s="4"/>
      <c r="AN51" s="4"/>
      <c r="AO51" s="4"/>
      <c r="AP51" s="4"/>
      <c r="AQ51" s="4"/>
      <c r="AR51" s="4"/>
      <c r="AS51" s="4"/>
      <c r="AT51" s="4"/>
      <c r="AU51" s="4"/>
      <c r="AV51" s="4"/>
      <c r="AW51" s="14"/>
      <c r="AX51" s="14"/>
      <c r="AY51" s="14"/>
      <c r="AZ51" s="14"/>
      <c r="BA51" s="14"/>
      <c r="BB51" s="14"/>
      <c r="BC51" s="14"/>
      <c r="BD51" s="14"/>
      <c r="BE51" s="14"/>
      <c r="BF51" s="14"/>
      <c r="BG51" s="14"/>
      <c r="BH51" s="14"/>
      <c r="BI51" s="14"/>
      <c r="BJ51" s="14"/>
      <c r="BK51" s="14"/>
      <c r="BL51" s="14"/>
      <c r="BM51" s="14"/>
      <c r="BN51" s="14"/>
      <c r="BO51" s="14"/>
      <c r="BP51" s="187"/>
      <c r="BQ51" s="187"/>
      <c r="BR51" s="187"/>
      <c r="BS51" s="187"/>
      <c r="BT51" s="187"/>
      <c r="BU51" s="187"/>
      <c r="BV51" s="187"/>
      <c r="BW51" s="187"/>
      <c r="BX51" s="187"/>
      <c r="BY51" s="187"/>
      <c r="BZ51" s="187"/>
      <c r="CA51" s="187"/>
      <c r="CB51" s="187"/>
      <c r="CC51" s="187"/>
      <c r="CD51" s="187"/>
      <c r="CE51" s="187"/>
      <c r="CF51" s="187"/>
      <c r="CG51" s="187"/>
      <c r="CH51" s="187"/>
      <c r="CI51" s="187"/>
      <c r="CJ51" s="187"/>
      <c r="CK51" s="187"/>
    </row>
    <row r="52" spans="1:89" s="5" customFormat="1" ht="15.75" customHeight="1" x14ac:dyDescent="0.2">
      <c r="A52" s="276"/>
      <c r="B52" s="41" t="s">
        <v>43</v>
      </c>
      <c r="C52" s="109"/>
      <c r="D52" s="29"/>
      <c r="E52" s="29"/>
      <c r="F52" s="29"/>
      <c r="G52" s="29"/>
      <c r="H52" s="29"/>
      <c r="I52" s="29"/>
      <c r="J52" s="29"/>
      <c r="K52" s="29"/>
      <c r="L52" s="50"/>
      <c r="M52" s="170"/>
      <c r="N52" s="8"/>
      <c r="O52" s="4"/>
      <c r="P52" s="4"/>
      <c r="Q52" s="4"/>
      <c r="R52" s="4"/>
      <c r="S52" s="4"/>
      <c r="T52" s="4"/>
      <c r="U52" s="4"/>
      <c r="V52" s="24"/>
      <c r="W52" s="4"/>
      <c r="X52" s="4"/>
      <c r="AD52" s="4"/>
      <c r="AE52" s="4"/>
      <c r="AF52" s="4"/>
      <c r="AG52" s="4"/>
      <c r="AH52" s="4"/>
      <c r="AI52" s="4"/>
      <c r="AJ52" s="4"/>
      <c r="AK52" s="4"/>
      <c r="AL52" s="4"/>
      <c r="AM52" s="4"/>
      <c r="AN52" s="4"/>
      <c r="AO52" s="4"/>
      <c r="AP52" s="4"/>
      <c r="AQ52" s="4"/>
      <c r="AR52" s="4"/>
      <c r="AS52" s="4"/>
      <c r="AT52" s="4"/>
      <c r="AU52" s="4"/>
      <c r="AV52" s="4"/>
      <c r="AW52" s="14"/>
      <c r="AX52" s="14"/>
      <c r="AY52" s="14"/>
      <c r="AZ52" s="14"/>
      <c r="BA52" s="14"/>
      <c r="BB52" s="14"/>
      <c r="BC52" s="14"/>
      <c r="BD52" s="14"/>
      <c r="BE52" s="14"/>
      <c r="BF52" s="14"/>
      <c r="BG52" s="14"/>
      <c r="BH52" s="14"/>
      <c r="BI52" s="14"/>
      <c r="BJ52" s="14"/>
      <c r="BK52" s="14"/>
      <c r="BL52" s="14"/>
      <c r="BM52" s="14"/>
      <c r="BN52" s="14"/>
      <c r="BO52" s="14"/>
      <c r="BP52" s="187"/>
      <c r="BQ52" s="187"/>
      <c r="BR52" s="187"/>
      <c r="BS52" s="187"/>
      <c r="BT52" s="187"/>
      <c r="BU52" s="187"/>
      <c r="BV52" s="187"/>
      <c r="BW52" s="187"/>
      <c r="BX52" s="187"/>
      <c r="BY52" s="187"/>
      <c r="BZ52" s="187"/>
      <c r="CA52" s="187"/>
      <c r="CB52" s="187"/>
      <c r="CC52" s="187"/>
      <c r="CD52" s="187"/>
      <c r="CE52" s="187"/>
      <c r="CF52" s="187"/>
      <c r="CG52" s="187"/>
      <c r="CH52" s="187"/>
      <c r="CI52" s="187"/>
      <c r="CJ52" s="187"/>
      <c r="CK52" s="187"/>
    </row>
    <row r="53" spans="1:89" s="5" customFormat="1" ht="15.75" customHeight="1" x14ac:dyDescent="0.2">
      <c r="A53" s="275" t="s">
        <v>44</v>
      </c>
      <c r="B53" s="55" t="s">
        <v>40</v>
      </c>
      <c r="C53" s="146"/>
      <c r="D53" s="29"/>
      <c r="E53" s="29"/>
      <c r="F53" s="29"/>
      <c r="G53" s="29"/>
      <c r="H53" s="29"/>
      <c r="I53" s="29"/>
      <c r="J53" s="29"/>
      <c r="K53" s="29"/>
      <c r="L53" s="50"/>
      <c r="M53" s="170"/>
      <c r="N53" s="8"/>
      <c r="O53" s="4"/>
      <c r="P53" s="4"/>
      <c r="Q53" s="4"/>
      <c r="R53" s="4"/>
      <c r="S53" s="4"/>
      <c r="T53" s="4"/>
      <c r="U53" s="4"/>
      <c r="V53" s="24"/>
      <c r="W53" s="4"/>
      <c r="X53" s="4"/>
      <c r="AD53" s="4"/>
      <c r="AE53" s="4"/>
      <c r="AF53" s="4"/>
      <c r="AG53" s="4"/>
      <c r="AH53" s="4"/>
      <c r="AI53" s="4"/>
      <c r="AJ53" s="4"/>
      <c r="AK53" s="4"/>
      <c r="AL53" s="4"/>
      <c r="AM53" s="4"/>
      <c r="AN53" s="4"/>
      <c r="AO53" s="4"/>
      <c r="AP53" s="4"/>
      <c r="AQ53" s="4"/>
      <c r="AR53" s="4"/>
      <c r="AS53" s="4"/>
      <c r="AT53" s="4"/>
      <c r="AU53" s="4"/>
      <c r="AV53" s="4"/>
      <c r="AW53" s="14"/>
      <c r="AX53" s="14"/>
      <c r="AY53" s="14"/>
      <c r="AZ53" s="14"/>
      <c r="BA53" s="14"/>
      <c r="BB53" s="14"/>
      <c r="BC53" s="14"/>
      <c r="BD53" s="14"/>
      <c r="BE53" s="14"/>
      <c r="BF53" s="14"/>
      <c r="BG53" s="14"/>
      <c r="BH53" s="14"/>
      <c r="BI53" s="14"/>
      <c r="BJ53" s="14"/>
      <c r="BK53" s="14"/>
      <c r="BL53" s="14"/>
      <c r="BM53" s="14"/>
      <c r="BN53" s="14"/>
      <c r="BO53" s="14"/>
      <c r="BP53" s="187"/>
      <c r="BQ53" s="187"/>
      <c r="BR53" s="187"/>
      <c r="BS53" s="187"/>
      <c r="BT53" s="187"/>
      <c r="BU53" s="187"/>
      <c r="BV53" s="187"/>
      <c r="BW53" s="187"/>
      <c r="BX53" s="187"/>
      <c r="BY53" s="187"/>
      <c r="BZ53" s="187"/>
      <c r="CA53" s="187"/>
      <c r="CB53" s="187"/>
      <c r="CC53" s="187"/>
      <c r="CD53" s="187"/>
      <c r="CE53" s="187"/>
      <c r="CF53" s="187"/>
      <c r="CG53" s="187"/>
      <c r="CH53" s="187"/>
      <c r="CI53" s="187"/>
      <c r="CJ53" s="187"/>
      <c r="CK53" s="187"/>
    </row>
    <row r="54" spans="1:89" s="5" customFormat="1" ht="15.75" customHeight="1" x14ac:dyDescent="0.2">
      <c r="A54" s="276"/>
      <c r="B54" s="52" t="s">
        <v>43</v>
      </c>
      <c r="C54" s="110"/>
      <c r="D54" s="202"/>
      <c r="E54" s="29"/>
      <c r="F54" s="29"/>
      <c r="G54" s="29"/>
      <c r="H54" s="29"/>
      <c r="I54" s="29"/>
      <c r="J54" s="29"/>
      <c r="K54" s="29"/>
      <c r="L54" s="50"/>
      <c r="M54" s="170"/>
      <c r="N54" s="8"/>
      <c r="O54" s="4"/>
      <c r="P54" s="4"/>
      <c r="Q54" s="4"/>
      <c r="R54" s="4"/>
      <c r="S54" s="4"/>
      <c r="T54" s="4"/>
      <c r="U54" s="4"/>
      <c r="V54" s="24"/>
      <c r="W54" s="4"/>
      <c r="X54" s="4"/>
      <c r="AD54" s="4"/>
      <c r="AE54" s="4"/>
      <c r="AF54" s="4"/>
      <c r="AG54" s="4"/>
      <c r="AH54" s="4"/>
      <c r="AI54" s="4"/>
      <c r="AJ54" s="4"/>
      <c r="AK54" s="4"/>
      <c r="AL54" s="4"/>
      <c r="AM54" s="4"/>
      <c r="AN54" s="4"/>
      <c r="AO54" s="4"/>
      <c r="AP54" s="4"/>
      <c r="AQ54" s="4"/>
      <c r="AR54" s="4"/>
      <c r="AS54" s="4"/>
      <c r="AT54" s="4"/>
      <c r="AU54" s="4"/>
      <c r="AV54" s="4"/>
      <c r="AW54" s="14"/>
      <c r="AX54" s="14"/>
      <c r="AY54" s="14"/>
      <c r="AZ54" s="14"/>
      <c r="BA54" s="14"/>
      <c r="BB54" s="14"/>
      <c r="BC54" s="14"/>
      <c r="BD54" s="14"/>
      <c r="BE54" s="14"/>
      <c r="BF54" s="14"/>
      <c r="BG54" s="14"/>
      <c r="BH54" s="14"/>
      <c r="BI54" s="14"/>
      <c r="BJ54" s="14"/>
      <c r="BK54" s="14"/>
      <c r="BL54" s="14"/>
      <c r="BM54" s="14"/>
      <c r="BN54" s="14"/>
      <c r="BO54" s="14"/>
      <c r="BP54" s="187"/>
      <c r="BQ54" s="187"/>
      <c r="BR54" s="187"/>
      <c r="BS54" s="187"/>
      <c r="BT54" s="187"/>
      <c r="BU54" s="187"/>
      <c r="BV54" s="187"/>
      <c r="BW54" s="187"/>
      <c r="BX54" s="187"/>
      <c r="BY54" s="187"/>
      <c r="BZ54" s="187"/>
      <c r="CA54" s="187"/>
      <c r="CB54" s="187"/>
      <c r="CC54" s="187"/>
      <c r="CD54" s="187"/>
      <c r="CE54" s="187"/>
      <c r="CF54" s="187"/>
      <c r="CG54" s="187"/>
      <c r="CH54" s="187"/>
      <c r="CI54" s="187"/>
      <c r="CJ54" s="187"/>
      <c r="CK54" s="187"/>
    </row>
    <row r="55" spans="1:89" s="21" customFormat="1" ht="30" customHeight="1" x14ac:dyDescent="0.2">
      <c r="A55" s="89" t="s">
        <v>105</v>
      </c>
      <c r="B55" s="59"/>
      <c r="C55" s="59"/>
      <c r="D55" s="60"/>
      <c r="E55" s="60"/>
      <c r="F55" s="60"/>
      <c r="G55" s="60"/>
      <c r="H55" s="60"/>
      <c r="I55" s="60"/>
      <c r="J55" s="60"/>
      <c r="K55" s="61"/>
      <c r="L55" s="170"/>
      <c r="M55" s="171"/>
      <c r="N55" s="172"/>
      <c r="V55" s="27"/>
      <c r="AW55" s="28"/>
      <c r="AX55" s="28"/>
      <c r="AY55" s="28"/>
      <c r="AZ55" s="28"/>
      <c r="BA55" s="28"/>
      <c r="BB55" s="28"/>
      <c r="BC55" s="28"/>
      <c r="BD55" s="28"/>
      <c r="BE55" s="28"/>
      <c r="BF55" s="28"/>
      <c r="BG55" s="28"/>
      <c r="BH55" s="28"/>
      <c r="BI55" s="28"/>
      <c r="BJ55" s="28"/>
      <c r="BK55" s="28"/>
      <c r="BL55" s="28"/>
      <c r="BM55" s="28"/>
      <c r="BN55" s="28"/>
      <c r="BO55" s="28"/>
      <c r="BP55" s="28"/>
      <c r="BQ55" s="28"/>
      <c r="BR55" s="28"/>
      <c r="BS55" s="28"/>
      <c r="BT55" s="28"/>
      <c r="BU55" s="28"/>
      <c r="BV55" s="28"/>
      <c r="BW55" s="28"/>
      <c r="BX55" s="28"/>
      <c r="BY55" s="28"/>
      <c r="BZ55" s="28"/>
      <c r="CA55" s="28"/>
      <c r="CB55" s="28"/>
      <c r="CC55" s="28"/>
      <c r="CD55" s="28"/>
      <c r="CE55" s="28"/>
      <c r="CF55" s="28"/>
      <c r="CG55" s="28"/>
      <c r="CH55" s="28"/>
      <c r="CI55" s="28"/>
      <c r="CJ55" s="28"/>
      <c r="CK55" s="28"/>
    </row>
    <row r="56" spans="1:89" ht="15" customHeight="1" x14ac:dyDescent="0.15">
      <c r="A56" s="298" t="s">
        <v>45</v>
      </c>
      <c r="B56" s="299" t="s">
        <v>46</v>
      </c>
      <c r="C56" s="302" t="s">
        <v>6</v>
      </c>
      <c r="D56" s="272" t="s">
        <v>7</v>
      </c>
      <c r="E56" s="273"/>
      <c r="F56" s="273"/>
      <c r="G56" s="273"/>
      <c r="H56" s="273"/>
      <c r="I56" s="273"/>
      <c r="J56" s="273"/>
      <c r="K56" s="273"/>
      <c r="L56" s="273"/>
      <c r="M56" s="273"/>
      <c r="N56" s="273"/>
      <c r="O56" s="273"/>
      <c r="P56" s="273"/>
      <c r="Q56" s="273"/>
      <c r="R56" s="273"/>
      <c r="S56" s="273"/>
      <c r="T56" s="274"/>
      <c r="U56" s="287" t="s">
        <v>9</v>
      </c>
      <c r="V56" s="21"/>
      <c r="W56" s="21"/>
      <c r="X56" s="21"/>
      <c r="AD56" s="21"/>
      <c r="AE56" s="21"/>
      <c r="AF56" s="21"/>
      <c r="AG56" s="21"/>
      <c r="AH56" s="21"/>
      <c r="AI56" s="21"/>
      <c r="AJ56" s="21"/>
      <c r="AK56" s="21"/>
      <c r="AL56" s="21"/>
      <c r="AM56" s="21"/>
      <c r="AN56" s="21"/>
      <c r="AO56" s="21"/>
      <c r="AP56" s="21"/>
      <c r="AQ56" s="21"/>
      <c r="AR56" s="21"/>
      <c r="AS56" s="21"/>
      <c r="AT56" s="21"/>
      <c r="AU56" s="21"/>
      <c r="AV56" s="21"/>
      <c r="AW56" s="28"/>
      <c r="AX56" s="28"/>
      <c r="AY56" s="28"/>
      <c r="AZ56" s="28"/>
      <c r="BA56" s="28"/>
      <c r="BB56" s="28"/>
      <c r="BC56" s="28"/>
      <c r="BD56" s="28"/>
      <c r="BE56" s="28"/>
      <c r="BF56" s="28"/>
      <c r="BG56" s="28"/>
      <c r="BH56" s="28"/>
      <c r="BI56" s="28"/>
      <c r="BJ56" s="28"/>
      <c r="BK56" s="28"/>
      <c r="BL56" s="28"/>
      <c r="BM56" s="28"/>
    </row>
    <row r="57" spans="1:89" ht="21" customHeight="1" x14ac:dyDescent="0.15">
      <c r="A57" s="300"/>
      <c r="B57" s="301"/>
      <c r="C57" s="303"/>
      <c r="D57" s="198" t="s">
        <v>90</v>
      </c>
      <c r="E57" s="188" t="s">
        <v>91</v>
      </c>
      <c r="F57" s="32" t="s">
        <v>10</v>
      </c>
      <c r="G57" s="15" t="s">
        <v>11</v>
      </c>
      <c r="H57" s="15" t="s">
        <v>12</v>
      </c>
      <c r="I57" s="189" t="s">
        <v>92</v>
      </c>
      <c r="J57" s="189" t="s">
        <v>93</v>
      </c>
      <c r="K57" s="189" t="s">
        <v>94</v>
      </c>
      <c r="L57" s="189" t="s">
        <v>95</v>
      </c>
      <c r="M57" s="189" t="s">
        <v>96</v>
      </c>
      <c r="N57" s="189" t="s">
        <v>97</v>
      </c>
      <c r="O57" s="189" t="s">
        <v>98</v>
      </c>
      <c r="P57" s="189" t="s">
        <v>99</v>
      </c>
      <c r="Q57" s="189" t="s">
        <v>100</v>
      </c>
      <c r="R57" s="189" t="s">
        <v>101</v>
      </c>
      <c r="S57" s="189" t="s">
        <v>102</v>
      </c>
      <c r="T57" s="190" t="s">
        <v>103</v>
      </c>
      <c r="U57" s="288"/>
      <c r="V57" s="21"/>
      <c r="W57" s="21"/>
      <c r="X57" s="21"/>
      <c r="AD57" s="21"/>
      <c r="AE57" s="21"/>
      <c r="AF57" s="21"/>
      <c r="AG57" s="21"/>
      <c r="AH57" s="21"/>
      <c r="AI57" s="21"/>
      <c r="AJ57" s="21"/>
      <c r="AK57" s="21"/>
      <c r="AL57" s="21"/>
      <c r="AM57" s="21"/>
      <c r="AN57" s="21"/>
      <c r="AO57" s="21"/>
      <c r="AP57" s="21"/>
      <c r="AQ57" s="21"/>
      <c r="AR57" s="21"/>
      <c r="AS57" s="21"/>
      <c r="AT57" s="21"/>
      <c r="AU57" s="21"/>
      <c r="AV57" s="21"/>
      <c r="AW57" s="28"/>
      <c r="AX57" s="28"/>
      <c r="AY57" s="28"/>
      <c r="AZ57" s="28"/>
      <c r="BA57" s="28"/>
      <c r="BB57" s="28"/>
      <c r="BC57" s="28"/>
      <c r="BD57" s="28"/>
      <c r="BE57" s="28"/>
      <c r="BF57" s="28"/>
      <c r="BG57" s="28"/>
      <c r="BH57" s="28"/>
      <c r="BI57" s="28"/>
      <c r="BJ57" s="28"/>
      <c r="BK57" s="28"/>
      <c r="BL57" s="28"/>
      <c r="BM57" s="28"/>
    </row>
    <row r="58" spans="1:89" ht="21" x14ac:dyDescent="0.15">
      <c r="A58" s="180" t="s">
        <v>47</v>
      </c>
      <c r="B58" s="104" t="s">
        <v>48</v>
      </c>
      <c r="C58" s="129">
        <f>SUM(D58:T58)</f>
        <v>0</v>
      </c>
      <c r="D58" s="143"/>
      <c r="E58" s="143"/>
      <c r="F58" s="143"/>
      <c r="G58" s="143"/>
      <c r="H58" s="143"/>
      <c r="I58" s="204"/>
      <c r="J58" s="204"/>
      <c r="K58" s="204"/>
      <c r="L58" s="204"/>
      <c r="M58" s="204"/>
      <c r="N58" s="204"/>
      <c r="O58" s="204"/>
      <c r="P58" s="204"/>
      <c r="Q58" s="204"/>
      <c r="R58" s="204"/>
      <c r="S58" s="204"/>
      <c r="T58" s="204"/>
      <c r="U58" s="138"/>
      <c r="V58" s="191" t="str">
        <f>+BA58&amp;BB58&amp;BC58</f>
        <v/>
      </c>
      <c r="W58" s="21"/>
      <c r="X58" s="21"/>
      <c r="AD58" s="21"/>
      <c r="AE58" s="21"/>
      <c r="AF58" s="21"/>
      <c r="AG58" s="21"/>
      <c r="AH58" s="21"/>
      <c r="AI58" s="21"/>
      <c r="AJ58" s="21"/>
      <c r="AK58" s="21"/>
      <c r="AL58" s="21"/>
      <c r="AM58" s="21"/>
      <c r="AN58" s="21"/>
      <c r="AO58" s="21"/>
      <c r="AP58" s="21"/>
      <c r="AQ58" s="21"/>
      <c r="AR58" s="21"/>
      <c r="AS58" s="21"/>
      <c r="AT58" s="21"/>
      <c r="AU58" s="21"/>
      <c r="AV58" s="21"/>
      <c r="AW58" s="28"/>
      <c r="AX58" s="28"/>
      <c r="AY58" s="28"/>
      <c r="AZ58" s="28"/>
      <c r="BA58" s="192" t="str">
        <f>IF($C58=0,"",IF($U58="",IF($C58="",""," No olvide escribir la columna Beneficiarios."),""))</f>
        <v/>
      </c>
      <c r="BB58" s="192" t="str">
        <f>IF($C58&lt;$U58," El número de Beneficiarios no puede ser mayor que el Total.","")</f>
        <v/>
      </c>
      <c r="BC58" s="28"/>
      <c r="BD58" s="193">
        <f>IF($C58&lt;$U58,1,0)</f>
        <v>0</v>
      </c>
      <c r="BE58" s="193" t="str">
        <f>IF($C58=0,"",IF($U58="",IF($C58="","",1),0))</f>
        <v/>
      </c>
      <c r="BF58" s="28"/>
      <c r="BG58" s="28"/>
      <c r="BH58" s="28"/>
      <c r="BI58" s="28"/>
      <c r="BJ58" s="28"/>
      <c r="BK58" s="28"/>
      <c r="BL58" s="28"/>
      <c r="BM58" s="28"/>
    </row>
    <row r="59" spans="1:89" ht="21" x14ac:dyDescent="0.15">
      <c r="A59" s="181" t="s">
        <v>49</v>
      </c>
      <c r="B59" s="87" t="s">
        <v>50</v>
      </c>
      <c r="C59" s="152">
        <f>SUM(D59:T59)</f>
        <v>0</v>
      </c>
      <c r="D59" s="149"/>
      <c r="E59" s="149"/>
      <c r="F59" s="149"/>
      <c r="G59" s="149"/>
      <c r="H59" s="149"/>
      <c r="I59" s="205"/>
      <c r="J59" s="205"/>
      <c r="K59" s="205"/>
      <c r="L59" s="205"/>
      <c r="M59" s="205"/>
      <c r="N59" s="205"/>
      <c r="O59" s="205"/>
      <c r="P59" s="205"/>
      <c r="Q59" s="205"/>
      <c r="R59" s="205"/>
      <c r="S59" s="205"/>
      <c r="T59" s="205"/>
      <c r="U59" s="140"/>
      <c r="V59" s="191" t="str">
        <f>+BA59&amp;BB59&amp;BC59</f>
        <v/>
      </c>
      <c r="W59" s="21"/>
      <c r="X59" s="21"/>
      <c r="AD59" s="21"/>
      <c r="AE59" s="21"/>
      <c r="AF59" s="21"/>
      <c r="AG59" s="21"/>
      <c r="AH59" s="21"/>
      <c r="AI59" s="21"/>
      <c r="AJ59" s="21"/>
      <c r="AK59" s="21"/>
      <c r="AL59" s="21"/>
      <c r="AM59" s="21"/>
      <c r="AN59" s="21"/>
      <c r="AO59" s="21"/>
      <c r="AP59" s="21"/>
      <c r="AQ59" s="21"/>
      <c r="AR59" s="21"/>
      <c r="AS59" s="21"/>
      <c r="AT59" s="21"/>
      <c r="AU59" s="21"/>
      <c r="AV59" s="21"/>
      <c r="AW59" s="28"/>
      <c r="AX59" s="28"/>
      <c r="AY59" s="28"/>
      <c r="AZ59" s="28"/>
      <c r="BA59" s="192" t="str">
        <f>IF($C59=0,"",IF($U59="",IF($C59="",""," No olvide escribir la columna Beneficiarios."),""))</f>
        <v/>
      </c>
      <c r="BB59" s="192" t="str">
        <f>IF($C59&lt;$U59," El número de Beneficiarios no puede ser mayor que el Total.","")</f>
        <v/>
      </c>
      <c r="BC59" s="28"/>
      <c r="BD59" s="193">
        <f>IF($C59&lt;$U59,1,0)</f>
        <v>0</v>
      </c>
      <c r="BE59" s="193" t="str">
        <f>IF($C59=0,"",IF($U59="",IF($C59="","",1),0))</f>
        <v/>
      </c>
      <c r="BF59" s="28"/>
      <c r="BG59" s="28"/>
      <c r="BH59" s="28"/>
      <c r="BI59" s="28"/>
      <c r="BJ59" s="28"/>
      <c r="BK59" s="28"/>
      <c r="BL59" s="28"/>
      <c r="BM59" s="28"/>
    </row>
    <row r="60" spans="1:89" s="21" customFormat="1" ht="30" customHeight="1" x14ac:dyDescent="0.2">
      <c r="A60" s="304" t="s">
        <v>106</v>
      </c>
      <c r="B60" s="305"/>
      <c r="C60" s="305"/>
      <c r="D60" s="305"/>
      <c r="E60" s="305"/>
      <c r="F60" s="305"/>
      <c r="G60" s="305"/>
      <c r="H60" s="305"/>
      <c r="I60" s="305"/>
      <c r="J60" s="305"/>
      <c r="K60" s="305"/>
      <c r="L60" s="305"/>
      <c r="M60" s="171"/>
      <c r="N60" s="173"/>
      <c r="V60" s="27"/>
      <c r="AW60" s="28"/>
      <c r="AX60" s="28"/>
      <c r="AY60" s="28"/>
      <c r="AZ60" s="28"/>
      <c r="BA60" s="28"/>
      <c r="BB60" s="28"/>
      <c r="BC60" s="28"/>
      <c r="BD60" s="28"/>
      <c r="BE60" s="28"/>
      <c r="BF60" s="28"/>
      <c r="BG60" s="28"/>
      <c r="BH60" s="28"/>
      <c r="BI60" s="28"/>
      <c r="BJ60" s="28"/>
      <c r="BK60" s="28"/>
      <c r="BL60" s="28"/>
      <c r="BM60" s="28"/>
      <c r="BN60" s="28"/>
      <c r="BO60" s="28"/>
      <c r="BP60" s="28"/>
      <c r="BQ60" s="28"/>
      <c r="BR60" s="28"/>
      <c r="BS60" s="28"/>
      <c r="BT60" s="28"/>
      <c r="BU60" s="28"/>
      <c r="BV60" s="28"/>
      <c r="BW60" s="28"/>
      <c r="BX60" s="28"/>
      <c r="BY60" s="28"/>
      <c r="BZ60" s="28"/>
      <c r="CA60" s="28"/>
      <c r="CB60" s="28"/>
      <c r="CC60" s="28"/>
      <c r="CD60" s="28"/>
      <c r="CE60" s="28"/>
      <c r="CF60" s="28"/>
      <c r="CG60" s="28"/>
      <c r="CH60" s="28"/>
      <c r="CI60" s="28"/>
      <c r="CJ60" s="28"/>
      <c r="CK60" s="28"/>
    </row>
    <row r="61" spans="1:89" ht="24.75" customHeight="1" x14ac:dyDescent="0.15">
      <c r="A61" s="298" t="s">
        <v>4</v>
      </c>
      <c r="B61" s="299"/>
      <c r="C61" s="302" t="s">
        <v>6</v>
      </c>
      <c r="D61" s="308" t="s">
        <v>7</v>
      </c>
      <c r="E61" s="310"/>
      <c r="F61" s="310"/>
      <c r="G61" s="310"/>
      <c r="H61" s="310"/>
      <c r="I61" s="310"/>
      <c r="J61" s="310"/>
      <c r="K61" s="310"/>
      <c r="L61" s="310"/>
      <c r="M61" s="310"/>
      <c r="N61" s="310"/>
      <c r="O61" s="310"/>
      <c r="P61" s="310"/>
      <c r="Q61" s="310"/>
      <c r="R61" s="310"/>
      <c r="S61" s="310"/>
      <c r="T61" s="309"/>
      <c r="U61" s="308" t="s">
        <v>32</v>
      </c>
      <c r="V61" s="309"/>
      <c r="W61" s="287" t="s">
        <v>9</v>
      </c>
      <c r="X61" s="21"/>
      <c r="AD61" s="21"/>
      <c r="AE61" s="21"/>
      <c r="AF61" s="21"/>
      <c r="AG61" s="21"/>
      <c r="AH61" s="21"/>
      <c r="AI61" s="21"/>
      <c r="AJ61" s="21"/>
      <c r="AK61" s="21"/>
      <c r="AL61" s="21"/>
      <c r="AM61" s="21"/>
      <c r="AN61" s="21"/>
      <c r="AO61" s="21"/>
      <c r="AP61" s="21"/>
      <c r="AQ61" s="21"/>
      <c r="AR61" s="21"/>
      <c r="AS61" s="21"/>
      <c r="AT61" s="21"/>
      <c r="AU61" s="21"/>
      <c r="AV61" s="21"/>
      <c r="AW61" s="28"/>
      <c r="AX61" s="28"/>
      <c r="AY61" s="28"/>
      <c r="AZ61" s="28"/>
      <c r="BA61" s="28"/>
      <c r="BB61" s="28"/>
      <c r="BC61" s="28"/>
      <c r="BD61" s="28"/>
      <c r="BE61" s="28"/>
      <c r="BF61" s="28"/>
      <c r="BG61" s="28"/>
      <c r="BH61" s="28"/>
      <c r="BI61" s="28"/>
      <c r="BJ61" s="28"/>
      <c r="BK61" s="28"/>
      <c r="BL61" s="28"/>
      <c r="BM61" s="28"/>
      <c r="BN61" s="28"/>
      <c r="BO61" s="28"/>
    </row>
    <row r="62" spans="1:89" ht="21" customHeight="1" x14ac:dyDescent="0.15">
      <c r="A62" s="300"/>
      <c r="B62" s="301"/>
      <c r="C62" s="303"/>
      <c r="D62" s="198" t="s">
        <v>90</v>
      </c>
      <c r="E62" s="188" t="s">
        <v>91</v>
      </c>
      <c r="F62" s="32" t="s">
        <v>10</v>
      </c>
      <c r="G62" s="15" t="s">
        <v>11</v>
      </c>
      <c r="H62" s="15" t="s">
        <v>12</v>
      </c>
      <c r="I62" s="189" t="s">
        <v>92</v>
      </c>
      <c r="J62" s="189" t="s">
        <v>93</v>
      </c>
      <c r="K62" s="189" t="s">
        <v>94</v>
      </c>
      <c r="L62" s="189" t="s">
        <v>95</v>
      </c>
      <c r="M62" s="189" t="s">
        <v>96</v>
      </c>
      <c r="N62" s="189" t="s">
        <v>97</v>
      </c>
      <c r="O62" s="189" t="s">
        <v>98</v>
      </c>
      <c r="P62" s="189" t="s">
        <v>99</v>
      </c>
      <c r="Q62" s="189" t="s">
        <v>100</v>
      </c>
      <c r="R62" s="189" t="s">
        <v>101</v>
      </c>
      <c r="S62" s="189" t="s">
        <v>102</v>
      </c>
      <c r="T62" s="190" t="s">
        <v>103</v>
      </c>
      <c r="U62" s="33" t="s">
        <v>13</v>
      </c>
      <c r="V62" s="34" t="s">
        <v>14</v>
      </c>
      <c r="W62" s="288"/>
      <c r="X62" s="21"/>
      <c r="AD62" s="21"/>
      <c r="AE62" s="21"/>
      <c r="AF62" s="21"/>
      <c r="AG62" s="21"/>
      <c r="AH62" s="21"/>
      <c r="AI62" s="21"/>
      <c r="AJ62" s="21"/>
      <c r="AK62" s="21"/>
      <c r="AL62" s="21"/>
      <c r="AM62" s="21"/>
      <c r="AN62" s="21"/>
      <c r="AO62" s="21"/>
      <c r="AP62" s="21"/>
      <c r="AQ62" s="21"/>
      <c r="AR62" s="21"/>
      <c r="AS62" s="21"/>
      <c r="AT62" s="21"/>
      <c r="AU62" s="21"/>
      <c r="AV62" s="21"/>
      <c r="AW62" s="28"/>
      <c r="AX62" s="28"/>
      <c r="AY62" s="28"/>
      <c r="AZ62" s="28"/>
      <c r="BA62" s="28"/>
      <c r="BB62" s="28"/>
      <c r="BC62" s="28"/>
      <c r="BD62" s="28"/>
      <c r="BE62" s="28"/>
      <c r="BF62" s="28"/>
      <c r="BG62" s="28"/>
      <c r="BH62" s="28"/>
      <c r="BI62" s="28"/>
      <c r="BJ62" s="28"/>
      <c r="BK62" s="28"/>
      <c r="BL62" s="28"/>
      <c r="BM62" s="28"/>
      <c r="BN62" s="28"/>
      <c r="BO62" s="28"/>
    </row>
    <row r="63" spans="1:89" ht="15.75" customHeight="1" x14ac:dyDescent="0.15">
      <c r="A63" s="269" t="s">
        <v>51</v>
      </c>
      <c r="B63" s="63" t="s">
        <v>16</v>
      </c>
      <c r="C63" s="119">
        <f t="shared" ref="C63:C68" si="19">SUM(E63:T63)</f>
        <v>0</v>
      </c>
      <c r="D63" s="206"/>
      <c r="E63" s="135"/>
      <c r="F63" s="124"/>
      <c r="G63" s="124"/>
      <c r="H63" s="124"/>
      <c r="I63" s="207"/>
      <c r="J63" s="207"/>
      <c r="K63" s="207"/>
      <c r="L63" s="207"/>
      <c r="M63" s="207"/>
      <c r="N63" s="207"/>
      <c r="O63" s="207"/>
      <c r="P63" s="207"/>
      <c r="Q63" s="207"/>
      <c r="R63" s="207"/>
      <c r="S63" s="207"/>
      <c r="T63" s="133"/>
      <c r="U63" s="123"/>
      <c r="V63" s="133"/>
      <c r="W63" s="139"/>
      <c r="X63" s="191" t="str">
        <f t="shared" ref="X63:X84" si="20">+BA63&amp;BB63&amp;BC63</f>
        <v/>
      </c>
      <c r="AD63" s="21"/>
      <c r="AE63" s="21"/>
      <c r="AF63" s="21"/>
      <c r="AG63" s="21"/>
      <c r="AH63" s="21"/>
      <c r="AI63" s="21"/>
      <c r="AJ63" s="21"/>
      <c r="AK63" s="21"/>
      <c r="AL63" s="21"/>
      <c r="AM63" s="21"/>
      <c r="AN63" s="21"/>
      <c r="AO63" s="21"/>
      <c r="AP63" s="21"/>
      <c r="AQ63" s="21"/>
      <c r="AR63" s="21"/>
      <c r="AS63" s="21"/>
      <c r="AT63" s="21"/>
      <c r="AU63" s="21"/>
      <c r="AV63" s="21"/>
      <c r="AW63" s="28"/>
      <c r="AX63" s="28"/>
      <c r="AY63" s="28"/>
      <c r="AZ63" s="28"/>
      <c r="BA63" s="208" t="s">
        <v>52</v>
      </c>
      <c r="BB63" s="208" t="s">
        <v>52</v>
      </c>
      <c r="BC63" s="208" t="s">
        <v>52</v>
      </c>
      <c r="BD63" s="193">
        <f>IF($C63&lt;&gt;($U63+$V63),1,0)</f>
        <v>0</v>
      </c>
      <c r="BE63" s="193">
        <f>IF($C63&lt;$W63,1,0)</f>
        <v>0</v>
      </c>
      <c r="BF63" s="193" t="str">
        <f>IF($C63=0,"",IF($W63="",IF($C63="","",1),0))</f>
        <v/>
      </c>
      <c r="BG63" s="28"/>
      <c r="BH63" s="28"/>
      <c r="BI63" s="28"/>
      <c r="BJ63" s="28"/>
      <c r="BK63" s="28"/>
      <c r="BL63" s="28"/>
      <c r="BM63" s="28"/>
      <c r="BN63" s="28"/>
      <c r="BO63" s="28"/>
    </row>
    <row r="64" spans="1:89" ht="15.75" customHeight="1" x14ac:dyDescent="0.15">
      <c r="A64" s="297"/>
      <c r="B64" s="64" t="s">
        <v>40</v>
      </c>
      <c r="C64" s="120">
        <f t="shared" si="19"/>
        <v>0</v>
      </c>
      <c r="D64" s="209"/>
      <c r="E64" s="136"/>
      <c r="F64" s="114"/>
      <c r="G64" s="114"/>
      <c r="H64" s="114"/>
      <c r="I64" s="210"/>
      <c r="J64" s="210"/>
      <c r="K64" s="210"/>
      <c r="L64" s="210"/>
      <c r="M64" s="210"/>
      <c r="N64" s="210"/>
      <c r="O64" s="210"/>
      <c r="P64" s="210"/>
      <c r="Q64" s="210"/>
      <c r="R64" s="210"/>
      <c r="S64" s="210"/>
      <c r="T64" s="111"/>
      <c r="U64" s="113"/>
      <c r="V64" s="111"/>
      <c r="W64" s="106"/>
      <c r="X64" s="191" t="str">
        <f t="shared" si="20"/>
        <v/>
      </c>
      <c r="AD64" s="21"/>
      <c r="AE64" s="21"/>
      <c r="AF64" s="21"/>
      <c r="AG64" s="21"/>
      <c r="AH64" s="21"/>
      <c r="AI64" s="21"/>
      <c r="AJ64" s="21"/>
      <c r="AK64" s="21"/>
      <c r="AL64" s="21"/>
      <c r="AM64" s="21"/>
      <c r="AN64" s="21"/>
      <c r="AO64" s="21"/>
      <c r="AP64" s="21"/>
      <c r="AQ64" s="21"/>
      <c r="AR64" s="21"/>
      <c r="AS64" s="21"/>
      <c r="AT64" s="21"/>
      <c r="AU64" s="21"/>
      <c r="AV64" s="21"/>
      <c r="AW64" s="28"/>
      <c r="AX64" s="28"/>
      <c r="AY64" s="28"/>
      <c r="AZ64" s="28"/>
      <c r="BA64" s="208" t="s">
        <v>52</v>
      </c>
      <c r="BB64" s="208" t="s">
        <v>52</v>
      </c>
      <c r="BC64" s="208" t="s">
        <v>52</v>
      </c>
      <c r="BD64" s="193">
        <f t="shared" ref="BD64:BD84" si="21">IF($C64&lt;&gt;($U64+$V64),1,0)</f>
        <v>0</v>
      </c>
      <c r="BE64" s="193">
        <f t="shared" ref="BE64:BE84" si="22">IF($C64&lt;$W64,1,0)</f>
        <v>0</v>
      </c>
      <c r="BF64" s="193" t="str">
        <f t="shared" ref="BF64:BF84" si="23">IF($C64=0,"",IF($W64="",IF($C64="","",1),0))</f>
        <v/>
      </c>
      <c r="BG64" s="28"/>
      <c r="BH64" s="28"/>
      <c r="BI64" s="28"/>
      <c r="BJ64" s="28"/>
      <c r="BK64" s="28"/>
      <c r="BL64" s="28"/>
      <c r="BM64" s="28"/>
      <c r="BN64" s="28"/>
      <c r="BO64" s="28"/>
    </row>
    <row r="65" spans="1:67" ht="15.75" customHeight="1" x14ac:dyDescent="0.15">
      <c r="A65" s="297"/>
      <c r="B65" s="64" t="s">
        <v>17</v>
      </c>
      <c r="C65" s="120">
        <f t="shared" si="19"/>
        <v>0</v>
      </c>
      <c r="D65" s="209"/>
      <c r="E65" s="136"/>
      <c r="F65" s="114"/>
      <c r="G65" s="114"/>
      <c r="H65" s="114"/>
      <c r="I65" s="210"/>
      <c r="J65" s="210"/>
      <c r="K65" s="210"/>
      <c r="L65" s="210"/>
      <c r="M65" s="210"/>
      <c r="N65" s="210"/>
      <c r="O65" s="210"/>
      <c r="P65" s="210"/>
      <c r="Q65" s="210"/>
      <c r="R65" s="210"/>
      <c r="S65" s="210"/>
      <c r="T65" s="111"/>
      <c r="U65" s="113"/>
      <c r="V65" s="111"/>
      <c r="W65" s="106"/>
      <c r="X65" s="191" t="str">
        <f t="shared" si="20"/>
        <v/>
      </c>
      <c r="AD65" s="21"/>
      <c r="AE65" s="21"/>
      <c r="AF65" s="21"/>
      <c r="AG65" s="21"/>
      <c r="AH65" s="21"/>
      <c r="AI65" s="21"/>
      <c r="AJ65" s="21"/>
      <c r="AK65" s="21"/>
      <c r="AL65" s="21"/>
      <c r="AM65" s="21"/>
      <c r="AN65" s="21"/>
      <c r="AO65" s="21"/>
      <c r="AP65" s="21"/>
      <c r="AQ65" s="21"/>
      <c r="AR65" s="21"/>
      <c r="AS65" s="21"/>
      <c r="AT65" s="21"/>
      <c r="AU65" s="21"/>
      <c r="AV65" s="21"/>
      <c r="AW65" s="28"/>
      <c r="AX65" s="28"/>
      <c r="AY65" s="28"/>
      <c r="AZ65" s="28"/>
      <c r="BA65" s="208" t="s">
        <v>52</v>
      </c>
      <c r="BB65" s="208" t="s">
        <v>52</v>
      </c>
      <c r="BC65" s="208" t="s">
        <v>52</v>
      </c>
      <c r="BD65" s="193">
        <f t="shared" si="21"/>
        <v>0</v>
      </c>
      <c r="BE65" s="193">
        <f t="shared" si="22"/>
        <v>0</v>
      </c>
      <c r="BF65" s="193" t="str">
        <f t="shared" si="23"/>
        <v/>
      </c>
      <c r="BG65" s="28"/>
      <c r="BH65" s="28"/>
      <c r="BI65" s="28"/>
      <c r="BJ65" s="28"/>
      <c r="BK65" s="28"/>
      <c r="BL65" s="28"/>
      <c r="BM65" s="28"/>
      <c r="BN65" s="28"/>
      <c r="BO65" s="28"/>
    </row>
    <row r="66" spans="1:67" ht="15.75" customHeight="1" x14ac:dyDescent="0.15">
      <c r="A66" s="297"/>
      <c r="B66" s="64" t="s">
        <v>38</v>
      </c>
      <c r="C66" s="120">
        <f t="shared" si="19"/>
        <v>0</v>
      </c>
      <c r="D66" s="209"/>
      <c r="E66" s="136"/>
      <c r="F66" s="114"/>
      <c r="G66" s="114"/>
      <c r="H66" s="114"/>
      <c r="I66" s="210"/>
      <c r="J66" s="210"/>
      <c r="K66" s="210"/>
      <c r="L66" s="210"/>
      <c r="M66" s="210"/>
      <c r="N66" s="210"/>
      <c r="O66" s="210"/>
      <c r="P66" s="210"/>
      <c r="Q66" s="210"/>
      <c r="R66" s="210"/>
      <c r="S66" s="210"/>
      <c r="T66" s="111"/>
      <c r="U66" s="113"/>
      <c r="V66" s="111"/>
      <c r="W66" s="106"/>
      <c r="X66" s="191" t="str">
        <f t="shared" si="20"/>
        <v/>
      </c>
      <c r="AD66" s="21"/>
      <c r="AE66" s="21"/>
      <c r="AF66" s="21"/>
      <c r="AG66" s="21"/>
      <c r="AH66" s="21"/>
      <c r="AI66" s="21"/>
      <c r="AJ66" s="21"/>
      <c r="AK66" s="21"/>
      <c r="AL66" s="21"/>
      <c r="AM66" s="21"/>
      <c r="AN66" s="21"/>
      <c r="AO66" s="21"/>
      <c r="AP66" s="21"/>
      <c r="AQ66" s="21"/>
      <c r="AR66" s="21"/>
      <c r="AS66" s="21"/>
      <c r="AT66" s="21"/>
      <c r="AU66" s="21"/>
      <c r="AV66" s="21"/>
      <c r="AW66" s="28"/>
      <c r="AX66" s="28"/>
      <c r="AY66" s="28"/>
      <c r="AZ66" s="28"/>
      <c r="BA66" s="208" t="s">
        <v>52</v>
      </c>
      <c r="BB66" s="208" t="s">
        <v>52</v>
      </c>
      <c r="BC66" s="208" t="s">
        <v>52</v>
      </c>
      <c r="BD66" s="193">
        <f t="shared" si="21"/>
        <v>0</v>
      </c>
      <c r="BE66" s="193">
        <f t="shared" si="22"/>
        <v>0</v>
      </c>
      <c r="BF66" s="193" t="str">
        <f t="shared" si="23"/>
        <v/>
      </c>
      <c r="BG66" s="28"/>
      <c r="BH66" s="28"/>
      <c r="BI66" s="28"/>
      <c r="BJ66" s="28"/>
      <c r="BK66" s="28"/>
      <c r="BL66" s="28"/>
      <c r="BM66" s="28"/>
      <c r="BN66" s="28"/>
      <c r="BO66" s="28"/>
    </row>
    <row r="67" spans="1:67" ht="15.75" customHeight="1" x14ac:dyDescent="0.15">
      <c r="A67" s="297"/>
      <c r="B67" s="64" t="s">
        <v>20</v>
      </c>
      <c r="C67" s="120">
        <f t="shared" si="19"/>
        <v>0</v>
      </c>
      <c r="D67" s="209"/>
      <c r="E67" s="136"/>
      <c r="F67" s="114"/>
      <c r="G67" s="114"/>
      <c r="H67" s="114"/>
      <c r="I67" s="210"/>
      <c r="J67" s="210"/>
      <c r="K67" s="210"/>
      <c r="L67" s="210"/>
      <c r="M67" s="210"/>
      <c r="N67" s="210"/>
      <c r="O67" s="210"/>
      <c r="P67" s="210"/>
      <c r="Q67" s="210"/>
      <c r="R67" s="210"/>
      <c r="S67" s="210"/>
      <c r="T67" s="111"/>
      <c r="U67" s="113"/>
      <c r="V67" s="111"/>
      <c r="W67" s="106"/>
      <c r="X67" s="191" t="str">
        <f t="shared" si="20"/>
        <v/>
      </c>
      <c r="AD67" s="21"/>
      <c r="AE67" s="21"/>
      <c r="AF67" s="21"/>
      <c r="AG67" s="21"/>
      <c r="AH67" s="21"/>
      <c r="AI67" s="21"/>
      <c r="AJ67" s="21"/>
      <c r="AK67" s="21"/>
      <c r="AL67" s="21"/>
      <c r="AM67" s="21"/>
      <c r="AN67" s="21"/>
      <c r="AO67" s="21"/>
      <c r="AP67" s="21"/>
      <c r="AQ67" s="21"/>
      <c r="AR67" s="21"/>
      <c r="AS67" s="21"/>
      <c r="AT67" s="21"/>
      <c r="AU67" s="21"/>
      <c r="AV67" s="21"/>
      <c r="AW67" s="28"/>
      <c r="AX67" s="28"/>
      <c r="AY67" s="28"/>
      <c r="AZ67" s="28"/>
      <c r="BA67" s="208" t="s">
        <v>52</v>
      </c>
      <c r="BB67" s="208" t="s">
        <v>52</v>
      </c>
      <c r="BC67" s="208" t="s">
        <v>52</v>
      </c>
      <c r="BD67" s="193">
        <f t="shared" si="21"/>
        <v>0</v>
      </c>
      <c r="BE67" s="193">
        <f t="shared" si="22"/>
        <v>0</v>
      </c>
      <c r="BF67" s="193" t="str">
        <f t="shared" si="23"/>
        <v/>
      </c>
      <c r="BG67" s="28"/>
      <c r="BH67" s="28"/>
      <c r="BI67" s="28"/>
      <c r="BJ67" s="28"/>
      <c r="BK67" s="28"/>
      <c r="BL67" s="28"/>
      <c r="BM67" s="28"/>
      <c r="BN67" s="28"/>
      <c r="BO67" s="28"/>
    </row>
    <row r="68" spans="1:67" ht="15.75" customHeight="1" x14ac:dyDescent="0.15">
      <c r="A68" s="270"/>
      <c r="B68" s="65" t="s">
        <v>21</v>
      </c>
      <c r="C68" s="121">
        <f t="shared" si="19"/>
        <v>0</v>
      </c>
      <c r="D68" s="211"/>
      <c r="E68" s="137"/>
      <c r="F68" s="116"/>
      <c r="G68" s="116"/>
      <c r="H68" s="116"/>
      <c r="I68" s="212"/>
      <c r="J68" s="212"/>
      <c r="K68" s="212"/>
      <c r="L68" s="212"/>
      <c r="M68" s="212"/>
      <c r="N68" s="212"/>
      <c r="O68" s="212"/>
      <c r="P68" s="212"/>
      <c r="Q68" s="212"/>
      <c r="R68" s="212"/>
      <c r="S68" s="212"/>
      <c r="T68" s="117"/>
      <c r="U68" s="115"/>
      <c r="V68" s="117"/>
      <c r="W68" s="107"/>
      <c r="X68" s="191" t="str">
        <f t="shared" si="20"/>
        <v/>
      </c>
      <c r="AD68" s="21"/>
      <c r="AE68" s="21"/>
      <c r="AF68" s="21"/>
      <c r="AG68" s="21"/>
      <c r="AH68" s="21"/>
      <c r="AI68" s="21"/>
      <c r="AJ68" s="21"/>
      <c r="AK68" s="21"/>
      <c r="AL68" s="21"/>
      <c r="AM68" s="21"/>
      <c r="AN68" s="21"/>
      <c r="AO68" s="21"/>
      <c r="AP68" s="21"/>
      <c r="AQ68" s="21"/>
      <c r="AR68" s="21"/>
      <c r="AS68" s="21"/>
      <c r="AT68" s="21"/>
      <c r="AU68" s="21"/>
      <c r="AV68" s="21"/>
      <c r="AW68" s="28"/>
      <c r="AX68" s="28"/>
      <c r="AY68" s="28"/>
      <c r="AZ68" s="28"/>
      <c r="BA68" s="208" t="s">
        <v>52</v>
      </c>
      <c r="BB68" s="208" t="s">
        <v>52</v>
      </c>
      <c r="BC68" s="208" t="s">
        <v>52</v>
      </c>
      <c r="BD68" s="193">
        <f t="shared" si="21"/>
        <v>0</v>
      </c>
      <c r="BE68" s="193">
        <f t="shared" si="22"/>
        <v>0</v>
      </c>
      <c r="BF68" s="193" t="str">
        <f t="shared" si="23"/>
        <v/>
      </c>
      <c r="BG68" s="28"/>
      <c r="BH68" s="28"/>
      <c r="BI68" s="28"/>
      <c r="BJ68" s="28"/>
      <c r="BK68" s="28"/>
      <c r="BL68" s="28"/>
      <c r="BM68" s="28"/>
      <c r="BN68" s="28"/>
      <c r="BO68" s="28"/>
    </row>
    <row r="69" spans="1:67" ht="18" customHeight="1" x14ac:dyDescent="0.15">
      <c r="A69" s="269" t="s">
        <v>53</v>
      </c>
      <c r="B69" s="63" t="s">
        <v>17</v>
      </c>
      <c r="C69" s="119">
        <f t="shared" ref="C69:C74" si="24">SUM(F69:H69)</f>
        <v>0</v>
      </c>
      <c r="D69" s="206"/>
      <c r="E69" s="213"/>
      <c r="F69" s="124"/>
      <c r="G69" s="124"/>
      <c r="H69" s="124"/>
      <c r="I69" s="214"/>
      <c r="J69" s="214"/>
      <c r="K69" s="214"/>
      <c r="L69" s="214"/>
      <c r="M69" s="214"/>
      <c r="N69" s="214"/>
      <c r="O69" s="214"/>
      <c r="P69" s="214"/>
      <c r="Q69" s="214"/>
      <c r="R69" s="214"/>
      <c r="S69" s="214"/>
      <c r="T69" s="125"/>
      <c r="U69" s="123"/>
      <c r="V69" s="133"/>
      <c r="W69" s="139"/>
      <c r="X69" s="191" t="str">
        <f t="shared" si="20"/>
        <v/>
      </c>
      <c r="AD69" s="21"/>
      <c r="AE69" s="21"/>
      <c r="AF69" s="21"/>
      <c r="AG69" s="21"/>
      <c r="AH69" s="21"/>
      <c r="AI69" s="21"/>
      <c r="AJ69" s="21"/>
      <c r="AK69" s="21"/>
      <c r="AL69" s="21"/>
      <c r="AM69" s="21"/>
      <c r="AN69" s="21"/>
      <c r="AO69" s="21"/>
      <c r="AP69" s="21"/>
      <c r="AQ69" s="21"/>
      <c r="AR69" s="21"/>
      <c r="AS69" s="21"/>
      <c r="AT69" s="21"/>
      <c r="AU69" s="21"/>
      <c r="AV69" s="21"/>
      <c r="AW69" s="28"/>
      <c r="AX69" s="28"/>
      <c r="AY69" s="28"/>
      <c r="AZ69" s="28"/>
      <c r="BA69" s="208" t="s">
        <v>52</v>
      </c>
      <c r="BB69" s="208" t="s">
        <v>52</v>
      </c>
      <c r="BC69" s="208" t="s">
        <v>52</v>
      </c>
      <c r="BD69" s="193">
        <f t="shared" si="21"/>
        <v>0</v>
      </c>
      <c r="BE69" s="193">
        <f t="shared" si="22"/>
        <v>0</v>
      </c>
      <c r="BF69" s="193" t="str">
        <f t="shared" si="23"/>
        <v/>
      </c>
      <c r="BG69" s="28"/>
      <c r="BH69" s="28"/>
      <c r="BI69" s="28"/>
      <c r="BJ69" s="28"/>
      <c r="BK69" s="28"/>
      <c r="BL69" s="28"/>
      <c r="BM69" s="28"/>
      <c r="BN69" s="28"/>
      <c r="BO69" s="28"/>
    </row>
    <row r="70" spans="1:67" ht="15" customHeight="1" x14ac:dyDescent="0.15">
      <c r="A70" s="270"/>
      <c r="B70" s="65" t="s">
        <v>20</v>
      </c>
      <c r="C70" s="121">
        <f t="shared" si="24"/>
        <v>0</v>
      </c>
      <c r="D70" s="211"/>
      <c r="E70" s="215"/>
      <c r="F70" s="116"/>
      <c r="G70" s="116"/>
      <c r="H70" s="116"/>
      <c r="I70" s="216"/>
      <c r="J70" s="216"/>
      <c r="K70" s="216"/>
      <c r="L70" s="216"/>
      <c r="M70" s="216"/>
      <c r="N70" s="216"/>
      <c r="O70" s="216"/>
      <c r="P70" s="216"/>
      <c r="Q70" s="216"/>
      <c r="R70" s="216"/>
      <c r="S70" s="216"/>
      <c r="T70" s="128"/>
      <c r="U70" s="115"/>
      <c r="V70" s="117"/>
      <c r="W70" s="107"/>
      <c r="X70" s="191" t="str">
        <f t="shared" si="20"/>
        <v/>
      </c>
      <c r="AD70" s="21"/>
      <c r="AE70" s="21"/>
      <c r="AF70" s="21"/>
      <c r="AG70" s="21"/>
      <c r="AH70" s="21"/>
      <c r="AI70" s="21"/>
      <c r="AJ70" s="21"/>
      <c r="AK70" s="21"/>
      <c r="AL70" s="21"/>
      <c r="AM70" s="21"/>
      <c r="AN70" s="21"/>
      <c r="AO70" s="21"/>
      <c r="AP70" s="21"/>
      <c r="AQ70" s="21"/>
      <c r="AR70" s="21"/>
      <c r="AS70" s="21"/>
      <c r="AT70" s="21"/>
      <c r="AU70" s="21"/>
      <c r="AV70" s="21"/>
      <c r="AW70" s="28"/>
      <c r="AX70" s="28"/>
      <c r="AY70" s="28"/>
      <c r="AZ70" s="28"/>
      <c r="BA70" s="208" t="s">
        <v>52</v>
      </c>
      <c r="BB70" s="208" t="s">
        <v>52</v>
      </c>
      <c r="BC70" s="208" t="s">
        <v>52</v>
      </c>
      <c r="BD70" s="193">
        <f t="shared" si="21"/>
        <v>0</v>
      </c>
      <c r="BE70" s="193">
        <f t="shared" si="22"/>
        <v>0</v>
      </c>
      <c r="BF70" s="193" t="str">
        <f t="shared" si="23"/>
        <v/>
      </c>
      <c r="BG70" s="28"/>
      <c r="BH70" s="28"/>
      <c r="BI70" s="28"/>
      <c r="BJ70" s="28"/>
      <c r="BK70" s="28"/>
      <c r="BL70" s="28"/>
      <c r="BM70" s="28"/>
      <c r="BN70" s="28"/>
      <c r="BO70" s="28"/>
    </row>
    <row r="71" spans="1:67" ht="15.75" customHeight="1" x14ac:dyDescent="0.15">
      <c r="A71" s="269" t="s">
        <v>54</v>
      </c>
      <c r="B71" s="63" t="s">
        <v>16</v>
      </c>
      <c r="C71" s="119">
        <f t="shared" si="24"/>
        <v>0</v>
      </c>
      <c r="D71" s="206"/>
      <c r="E71" s="213"/>
      <c r="F71" s="124"/>
      <c r="G71" s="124"/>
      <c r="H71" s="124"/>
      <c r="I71" s="214"/>
      <c r="J71" s="214"/>
      <c r="K71" s="214"/>
      <c r="L71" s="214"/>
      <c r="M71" s="214"/>
      <c r="N71" s="214"/>
      <c r="O71" s="214"/>
      <c r="P71" s="214"/>
      <c r="Q71" s="214"/>
      <c r="R71" s="214"/>
      <c r="S71" s="214"/>
      <c r="T71" s="125"/>
      <c r="U71" s="123"/>
      <c r="V71" s="133"/>
      <c r="W71" s="139"/>
      <c r="X71" s="191" t="str">
        <f t="shared" si="20"/>
        <v/>
      </c>
      <c r="AD71" s="21"/>
      <c r="AE71" s="21"/>
      <c r="AF71" s="21"/>
      <c r="AG71" s="21"/>
      <c r="AH71" s="21"/>
      <c r="AI71" s="21"/>
      <c r="AJ71" s="21"/>
      <c r="AK71" s="21"/>
      <c r="AL71" s="21"/>
      <c r="AM71" s="21"/>
      <c r="AN71" s="21"/>
      <c r="AO71" s="21"/>
      <c r="AP71" s="21"/>
      <c r="AQ71" s="21"/>
      <c r="AR71" s="21"/>
      <c r="AS71" s="21"/>
      <c r="AT71" s="21"/>
      <c r="AU71" s="21"/>
      <c r="AV71" s="21"/>
      <c r="AW71" s="28"/>
      <c r="AX71" s="28"/>
      <c r="AY71" s="28"/>
      <c r="AZ71" s="28"/>
      <c r="BA71" s="208" t="s">
        <v>52</v>
      </c>
      <c r="BB71" s="208" t="s">
        <v>52</v>
      </c>
      <c r="BC71" s="208" t="s">
        <v>52</v>
      </c>
      <c r="BD71" s="193">
        <f t="shared" si="21"/>
        <v>0</v>
      </c>
      <c r="BE71" s="193">
        <f t="shared" si="22"/>
        <v>0</v>
      </c>
      <c r="BF71" s="193" t="str">
        <f t="shared" si="23"/>
        <v/>
      </c>
      <c r="BG71" s="28"/>
      <c r="BH71" s="28"/>
      <c r="BI71" s="28"/>
      <c r="BJ71" s="28"/>
      <c r="BK71" s="28"/>
      <c r="BL71" s="28"/>
      <c r="BM71" s="28"/>
      <c r="BN71" s="28"/>
      <c r="BO71" s="28"/>
    </row>
    <row r="72" spans="1:67" ht="15.75" customHeight="1" x14ac:dyDescent="0.15">
      <c r="A72" s="297"/>
      <c r="B72" s="64" t="s">
        <v>40</v>
      </c>
      <c r="C72" s="120">
        <f t="shared" si="24"/>
        <v>0</v>
      </c>
      <c r="D72" s="209"/>
      <c r="E72" s="217"/>
      <c r="F72" s="114"/>
      <c r="G72" s="114"/>
      <c r="H72" s="114"/>
      <c r="I72" s="218"/>
      <c r="J72" s="218"/>
      <c r="K72" s="218"/>
      <c r="L72" s="218"/>
      <c r="M72" s="218"/>
      <c r="N72" s="218"/>
      <c r="O72" s="218"/>
      <c r="P72" s="218"/>
      <c r="Q72" s="218"/>
      <c r="R72" s="218"/>
      <c r="S72" s="218"/>
      <c r="T72" s="122"/>
      <c r="U72" s="113"/>
      <c r="V72" s="111"/>
      <c r="W72" s="106"/>
      <c r="X72" s="191" t="str">
        <f t="shared" si="20"/>
        <v/>
      </c>
      <c r="AD72" s="21"/>
      <c r="AE72" s="21"/>
      <c r="AF72" s="21"/>
      <c r="AG72" s="21"/>
      <c r="AH72" s="21"/>
      <c r="AI72" s="21"/>
      <c r="AJ72" s="21"/>
      <c r="AK72" s="21"/>
      <c r="AL72" s="21"/>
      <c r="AM72" s="21"/>
      <c r="AN72" s="21"/>
      <c r="AO72" s="21"/>
      <c r="AP72" s="21"/>
      <c r="AQ72" s="21"/>
      <c r="AR72" s="21"/>
      <c r="AS72" s="21"/>
      <c r="AT72" s="21"/>
      <c r="AU72" s="21"/>
      <c r="AV72" s="21"/>
      <c r="AW72" s="28"/>
      <c r="AX72" s="28"/>
      <c r="AY72" s="28"/>
      <c r="AZ72" s="28"/>
      <c r="BA72" s="208" t="s">
        <v>52</v>
      </c>
      <c r="BB72" s="208" t="s">
        <v>52</v>
      </c>
      <c r="BC72" s="208" t="s">
        <v>52</v>
      </c>
      <c r="BD72" s="193">
        <f t="shared" si="21"/>
        <v>0</v>
      </c>
      <c r="BE72" s="193">
        <f t="shared" si="22"/>
        <v>0</v>
      </c>
      <c r="BF72" s="193" t="str">
        <f t="shared" si="23"/>
        <v/>
      </c>
      <c r="BG72" s="28"/>
      <c r="BH72" s="28"/>
      <c r="BI72" s="28"/>
      <c r="BJ72" s="28"/>
      <c r="BK72" s="28"/>
      <c r="BL72" s="28"/>
      <c r="BM72" s="28"/>
      <c r="BN72" s="28"/>
      <c r="BO72" s="28"/>
    </row>
    <row r="73" spans="1:67" ht="15.75" customHeight="1" x14ac:dyDescent="0.15">
      <c r="A73" s="297"/>
      <c r="B73" s="64" t="s">
        <v>17</v>
      </c>
      <c r="C73" s="120">
        <f t="shared" si="24"/>
        <v>0</v>
      </c>
      <c r="D73" s="209"/>
      <c r="E73" s="217"/>
      <c r="F73" s="114"/>
      <c r="G73" s="114"/>
      <c r="H73" s="114"/>
      <c r="I73" s="218"/>
      <c r="J73" s="218"/>
      <c r="K73" s="218"/>
      <c r="L73" s="218"/>
      <c r="M73" s="218"/>
      <c r="N73" s="218"/>
      <c r="O73" s="218"/>
      <c r="P73" s="218"/>
      <c r="Q73" s="218"/>
      <c r="R73" s="218"/>
      <c r="S73" s="218"/>
      <c r="T73" s="122"/>
      <c r="U73" s="113"/>
      <c r="V73" s="111"/>
      <c r="W73" s="106"/>
      <c r="X73" s="191" t="str">
        <f t="shared" si="20"/>
        <v/>
      </c>
      <c r="AD73" s="21"/>
      <c r="AE73" s="21"/>
      <c r="AF73" s="21"/>
      <c r="AG73" s="21"/>
      <c r="AH73" s="21"/>
      <c r="AI73" s="21"/>
      <c r="AJ73" s="21"/>
      <c r="AK73" s="21"/>
      <c r="AL73" s="21"/>
      <c r="AM73" s="21"/>
      <c r="AN73" s="21"/>
      <c r="AO73" s="21"/>
      <c r="AP73" s="21"/>
      <c r="AQ73" s="21"/>
      <c r="AR73" s="21"/>
      <c r="AS73" s="21"/>
      <c r="AT73" s="21"/>
      <c r="AU73" s="21"/>
      <c r="AV73" s="21"/>
      <c r="AW73" s="28"/>
      <c r="AX73" s="28"/>
      <c r="AY73" s="28"/>
      <c r="AZ73" s="28"/>
      <c r="BA73" s="208" t="s">
        <v>52</v>
      </c>
      <c r="BB73" s="208" t="s">
        <v>52</v>
      </c>
      <c r="BC73" s="208" t="s">
        <v>52</v>
      </c>
      <c r="BD73" s="193">
        <f t="shared" si="21"/>
        <v>0</v>
      </c>
      <c r="BE73" s="193">
        <f t="shared" si="22"/>
        <v>0</v>
      </c>
      <c r="BF73" s="193" t="str">
        <f t="shared" si="23"/>
        <v/>
      </c>
      <c r="BG73" s="28"/>
      <c r="BH73" s="28"/>
      <c r="BI73" s="28"/>
      <c r="BJ73" s="28"/>
      <c r="BK73" s="28"/>
      <c r="BL73" s="28"/>
      <c r="BM73" s="28"/>
      <c r="BN73" s="28"/>
      <c r="BO73" s="28"/>
    </row>
    <row r="74" spans="1:67" ht="15.75" customHeight="1" x14ac:dyDescent="0.15">
      <c r="A74" s="270"/>
      <c r="B74" s="65" t="s">
        <v>20</v>
      </c>
      <c r="C74" s="121">
        <f t="shared" si="24"/>
        <v>0</v>
      </c>
      <c r="D74" s="211"/>
      <c r="E74" s="215"/>
      <c r="F74" s="116"/>
      <c r="G74" s="116"/>
      <c r="H74" s="116"/>
      <c r="I74" s="216"/>
      <c r="J74" s="216"/>
      <c r="K74" s="216"/>
      <c r="L74" s="216"/>
      <c r="M74" s="216"/>
      <c r="N74" s="216"/>
      <c r="O74" s="216"/>
      <c r="P74" s="216"/>
      <c r="Q74" s="216"/>
      <c r="R74" s="216"/>
      <c r="S74" s="216"/>
      <c r="T74" s="128"/>
      <c r="U74" s="115"/>
      <c r="V74" s="117"/>
      <c r="W74" s="107"/>
      <c r="X74" s="191" t="str">
        <f t="shared" si="20"/>
        <v/>
      </c>
      <c r="AD74" s="21"/>
      <c r="AE74" s="21"/>
      <c r="AF74" s="21"/>
      <c r="AG74" s="21"/>
      <c r="AH74" s="21"/>
      <c r="AI74" s="21"/>
      <c r="AJ74" s="21"/>
      <c r="AK74" s="21"/>
      <c r="AL74" s="21"/>
      <c r="AM74" s="21"/>
      <c r="AN74" s="21"/>
      <c r="AO74" s="21"/>
      <c r="AP74" s="21"/>
      <c r="AQ74" s="21"/>
      <c r="AR74" s="21"/>
      <c r="AS74" s="21"/>
      <c r="AT74" s="21"/>
      <c r="AU74" s="21"/>
      <c r="AV74" s="21"/>
      <c r="AW74" s="28"/>
      <c r="AX74" s="28"/>
      <c r="AY74" s="28"/>
      <c r="AZ74" s="28"/>
      <c r="BA74" s="208" t="s">
        <v>52</v>
      </c>
      <c r="BB74" s="208" t="s">
        <v>52</v>
      </c>
      <c r="BC74" s="208" t="s">
        <v>52</v>
      </c>
      <c r="BD74" s="193">
        <f t="shared" si="21"/>
        <v>0</v>
      </c>
      <c r="BE74" s="193">
        <f t="shared" si="22"/>
        <v>0</v>
      </c>
      <c r="BF74" s="193" t="str">
        <f t="shared" si="23"/>
        <v/>
      </c>
      <c r="BG74" s="28"/>
      <c r="BH74" s="28"/>
      <c r="BI74" s="28"/>
      <c r="BJ74" s="28"/>
      <c r="BK74" s="28"/>
      <c r="BL74" s="28"/>
      <c r="BM74" s="28"/>
      <c r="BN74" s="28"/>
      <c r="BO74" s="28"/>
    </row>
    <row r="75" spans="1:67" ht="15.75" customHeight="1" x14ac:dyDescent="0.15">
      <c r="A75" s="269" t="s">
        <v>55</v>
      </c>
      <c r="B75" s="63" t="s">
        <v>16</v>
      </c>
      <c r="C75" s="119">
        <f>SUM(F75:T75)</f>
        <v>0</v>
      </c>
      <c r="D75" s="206"/>
      <c r="E75" s="219"/>
      <c r="F75" s="124"/>
      <c r="G75" s="124"/>
      <c r="H75" s="124"/>
      <c r="I75" s="207"/>
      <c r="J75" s="207"/>
      <c r="K75" s="207"/>
      <c r="L75" s="207"/>
      <c r="M75" s="207"/>
      <c r="N75" s="207"/>
      <c r="O75" s="207"/>
      <c r="P75" s="207"/>
      <c r="Q75" s="207"/>
      <c r="R75" s="207"/>
      <c r="S75" s="207"/>
      <c r="T75" s="133"/>
      <c r="U75" s="123"/>
      <c r="V75" s="133"/>
      <c r="W75" s="139"/>
      <c r="X75" s="191" t="str">
        <f t="shared" si="20"/>
        <v/>
      </c>
      <c r="AD75" s="21"/>
      <c r="AE75" s="21"/>
      <c r="AF75" s="21"/>
      <c r="AG75" s="21"/>
      <c r="AH75" s="21"/>
      <c r="AI75" s="21"/>
      <c r="AJ75" s="21"/>
      <c r="AK75" s="21"/>
      <c r="AL75" s="21"/>
      <c r="AM75" s="21"/>
      <c r="AN75" s="21"/>
      <c r="AO75" s="21"/>
      <c r="AP75" s="21"/>
      <c r="AQ75" s="21"/>
      <c r="AR75" s="21"/>
      <c r="AS75" s="21"/>
      <c r="AT75" s="21"/>
      <c r="AU75" s="21"/>
      <c r="AV75" s="21"/>
      <c r="AW75" s="28"/>
      <c r="AX75" s="28"/>
      <c r="AY75" s="28"/>
      <c r="AZ75" s="28"/>
      <c r="BA75" s="208" t="s">
        <v>52</v>
      </c>
      <c r="BB75" s="208" t="s">
        <v>52</v>
      </c>
      <c r="BC75" s="208" t="s">
        <v>52</v>
      </c>
      <c r="BD75" s="193">
        <f t="shared" si="21"/>
        <v>0</v>
      </c>
      <c r="BE75" s="193">
        <f t="shared" si="22"/>
        <v>0</v>
      </c>
      <c r="BF75" s="193" t="str">
        <f t="shared" si="23"/>
        <v/>
      </c>
      <c r="BG75" s="28"/>
      <c r="BH75" s="28"/>
      <c r="BI75" s="28"/>
      <c r="BJ75" s="28"/>
      <c r="BK75" s="28"/>
      <c r="BL75" s="28"/>
      <c r="BM75" s="28"/>
      <c r="BN75" s="28"/>
      <c r="BO75" s="28"/>
    </row>
    <row r="76" spans="1:67" ht="15.75" customHeight="1" x14ac:dyDescent="0.15">
      <c r="A76" s="270"/>
      <c r="B76" s="64" t="s">
        <v>40</v>
      </c>
      <c r="C76" s="121">
        <f t="shared" ref="C76:C84" si="25">SUM(F76:T76)</f>
        <v>0</v>
      </c>
      <c r="D76" s="211"/>
      <c r="E76" s="220"/>
      <c r="F76" s="116"/>
      <c r="G76" s="116"/>
      <c r="H76" s="116"/>
      <c r="I76" s="212"/>
      <c r="J76" s="212"/>
      <c r="K76" s="212"/>
      <c r="L76" s="212"/>
      <c r="M76" s="212"/>
      <c r="N76" s="212"/>
      <c r="O76" s="212"/>
      <c r="P76" s="212"/>
      <c r="Q76" s="212"/>
      <c r="R76" s="212"/>
      <c r="S76" s="212"/>
      <c r="T76" s="117"/>
      <c r="U76" s="115"/>
      <c r="V76" s="117"/>
      <c r="W76" s="107"/>
      <c r="X76" s="191" t="str">
        <f t="shared" si="20"/>
        <v/>
      </c>
      <c r="AD76" s="21"/>
      <c r="AE76" s="21"/>
      <c r="AF76" s="21"/>
      <c r="AG76" s="21"/>
      <c r="AH76" s="21"/>
      <c r="AI76" s="21"/>
      <c r="AJ76" s="21"/>
      <c r="AK76" s="21"/>
      <c r="AL76" s="21"/>
      <c r="AM76" s="21"/>
      <c r="AN76" s="21"/>
      <c r="AO76" s="21"/>
      <c r="AP76" s="21"/>
      <c r="AQ76" s="21"/>
      <c r="AR76" s="21"/>
      <c r="AS76" s="21"/>
      <c r="AT76" s="21"/>
      <c r="AU76" s="21"/>
      <c r="AV76" s="21"/>
      <c r="AW76" s="28"/>
      <c r="AX76" s="28"/>
      <c r="AY76" s="28"/>
      <c r="AZ76" s="28"/>
      <c r="BA76" s="208" t="s">
        <v>52</v>
      </c>
      <c r="BB76" s="208" t="s">
        <v>52</v>
      </c>
      <c r="BC76" s="208" t="s">
        <v>52</v>
      </c>
      <c r="BD76" s="193">
        <f t="shared" si="21"/>
        <v>0</v>
      </c>
      <c r="BE76" s="193">
        <f t="shared" si="22"/>
        <v>0</v>
      </c>
      <c r="BF76" s="193" t="str">
        <f t="shared" si="23"/>
        <v/>
      </c>
      <c r="BG76" s="28"/>
      <c r="BH76" s="28"/>
      <c r="BI76" s="28"/>
      <c r="BJ76" s="28"/>
      <c r="BK76" s="28"/>
      <c r="BL76" s="28"/>
      <c r="BM76" s="28"/>
      <c r="BN76" s="28"/>
      <c r="BO76" s="28"/>
    </row>
    <row r="77" spans="1:67" ht="15.75" customHeight="1" x14ac:dyDescent="0.15">
      <c r="A77" s="269" t="s">
        <v>56</v>
      </c>
      <c r="B77" s="63" t="s">
        <v>16</v>
      </c>
      <c r="C77" s="119">
        <f t="shared" si="25"/>
        <v>0</v>
      </c>
      <c r="D77" s="206"/>
      <c r="E77" s="213"/>
      <c r="F77" s="124"/>
      <c r="G77" s="124"/>
      <c r="H77" s="124"/>
      <c r="I77" s="207"/>
      <c r="J77" s="207"/>
      <c r="K77" s="207"/>
      <c r="L77" s="207"/>
      <c r="M77" s="207"/>
      <c r="N77" s="207"/>
      <c r="O77" s="207"/>
      <c r="P77" s="207"/>
      <c r="Q77" s="207"/>
      <c r="R77" s="207"/>
      <c r="S77" s="207"/>
      <c r="T77" s="133"/>
      <c r="U77" s="123"/>
      <c r="V77" s="133"/>
      <c r="W77" s="139"/>
      <c r="X77" s="191" t="str">
        <f t="shared" si="20"/>
        <v/>
      </c>
      <c r="AD77" s="21"/>
      <c r="AE77" s="21"/>
      <c r="AF77" s="21"/>
      <c r="AG77" s="21"/>
      <c r="AH77" s="21"/>
      <c r="AI77" s="21"/>
      <c r="AJ77" s="21"/>
      <c r="AK77" s="21"/>
      <c r="AL77" s="21"/>
      <c r="AM77" s="21"/>
      <c r="AN77" s="21"/>
      <c r="AO77" s="21"/>
      <c r="AP77" s="21"/>
      <c r="AQ77" s="21"/>
      <c r="AR77" s="21"/>
      <c r="AS77" s="21"/>
      <c r="AT77" s="21"/>
      <c r="AU77" s="21"/>
      <c r="AV77" s="21"/>
      <c r="AW77" s="28"/>
      <c r="AX77" s="28"/>
      <c r="AY77" s="28"/>
      <c r="AZ77" s="28"/>
      <c r="BA77" s="208" t="s">
        <v>52</v>
      </c>
      <c r="BB77" s="208" t="s">
        <v>52</v>
      </c>
      <c r="BC77" s="208" t="s">
        <v>52</v>
      </c>
      <c r="BD77" s="193">
        <f t="shared" si="21"/>
        <v>0</v>
      </c>
      <c r="BE77" s="193">
        <f t="shared" si="22"/>
        <v>0</v>
      </c>
      <c r="BF77" s="193" t="str">
        <f t="shared" si="23"/>
        <v/>
      </c>
      <c r="BG77" s="28"/>
      <c r="BH77" s="28"/>
      <c r="BI77" s="28"/>
      <c r="BJ77" s="28"/>
      <c r="BK77" s="28"/>
      <c r="BL77" s="28"/>
      <c r="BM77" s="28"/>
      <c r="BN77" s="28"/>
      <c r="BO77" s="28"/>
    </row>
    <row r="78" spans="1:67" ht="15.75" customHeight="1" x14ac:dyDescent="0.15">
      <c r="A78" s="270"/>
      <c r="B78" s="65" t="s">
        <v>40</v>
      </c>
      <c r="C78" s="121">
        <f t="shared" si="25"/>
        <v>0</v>
      </c>
      <c r="D78" s="211"/>
      <c r="E78" s="215"/>
      <c r="F78" s="116"/>
      <c r="G78" s="116"/>
      <c r="H78" s="116"/>
      <c r="I78" s="212"/>
      <c r="J78" s="212"/>
      <c r="K78" s="212"/>
      <c r="L78" s="212"/>
      <c r="M78" s="212"/>
      <c r="N78" s="212"/>
      <c r="O78" s="212"/>
      <c r="P78" s="212"/>
      <c r="Q78" s="212"/>
      <c r="R78" s="212"/>
      <c r="S78" s="212"/>
      <c r="T78" s="117"/>
      <c r="U78" s="115"/>
      <c r="V78" s="117"/>
      <c r="W78" s="107"/>
      <c r="X78" s="191" t="str">
        <f t="shared" si="20"/>
        <v/>
      </c>
      <c r="AD78" s="21"/>
      <c r="AE78" s="21"/>
      <c r="AF78" s="21"/>
      <c r="AG78" s="21"/>
      <c r="AH78" s="21"/>
      <c r="AI78" s="21"/>
      <c r="AJ78" s="21"/>
      <c r="AK78" s="21"/>
      <c r="AL78" s="21"/>
      <c r="AM78" s="21"/>
      <c r="AN78" s="21"/>
      <c r="AO78" s="21"/>
      <c r="AP78" s="21"/>
      <c r="AQ78" s="21"/>
      <c r="AR78" s="21"/>
      <c r="AS78" s="21"/>
      <c r="AT78" s="21"/>
      <c r="AU78" s="21"/>
      <c r="AV78" s="21"/>
      <c r="AW78" s="28"/>
      <c r="AX78" s="28"/>
      <c r="AY78" s="28"/>
      <c r="AZ78" s="28"/>
      <c r="BA78" s="208" t="s">
        <v>52</v>
      </c>
      <c r="BB78" s="208" t="s">
        <v>52</v>
      </c>
      <c r="BC78" s="208" t="s">
        <v>52</v>
      </c>
      <c r="BD78" s="193">
        <f t="shared" si="21"/>
        <v>0</v>
      </c>
      <c r="BE78" s="193">
        <f t="shared" si="22"/>
        <v>0</v>
      </c>
      <c r="BF78" s="193" t="str">
        <f t="shared" si="23"/>
        <v/>
      </c>
      <c r="BG78" s="28"/>
      <c r="BH78" s="28"/>
      <c r="BI78" s="28"/>
      <c r="BJ78" s="28"/>
      <c r="BK78" s="28"/>
      <c r="BL78" s="28"/>
      <c r="BM78" s="28"/>
      <c r="BN78" s="28"/>
      <c r="BO78" s="28"/>
    </row>
    <row r="79" spans="1:67" ht="15.75" customHeight="1" x14ac:dyDescent="0.15">
      <c r="A79" s="269" t="s">
        <v>57</v>
      </c>
      <c r="B79" s="63" t="s">
        <v>16</v>
      </c>
      <c r="C79" s="119">
        <f t="shared" si="25"/>
        <v>0</v>
      </c>
      <c r="D79" s="206"/>
      <c r="E79" s="213"/>
      <c r="F79" s="124"/>
      <c r="G79" s="124"/>
      <c r="H79" s="124"/>
      <c r="I79" s="207"/>
      <c r="J79" s="207"/>
      <c r="K79" s="207"/>
      <c r="L79" s="207"/>
      <c r="M79" s="207"/>
      <c r="N79" s="207"/>
      <c r="O79" s="207"/>
      <c r="P79" s="207"/>
      <c r="Q79" s="207"/>
      <c r="R79" s="207"/>
      <c r="S79" s="207"/>
      <c r="T79" s="133"/>
      <c r="U79" s="123"/>
      <c r="V79" s="133"/>
      <c r="W79" s="139"/>
      <c r="X79" s="191" t="str">
        <f t="shared" si="20"/>
        <v/>
      </c>
      <c r="AD79" s="21"/>
      <c r="AE79" s="21"/>
      <c r="AF79" s="21"/>
      <c r="AG79" s="21"/>
      <c r="AH79" s="21"/>
      <c r="AI79" s="21"/>
      <c r="AJ79" s="21"/>
      <c r="AK79" s="21"/>
      <c r="AL79" s="21"/>
      <c r="AM79" s="21"/>
      <c r="AN79" s="21"/>
      <c r="AO79" s="21"/>
      <c r="AP79" s="21"/>
      <c r="AQ79" s="21"/>
      <c r="AR79" s="21"/>
      <c r="AS79" s="21"/>
      <c r="AT79" s="21"/>
      <c r="AU79" s="21"/>
      <c r="AV79" s="21"/>
      <c r="AW79" s="28"/>
      <c r="AX79" s="28"/>
      <c r="AY79" s="28"/>
      <c r="AZ79" s="28"/>
      <c r="BA79" s="208" t="s">
        <v>52</v>
      </c>
      <c r="BB79" s="208" t="s">
        <v>52</v>
      </c>
      <c r="BC79" s="208" t="s">
        <v>52</v>
      </c>
      <c r="BD79" s="193">
        <f t="shared" si="21"/>
        <v>0</v>
      </c>
      <c r="BE79" s="193">
        <f t="shared" si="22"/>
        <v>0</v>
      </c>
      <c r="BF79" s="193" t="str">
        <f t="shared" si="23"/>
        <v/>
      </c>
      <c r="BG79" s="28"/>
      <c r="BH79" s="28"/>
      <c r="BI79" s="28"/>
      <c r="BJ79" s="28"/>
      <c r="BK79" s="28"/>
      <c r="BL79" s="28"/>
      <c r="BM79" s="28"/>
      <c r="BN79" s="28"/>
      <c r="BO79" s="28"/>
    </row>
    <row r="80" spans="1:67" ht="15.75" customHeight="1" x14ac:dyDescent="0.15">
      <c r="A80" s="297"/>
      <c r="B80" s="64" t="s">
        <v>40</v>
      </c>
      <c r="C80" s="120">
        <f t="shared" si="25"/>
        <v>0</v>
      </c>
      <c r="D80" s="209"/>
      <c r="E80" s="217"/>
      <c r="F80" s="114"/>
      <c r="G80" s="114"/>
      <c r="H80" s="114"/>
      <c r="I80" s="210"/>
      <c r="J80" s="210"/>
      <c r="K80" s="210"/>
      <c r="L80" s="210"/>
      <c r="M80" s="210"/>
      <c r="N80" s="210"/>
      <c r="O80" s="210"/>
      <c r="P80" s="210"/>
      <c r="Q80" s="210"/>
      <c r="R80" s="210"/>
      <c r="S80" s="210"/>
      <c r="T80" s="111"/>
      <c r="U80" s="113"/>
      <c r="V80" s="111"/>
      <c r="W80" s="106"/>
      <c r="X80" s="191" t="str">
        <f t="shared" si="20"/>
        <v/>
      </c>
      <c r="AD80" s="21"/>
      <c r="AE80" s="21"/>
      <c r="AF80" s="21"/>
      <c r="AG80" s="21"/>
      <c r="AH80" s="21"/>
      <c r="AI80" s="21"/>
      <c r="AJ80" s="21"/>
      <c r="AK80" s="21"/>
      <c r="AL80" s="21"/>
      <c r="AM80" s="21"/>
      <c r="AN80" s="21"/>
      <c r="AO80" s="21"/>
      <c r="AP80" s="21"/>
      <c r="AQ80" s="21"/>
      <c r="AR80" s="21"/>
      <c r="AS80" s="21"/>
      <c r="AT80" s="21"/>
      <c r="AU80" s="21"/>
      <c r="AV80" s="21"/>
      <c r="AW80" s="28"/>
      <c r="AX80" s="28"/>
      <c r="AY80" s="28"/>
      <c r="AZ80" s="28"/>
      <c r="BA80" s="208" t="s">
        <v>52</v>
      </c>
      <c r="BB80" s="208" t="s">
        <v>52</v>
      </c>
      <c r="BC80" s="208" t="s">
        <v>52</v>
      </c>
      <c r="BD80" s="193">
        <f t="shared" si="21"/>
        <v>0</v>
      </c>
      <c r="BE80" s="193">
        <f t="shared" si="22"/>
        <v>0</v>
      </c>
      <c r="BF80" s="193" t="str">
        <f t="shared" si="23"/>
        <v/>
      </c>
      <c r="BG80" s="28"/>
      <c r="BH80" s="28"/>
      <c r="BI80" s="28"/>
      <c r="BJ80" s="28"/>
      <c r="BK80" s="28"/>
      <c r="BL80" s="28"/>
      <c r="BM80" s="28"/>
      <c r="BN80" s="28"/>
      <c r="BO80" s="28"/>
    </row>
    <row r="81" spans="1:89" ht="15.75" customHeight="1" x14ac:dyDescent="0.15">
      <c r="A81" s="297"/>
      <c r="B81" s="64" t="s">
        <v>17</v>
      </c>
      <c r="C81" s="120">
        <f t="shared" si="25"/>
        <v>0</v>
      </c>
      <c r="D81" s="209"/>
      <c r="E81" s="217"/>
      <c r="F81" s="114"/>
      <c r="G81" s="114"/>
      <c r="H81" s="114"/>
      <c r="I81" s="210"/>
      <c r="J81" s="210"/>
      <c r="K81" s="210"/>
      <c r="L81" s="210"/>
      <c r="M81" s="210"/>
      <c r="N81" s="210"/>
      <c r="O81" s="210"/>
      <c r="P81" s="210"/>
      <c r="Q81" s="210"/>
      <c r="R81" s="210"/>
      <c r="S81" s="210"/>
      <c r="T81" s="111"/>
      <c r="U81" s="113"/>
      <c r="V81" s="111"/>
      <c r="W81" s="106"/>
      <c r="X81" s="191" t="str">
        <f t="shared" si="20"/>
        <v/>
      </c>
      <c r="AD81" s="21"/>
      <c r="AE81" s="21"/>
      <c r="AF81" s="21"/>
      <c r="AG81" s="21"/>
      <c r="AH81" s="21"/>
      <c r="AI81" s="21"/>
      <c r="AJ81" s="21"/>
      <c r="AK81" s="21"/>
      <c r="AL81" s="21"/>
      <c r="AM81" s="21"/>
      <c r="AN81" s="21"/>
      <c r="AO81" s="21"/>
      <c r="AP81" s="21"/>
      <c r="AQ81" s="21"/>
      <c r="AR81" s="21"/>
      <c r="AS81" s="21"/>
      <c r="AT81" s="21"/>
      <c r="AU81" s="21"/>
      <c r="AV81" s="21"/>
      <c r="AW81" s="28"/>
      <c r="AX81" s="28"/>
      <c r="AY81" s="28"/>
      <c r="AZ81" s="28"/>
      <c r="BA81" s="208" t="s">
        <v>52</v>
      </c>
      <c r="BB81" s="208" t="s">
        <v>52</v>
      </c>
      <c r="BC81" s="208" t="s">
        <v>52</v>
      </c>
      <c r="BD81" s="193">
        <f t="shared" si="21"/>
        <v>0</v>
      </c>
      <c r="BE81" s="193">
        <f t="shared" si="22"/>
        <v>0</v>
      </c>
      <c r="BF81" s="193" t="str">
        <f t="shared" si="23"/>
        <v/>
      </c>
      <c r="BG81" s="28"/>
      <c r="BH81" s="28"/>
      <c r="BI81" s="28"/>
      <c r="BJ81" s="28"/>
      <c r="BK81" s="28"/>
      <c r="BL81" s="28"/>
      <c r="BM81" s="28"/>
      <c r="BN81" s="28"/>
      <c r="BO81" s="28"/>
    </row>
    <row r="82" spans="1:89" ht="15.75" customHeight="1" x14ac:dyDescent="0.15">
      <c r="A82" s="297"/>
      <c r="B82" s="64" t="s">
        <v>38</v>
      </c>
      <c r="C82" s="120">
        <f t="shared" si="25"/>
        <v>0</v>
      </c>
      <c r="D82" s="209"/>
      <c r="E82" s="217"/>
      <c r="F82" s="114"/>
      <c r="G82" s="114"/>
      <c r="H82" s="114"/>
      <c r="I82" s="210"/>
      <c r="J82" s="210"/>
      <c r="K82" s="210"/>
      <c r="L82" s="210"/>
      <c r="M82" s="210"/>
      <c r="N82" s="210"/>
      <c r="O82" s="210"/>
      <c r="P82" s="210"/>
      <c r="Q82" s="210"/>
      <c r="R82" s="210"/>
      <c r="S82" s="210"/>
      <c r="T82" s="111"/>
      <c r="U82" s="113"/>
      <c r="V82" s="111"/>
      <c r="W82" s="106"/>
      <c r="X82" s="191" t="str">
        <f t="shared" si="20"/>
        <v/>
      </c>
      <c r="AD82" s="21"/>
      <c r="AE82" s="21"/>
      <c r="AF82" s="21"/>
      <c r="AG82" s="21"/>
      <c r="AH82" s="21"/>
      <c r="AI82" s="21"/>
      <c r="AJ82" s="21"/>
      <c r="AK82" s="21"/>
      <c r="AL82" s="21"/>
      <c r="AM82" s="21"/>
      <c r="AN82" s="21"/>
      <c r="AO82" s="21"/>
      <c r="AP82" s="21"/>
      <c r="AQ82" s="21"/>
      <c r="AR82" s="21"/>
      <c r="AS82" s="21"/>
      <c r="AT82" s="21"/>
      <c r="AU82" s="21"/>
      <c r="AV82" s="21"/>
      <c r="AW82" s="28"/>
      <c r="AX82" s="28"/>
      <c r="AY82" s="28"/>
      <c r="AZ82" s="28"/>
      <c r="BA82" s="208" t="s">
        <v>52</v>
      </c>
      <c r="BB82" s="208" t="s">
        <v>52</v>
      </c>
      <c r="BC82" s="208" t="s">
        <v>52</v>
      </c>
      <c r="BD82" s="193">
        <f t="shared" si="21"/>
        <v>0</v>
      </c>
      <c r="BE82" s="193">
        <f t="shared" si="22"/>
        <v>0</v>
      </c>
      <c r="BF82" s="193" t="str">
        <f t="shared" si="23"/>
        <v/>
      </c>
      <c r="BG82" s="28"/>
      <c r="BH82" s="28"/>
      <c r="BI82" s="28"/>
      <c r="BJ82" s="28"/>
      <c r="BK82" s="28"/>
      <c r="BL82" s="28"/>
      <c r="BM82" s="28"/>
      <c r="BN82" s="28"/>
      <c r="BO82" s="28"/>
    </row>
    <row r="83" spans="1:89" ht="15.75" customHeight="1" x14ac:dyDescent="0.15">
      <c r="A83" s="297"/>
      <c r="B83" s="64" t="s">
        <v>20</v>
      </c>
      <c r="C83" s="120">
        <f t="shared" si="25"/>
        <v>0</v>
      </c>
      <c r="D83" s="209"/>
      <c r="E83" s="217"/>
      <c r="F83" s="114"/>
      <c r="G83" s="114"/>
      <c r="H83" s="114"/>
      <c r="I83" s="210"/>
      <c r="J83" s="210"/>
      <c r="K83" s="210"/>
      <c r="L83" s="210"/>
      <c r="M83" s="210"/>
      <c r="N83" s="210"/>
      <c r="O83" s="210"/>
      <c r="P83" s="210"/>
      <c r="Q83" s="210"/>
      <c r="R83" s="210"/>
      <c r="S83" s="210"/>
      <c r="T83" s="111"/>
      <c r="U83" s="113"/>
      <c r="V83" s="111"/>
      <c r="W83" s="106"/>
      <c r="X83" s="191" t="str">
        <f t="shared" si="20"/>
        <v/>
      </c>
      <c r="AD83" s="21"/>
      <c r="AE83" s="21"/>
      <c r="AF83" s="21"/>
      <c r="AG83" s="21"/>
      <c r="AH83" s="21"/>
      <c r="AI83" s="21"/>
      <c r="AJ83" s="21"/>
      <c r="AK83" s="21"/>
      <c r="AL83" s="21"/>
      <c r="AM83" s="21"/>
      <c r="AN83" s="21"/>
      <c r="AO83" s="21"/>
      <c r="AP83" s="21"/>
      <c r="AQ83" s="21"/>
      <c r="AR83" s="21"/>
      <c r="AS83" s="21"/>
      <c r="AT83" s="21"/>
      <c r="AU83" s="21"/>
      <c r="AV83" s="21"/>
      <c r="AW83" s="28"/>
      <c r="AX83" s="28"/>
      <c r="AY83" s="28"/>
      <c r="AZ83" s="28"/>
      <c r="BA83" s="208" t="s">
        <v>52</v>
      </c>
      <c r="BB83" s="208" t="s">
        <v>52</v>
      </c>
      <c r="BC83" s="208" t="s">
        <v>52</v>
      </c>
      <c r="BD83" s="193">
        <f t="shared" si="21"/>
        <v>0</v>
      </c>
      <c r="BE83" s="193">
        <f t="shared" si="22"/>
        <v>0</v>
      </c>
      <c r="BF83" s="193" t="str">
        <f t="shared" si="23"/>
        <v/>
      </c>
      <c r="BG83" s="28"/>
      <c r="BH83" s="28"/>
      <c r="BI83" s="28"/>
      <c r="BJ83" s="28"/>
      <c r="BK83" s="28"/>
      <c r="BL83" s="28"/>
      <c r="BM83" s="28"/>
      <c r="BN83" s="28"/>
      <c r="BO83" s="28"/>
    </row>
    <row r="84" spans="1:89" ht="15.75" customHeight="1" x14ac:dyDescent="0.15">
      <c r="A84" s="270"/>
      <c r="B84" s="65" t="s">
        <v>21</v>
      </c>
      <c r="C84" s="121">
        <f t="shared" si="25"/>
        <v>0</v>
      </c>
      <c r="D84" s="211"/>
      <c r="E84" s="215"/>
      <c r="F84" s="116"/>
      <c r="G84" s="116"/>
      <c r="H84" s="116"/>
      <c r="I84" s="212"/>
      <c r="J84" s="212"/>
      <c r="K84" s="212"/>
      <c r="L84" s="212"/>
      <c r="M84" s="212"/>
      <c r="N84" s="212"/>
      <c r="O84" s="212"/>
      <c r="P84" s="212"/>
      <c r="Q84" s="212"/>
      <c r="R84" s="212"/>
      <c r="S84" s="212"/>
      <c r="T84" s="117"/>
      <c r="U84" s="115"/>
      <c r="V84" s="117"/>
      <c r="W84" s="107"/>
      <c r="X84" s="191" t="str">
        <f t="shared" si="20"/>
        <v/>
      </c>
      <c r="AD84" s="21"/>
      <c r="AE84" s="21"/>
      <c r="AF84" s="21"/>
      <c r="AG84" s="21"/>
      <c r="AH84" s="21"/>
      <c r="AI84" s="21"/>
      <c r="AJ84" s="21"/>
      <c r="AK84" s="21"/>
      <c r="AL84" s="21"/>
      <c r="AM84" s="21"/>
      <c r="AN84" s="21"/>
      <c r="AO84" s="21"/>
      <c r="AP84" s="21"/>
      <c r="AQ84" s="21"/>
      <c r="AR84" s="21"/>
      <c r="AS84" s="21"/>
      <c r="AT84" s="21"/>
      <c r="AU84" s="21"/>
      <c r="AV84" s="21"/>
      <c r="AW84" s="28"/>
      <c r="AX84" s="28"/>
      <c r="AY84" s="28"/>
      <c r="AZ84" s="28"/>
      <c r="BA84" s="208" t="s">
        <v>52</v>
      </c>
      <c r="BB84" s="208" t="s">
        <v>52</v>
      </c>
      <c r="BC84" s="208" t="s">
        <v>52</v>
      </c>
      <c r="BD84" s="193">
        <f t="shared" si="21"/>
        <v>0</v>
      </c>
      <c r="BE84" s="193">
        <f t="shared" si="22"/>
        <v>0</v>
      </c>
      <c r="BF84" s="193" t="str">
        <f t="shared" si="23"/>
        <v/>
      </c>
      <c r="BG84" s="28"/>
      <c r="BH84" s="28"/>
      <c r="BI84" s="28"/>
      <c r="BJ84" s="28"/>
      <c r="BK84" s="28"/>
      <c r="BL84" s="28"/>
      <c r="BM84" s="28"/>
      <c r="BN84" s="28"/>
      <c r="BO84" s="28"/>
    </row>
    <row r="85" spans="1:89" s="21" customFormat="1" ht="30" customHeight="1" x14ac:dyDescent="0.2">
      <c r="A85" s="89" t="s">
        <v>107</v>
      </c>
      <c r="B85" s="66"/>
      <c r="C85" s="66"/>
      <c r="D85" s="67"/>
      <c r="E85" s="67"/>
      <c r="F85" s="67"/>
      <c r="G85" s="68"/>
      <c r="H85" s="68"/>
      <c r="I85" s="68"/>
      <c r="J85" s="68"/>
      <c r="K85" s="69"/>
      <c r="L85" s="69"/>
      <c r="M85" s="174"/>
      <c r="N85" s="175"/>
      <c r="V85" s="27"/>
      <c r="AW85" s="28"/>
      <c r="AX85" s="28"/>
      <c r="AY85" s="28"/>
      <c r="AZ85" s="28"/>
      <c r="BA85" s="28"/>
      <c r="BB85" s="28"/>
      <c r="BC85" s="28"/>
      <c r="BD85" s="28"/>
      <c r="BE85" s="28"/>
      <c r="BF85" s="28"/>
      <c r="BG85" s="28"/>
      <c r="BH85" s="28"/>
      <c r="BI85" s="28"/>
      <c r="BJ85" s="28"/>
      <c r="BK85" s="28"/>
      <c r="BL85" s="28"/>
      <c r="BM85" s="28"/>
      <c r="BN85" s="28"/>
      <c r="BO85" s="28"/>
      <c r="BP85" s="28"/>
      <c r="BQ85" s="28"/>
      <c r="BR85" s="28"/>
      <c r="BS85" s="28"/>
      <c r="BT85" s="28"/>
      <c r="BU85" s="28"/>
      <c r="BV85" s="28"/>
      <c r="BW85" s="28"/>
      <c r="BX85" s="28"/>
      <c r="BY85" s="28"/>
      <c r="BZ85" s="28"/>
      <c r="CA85" s="28"/>
      <c r="CB85" s="28"/>
      <c r="CC85" s="28"/>
      <c r="CD85" s="28"/>
      <c r="CE85" s="28"/>
      <c r="CF85" s="28"/>
      <c r="CG85" s="28"/>
      <c r="CH85" s="28"/>
      <c r="CI85" s="28"/>
      <c r="CJ85" s="28"/>
      <c r="CK85" s="28"/>
    </row>
    <row r="86" spans="1:89" ht="31.5" customHeight="1" x14ac:dyDescent="0.15">
      <c r="A86" s="269" t="s">
        <v>58</v>
      </c>
      <c r="B86" s="313"/>
      <c r="C86" s="315" t="s">
        <v>59</v>
      </c>
      <c r="D86" s="312"/>
      <c r="E86" s="315" t="s">
        <v>60</v>
      </c>
      <c r="F86" s="316"/>
      <c r="G86" s="311" t="s">
        <v>61</v>
      </c>
      <c r="H86" s="312"/>
      <c r="I86" s="311" t="s">
        <v>108</v>
      </c>
      <c r="J86" s="312"/>
      <c r="K86" s="221"/>
      <c r="L86" s="70"/>
      <c r="M86" s="174"/>
      <c r="N86" s="174"/>
      <c r="O86" s="174"/>
      <c r="P86" s="28"/>
      <c r="Q86" s="21"/>
      <c r="R86" s="21"/>
      <c r="S86" s="21"/>
      <c r="T86" s="21"/>
      <c r="U86" s="21"/>
      <c r="V86" s="21"/>
      <c r="W86" s="21"/>
      <c r="X86" s="27"/>
      <c r="AD86" s="21"/>
      <c r="AE86" s="21"/>
      <c r="AF86" s="21"/>
      <c r="AG86" s="21"/>
      <c r="AH86" s="21"/>
      <c r="AI86" s="21"/>
      <c r="AJ86" s="21"/>
      <c r="AK86" s="21"/>
      <c r="AL86" s="21"/>
      <c r="AM86" s="21"/>
      <c r="AN86" s="21"/>
      <c r="AO86" s="21"/>
      <c r="AP86" s="21"/>
      <c r="AQ86" s="21"/>
      <c r="AR86" s="21"/>
      <c r="AS86" s="21"/>
      <c r="AT86" s="21"/>
      <c r="AU86" s="21"/>
      <c r="AV86" s="21"/>
      <c r="AW86" s="28"/>
      <c r="AX86" s="28"/>
      <c r="AY86" s="28"/>
      <c r="AZ86" s="28"/>
      <c r="BA86" s="28"/>
      <c r="BB86" s="28"/>
      <c r="BC86" s="28"/>
      <c r="BD86" s="28"/>
      <c r="BE86" s="28"/>
      <c r="BF86" s="28"/>
      <c r="BG86" s="28"/>
      <c r="BH86" s="28"/>
      <c r="BI86" s="28"/>
      <c r="BJ86" s="28"/>
      <c r="BK86" s="28"/>
      <c r="BL86" s="28"/>
      <c r="BM86" s="28"/>
      <c r="BN86" s="28"/>
      <c r="BO86" s="28"/>
    </row>
    <row r="87" spans="1:89" ht="21" x14ac:dyDescent="0.15">
      <c r="A87" s="314"/>
      <c r="B87" s="314"/>
      <c r="C87" s="72" t="s">
        <v>62</v>
      </c>
      <c r="D87" s="73" t="s">
        <v>63</v>
      </c>
      <c r="E87" s="72" t="s">
        <v>62</v>
      </c>
      <c r="F87" s="74" t="s">
        <v>63</v>
      </c>
      <c r="G87" s="75" t="s">
        <v>62</v>
      </c>
      <c r="H87" s="73" t="s">
        <v>63</v>
      </c>
      <c r="I87" s="75" t="s">
        <v>62</v>
      </c>
      <c r="J87" s="73" t="s">
        <v>63</v>
      </c>
      <c r="K87" s="70"/>
      <c r="L87" s="70"/>
      <c r="M87" s="174"/>
      <c r="N87" s="174"/>
      <c r="O87" s="174"/>
      <c r="P87" s="28"/>
      <c r="Q87" s="21"/>
      <c r="R87" s="21"/>
      <c r="S87" s="21"/>
      <c r="T87" s="21"/>
      <c r="U87" s="21"/>
      <c r="V87" s="21"/>
      <c r="W87" s="21"/>
      <c r="X87" s="27"/>
      <c r="AD87" s="21"/>
      <c r="AE87" s="21"/>
      <c r="AF87" s="21"/>
      <c r="AG87" s="21"/>
      <c r="AH87" s="21"/>
      <c r="AI87" s="21"/>
      <c r="AJ87" s="21"/>
      <c r="AK87" s="21"/>
      <c r="AL87" s="21"/>
      <c r="AM87" s="21"/>
      <c r="AN87" s="21"/>
      <c r="AO87" s="21"/>
      <c r="AP87" s="21"/>
      <c r="AQ87" s="21"/>
      <c r="AR87" s="21"/>
      <c r="AS87" s="21"/>
      <c r="AT87" s="21"/>
      <c r="AU87" s="21"/>
      <c r="AV87" s="21"/>
      <c r="AW87" s="28"/>
      <c r="AX87" s="28"/>
      <c r="AY87" s="28"/>
      <c r="AZ87" s="28"/>
      <c r="BA87" s="28"/>
      <c r="BB87" s="28"/>
      <c r="BC87" s="28"/>
      <c r="BD87" s="28"/>
      <c r="BE87" s="28"/>
      <c r="BF87" s="28"/>
      <c r="BG87" s="28"/>
      <c r="BH87" s="28"/>
      <c r="BI87" s="28"/>
      <c r="BJ87" s="28"/>
      <c r="BK87" s="28"/>
      <c r="BL87" s="28"/>
      <c r="BM87" s="28"/>
      <c r="BN87" s="28"/>
      <c r="BO87" s="28"/>
    </row>
    <row r="88" spans="1:89" ht="15.75" customHeight="1" x14ac:dyDescent="0.15">
      <c r="A88" s="318" t="s">
        <v>64</v>
      </c>
      <c r="B88" s="318"/>
      <c r="C88" s="157"/>
      <c r="D88" s="158"/>
      <c r="E88" s="157"/>
      <c r="F88" s="159"/>
      <c r="G88" s="160"/>
      <c r="H88" s="158"/>
      <c r="I88" s="160"/>
      <c r="J88" s="158"/>
      <c r="K88" s="70"/>
      <c r="L88" s="70"/>
      <c r="M88" s="174"/>
      <c r="N88" s="174"/>
      <c r="O88" s="174"/>
      <c r="P88" s="28"/>
      <c r="Q88" s="21"/>
      <c r="R88" s="21"/>
      <c r="S88" s="21"/>
      <c r="T88" s="21"/>
      <c r="U88" s="21"/>
      <c r="V88" s="21"/>
      <c r="W88" s="21"/>
      <c r="X88" s="27"/>
      <c r="AD88" s="21"/>
      <c r="AE88" s="21"/>
      <c r="AF88" s="21"/>
      <c r="AG88" s="21"/>
      <c r="AH88" s="21"/>
      <c r="AI88" s="21"/>
      <c r="AJ88" s="21"/>
      <c r="AK88" s="21"/>
      <c r="AL88" s="21"/>
      <c r="AM88" s="21"/>
      <c r="AN88" s="21"/>
      <c r="AO88" s="21"/>
      <c r="AP88" s="21"/>
      <c r="AQ88" s="21"/>
      <c r="AR88" s="21"/>
      <c r="AS88" s="21"/>
      <c r="AT88" s="21"/>
      <c r="AU88" s="21"/>
      <c r="AV88" s="21"/>
      <c r="AW88" s="28"/>
      <c r="AX88" s="28"/>
      <c r="AY88" s="28"/>
      <c r="AZ88" s="28"/>
      <c r="BA88" s="28"/>
      <c r="BB88" s="28"/>
      <c r="BC88" s="28"/>
      <c r="BD88" s="28"/>
      <c r="BE88" s="28"/>
      <c r="BF88" s="28"/>
      <c r="BG88" s="28"/>
      <c r="BH88" s="28"/>
      <c r="BI88" s="28"/>
      <c r="BJ88" s="28"/>
      <c r="BK88" s="28"/>
      <c r="BL88" s="28"/>
      <c r="BM88" s="28"/>
      <c r="BN88" s="28"/>
      <c r="BO88" s="28"/>
    </row>
    <row r="89" spans="1:89" ht="15.75" customHeight="1" x14ac:dyDescent="0.15">
      <c r="A89" s="319" t="s">
        <v>65</v>
      </c>
      <c r="B89" s="319"/>
      <c r="C89" s="161"/>
      <c r="D89" s="162"/>
      <c r="E89" s="161"/>
      <c r="F89" s="163"/>
      <c r="G89" s="164"/>
      <c r="H89" s="162"/>
      <c r="I89" s="164"/>
      <c r="J89" s="162"/>
      <c r="K89" s="70"/>
      <c r="L89" s="70"/>
      <c r="M89" s="174"/>
      <c r="N89" s="174"/>
      <c r="O89" s="174"/>
      <c r="P89" s="28"/>
      <c r="Q89" s="21"/>
      <c r="R89" s="21"/>
      <c r="S89" s="21"/>
      <c r="T89" s="21"/>
      <c r="U89" s="21"/>
      <c r="V89" s="21"/>
      <c r="W89" s="21"/>
      <c r="X89" s="27"/>
      <c r="AD89" s="21"/>
      <c r="AE89" s="21"/>
      <c r="AF89" s="21"/>
      <c r="AG89" s="21"/>
      <c r="AH89" s="21"/>
      <c r="AI89" s="21"/>
      <c r="AJ89" s="21"/>
      <c r="AK89" s="21"/>
      <c r="AL89" s="21"/>
      <c r="AM89" s="21"/>
      <c r="AN89" s="21"/>
      <c r="AO89" s="21"/>
      <c r="AP89" s="21"/>
      <c r="AQ89" s="21"/>
      <c r="AR89" s="21"/>
      <c r="AS89" s="21"/>
      <c r="AT89" s="21"/>
      <c r="AU89" s="21"/>
      <c r="AV89" s="21"/>
      <c r="AW89" s="28"/>
      <c r="AX89" s="28"/>
      <c r="AY89" s="28"/>
      <c r="AZ89" s="28"/>
      <c r="BA89" s="28"/>
      <c r="BB89" s="28"/>
      <c r="BC89" s="28"/>
      <c r="BD89" s="28"/>
      <c r="BE89" s="28"/>
      <c r="BF89" s="28"/>
      <c r="BG89" s="28"/>
      <c r="BH89" s="28"/>
      <c r="BI89" s="28"/>
      <c r="BJ89" s="28"/>
      <c r="BK89" s="28"/>
      <c r="BL89" s="28"/>
      <c r="BM89" s="28"/>
      <c r="BN89" s="28"/>
      <c r="BO89" s="28"/>
    </row>
    <row r="90" spans="1:89" ht="15.75" customHeight="1" x14ac:dyDescent="0.15">
      <c r="A90" s="319" t="s">
        <v>66</v>
      </c>
      <c r="B90" s="319"/>
      <c r="C90" s="161"/>
      <c r="D90" s="162"/>
      <c r="E90" s="161"/>
      <c r="F90" s="163"/>
      <c r="G90" s="164"/>
      <c r="H90" s="162"/>
      <c r="I90" s="164"/>
      <c r="J90" s="162"/>
      <c r="K90" s="70"/>
      <c r="L90" s="70"/>
      <c r="M90" s="174"/>
      <c r="N90" s="174"/>
      <c r="O90" s="174"/>
      <c r="P90" s="28"/>
      <c r="Q90" s="21"/>
      <c r="R90" s="21"/>
      <c r="S90" s="21"/>
      <c r="T90" s="21"/>
      <c r="U90" s="21"/>
      <c r="V90" s="21"/>
      <c r="W90" s="21"/>
      <c r="X90" s="27"/>
      <c r="AD90" s="21"/>
      <c r="AE90" s="21"/>
      <c r="AF90" s="21"/>
      <c r="AG90" s="21"/>
      <c r="AH90" s="21"/>
      <c r="AI90" s="21"/>
      <c r="AJ90" s="21"/>
      <c r="AK90" s="21"/>
      <c r="AL90" s="21"/>
      <c r="AM90" s="21"/>
      <c r="AN90" s="21"/>
      <c r="AO90" s="21"/>
      <c r="AP90" s="21"/>
      <c r="AQ90" s="21"/>
      <c r="AR90" s="21"/>
      <c r="AS90" s="21"/>
      <c r="AT90" s="21"/>
      <c r="AU90" s="21"/>
      <c r="AV90" s="21"/>
      <c r="AW90" s="28"/>
      <c r="AX90" s="28"/>
      <c r="AY90" s="28"/>
      <c r="AZ90" s="28"/>
      <c r="BA90" s="28"/>
      <c r="BB90" s="28"/>
      <c r="BC90" s="28"/>
      <c r="BD90" s="28"/>
      <c r="BE90" s="28"/>
      <c r="BF90" s="28"/>
      <c r="BG90" s="28"/>
      <c r="BH90" s="28"/>
      <c r="BI90" s="28"/>
      <c r="BJ90" s="28"/>
      <c r="BK90" s="28"/>
      <c r="BL90" s="28"/>
      <c r="BM90" s="28"/>
      <c r="BN90" s="28"/>
      <c r="BO90" s="28"/>
    </row>
    <row r="91" spans="1:89" ht="24.75" customHeight="1" x14ac:dyDescent="0.15">
      <c r="A91" s="320" t="s">
        <v>109</v>
      </c>
      <c r="B91" s="320"/>
      <c r="C91" s="115"/>
      <c r="D91" s="128"/>
      <c r="E91" s="115"/>
      <c r="F91" s="156"/>
      <c r="G91" s="137"/>
      <c r="H91" s="128"/>
      <c r="I91" s="137"/>
      <c r="J91" s="128"/>
      <c r="K91" s="70"/>
      <c r="L91" s="70"/>
      <c r="M91" s="174"/>
      <c r="N91" s="174"/>
      <c r="O91" s="174"/>
      <c r="P91" s="28"/>
      <c r="Q91" s="21"/>
      <c r="R91" s="21"/>
      <c r="S91" s="21"/>
      <c r="T91" s="21"/>
      <c r="U91" s="21"/>
      <c r="V91" s="21"/>
      <c r="W91" s="21"/>
      <c r="X91" s="27"/>
      <c r="AD91" s="21"/>
      <c r="AE91" s="21"/>
      <c r="AF91" s="21"/>
      <c r="AG91" s="21"/>
      <c r="AH91" s="21"/>
      <c r="AI91" s="21"/>
      <c r="AJ91" s="21"/>
      <c r="AK91" s="21"/>
      <c r="AL91" s="21"/>
      <c r="AM91" s="21"/>
      <c r="AN91" s="21"/>
      <c r="AO91" s="21"/>
      <c r="AP91" s="21"/>
      <c r="AQ91" s="21"/>
      <c r="AR91" s="21"/>
      <c r="AS91" s="21"/>
      <c r="AT91" s="21"/>
      <c r="AU91" s="21"/>
      <c r="AV91" s="21"/>
      <c r="AW91" s="28"/>
      <c r="AX91" s="28"/>
      <c r="AY91" s="28"/>
      <c r="AZ91" s="28"/>
      <c r="BA91" s="28"/>
      <c r="BB91" s="28"/>
      <c r="BC91" s="28"/>
      <c r="BD91" s="28"/>
      <c r="BE91" s="28"/>
      <c r="BF91" s="28"/>
      <c r="BG91" s="28"/>
      <c r="BH91" s="28"/>
      <c r="BI91" s="28"/>
      <c r="BJ91" s="28"/>
      <c r="BK91" s="28"/>
      <c r="BL91" s="28"/>
      <c r="BM91" s="28"/>
      <c r="BN91" s="28"/>
      <c r="BO91" s="28"/>
    </row>
    <row r="92" spans="1:89" s="21" customFormat="1" ht="21" customHeight="1" x14ac:dyDescent="0.2">
      <c r="A92" s="76" t="s">
        <v>67</v>
      </c>
      <c r="B92" s="77"/>
      <c r="C92" s="58"/>
      <c r="D92" s="58"/>
      <c r="E92" s="58"/>
      <c r="F92" s="58"/>
      <c r="G92" s="58"/>
      <c r="H92" s="58"/>
      <c r="I92" s="78"/>
      <c r="J92" s="77"/>
      <c r="K92" s="69"/>
      <c r="L92" s="69"/>
      <c r="M92" s="174"/>
      <c r="N92" s="19"/>
      <c r="V92" s="27"/>
      <c r="AW92" s="28"/>
      <c r="AX92" s="28"/>
      <c r="AY92" s="28"/>
      <c r="AZ92" s="28"/>
      <c r="BA92" s="28"/>
      <c r="BB92" s="28"/>
      <c r="BC92" s="28"/>
      <c r="BD92" s="28"/>
      <c r="BE92" s="28"/>
      <c r="BF92" s="28"/>
      <c r="BG92" s="28"/>
      <c r="BH92" s="28"/>
      <c r="BI92" s="28"/>
      <c r="BJ92" s="28"/>
      <c r="BK92" s="28"/>
      <c r="BL92" s="28"/>
      <c r="BM92" s="28"/>
      <c r="BN92" s="28"/>
      <c r="BO92" s="28"/>
      <c r="BP92" s="28"/>
      <c r="BQ92" s="28"/>
      <c r="BR92" s="28"/>
      <c r="BS92" s="28"/>
      <c r="BT92" s="28"/>
      <c r="BU92" s="28"/>
      <c r="BV92" s="28"/>
      <c r="BW92" s="28"/>
      <c r="BX92" s="28"/>
      <c r="BY92" s="28"/>
      <c r="BZ92" s="28"/>
      <c r="CA92" s="28"/>
      <c r="CB92" s="28"/>
      <c r="CC92" s="28"/>
      <c r="CD92" s="28"/>
      <c r="CE92" s="28"/>
      <c r="CF92" s="28"/>
      <c r="CG92" s="28"/>
      <c r="CH92" s="28"/>
      <c r="CI92" s="28"/>
      <c r="CJ92" s="28"/>
      <c r="CK92" s="28"/>
    </row>
    <row r="93" spans="1:89" s="21" customFormat="1" ht="19.5" customHeight="1" x14ac:dyDescent="0.2">
      <c r="A93" s="79" t="s">
        <v>68</v>
      </c>
      <c r="B93" s="80"/>
      <c r="C93" s="80"/>
      <c r="D93" s="80"/>
      <c r="E93" s="80"/>
      <c r="F93" s="80"/>
      <c r="G93" s="80"/>
      <c r="H93" s="80"/>
      <c r="I93" s="80"/>
      <c r="J93" s="80"/>
      <c r="K93" s="81"/>
      <c r="L93" s="62"/>
      <c r="M93" s="172"/>
      <c r="N93" s="172"/>
      <c r="V93" s="27"/>
      <c r="AW93" s="28"/>
      <c r="AX93" s="28"/>
      <c r="AY93" s="28"/>
      <c r="AZ93" s="28"/>
      <c r="BA93" s="28"/>
      <c r="BB93" s="28"/>
      <c r="BC93" s="28"/>
      <c r="BD93" s="28"/>
      <c r="BE93" s="28"/>
      <c r="BF93" s="28"/>
      <c r="BG93" s="28"/>
      <c r="BH93" s="28"/>
      <c r="BI93" s="28"/>
      <c r="BJ93" s="28"/>
      <c r="BK93" s="28"/>
      <c r="BL93" s="28"/>
      <c r="BM93" s="28"/>
      <c r="BN93" s="28"/>
      <c r="BO93" s="28"/>
      <c r="BP93" s="28"/>
      <c r="BQ93" s="28"/>
      <c r="BR93" s="28"/>
      <c r="BS93" s="28"/>
      <c r="BT93" s="28"/>
      <c r="BU93" s="28"/>
      <c r="BV93" s="28"/>
      <c r="BW93" s="28"/>
      <c r="BX93" s="28"/>
      <c r="BY93" s="28"/>
      <c r="BZ93" s="28"/>
      <c r="CA93" s="28"/>
      <c r="CB93" s="28"/>
      <c r="CC93" s="28"/>
      <c r="CD93" s="28"/>
      <c r="CE93" s="28"/>
      <c r="CF93" s="28"/>
      <c r="CG93" s="28"/>
      <c r="CH93" s="28"/>
      <c r="CI93" s="28"/>
      <c r="CJ93" s="28"/>
      <c r="CK93" s="28"/>
    </row>
    <row r="94" spans="1:89" ht="15.75" x14ac:dyDescent="0.25">
      <c r="A94" s="267" t="s">
        <v>4</v>
      </c>
      <c r="B94" s="267" t="s">
        <v>6</v>
      </c>
      <c r="C94" s="82"/>
      <c r="D94" s="82"/>
      <c r="E94" s="82"/>
      <c r="F94" s="82"/>
      <c r="G94" s="83"/>
      <c r="H94" s="84"/>
      <c r="I94" s="84"/>
      <c r="J94" s="84"/>
      <c r="K94" s="85"/>
      <c r="L94" s="57"/>
      <c r="M94" s="21"/>
      <c r="N94" s="21"/>
      <c r="O94" s="21"/>
      <c r="P94" s="21"/>
      <c r="Q94" s="21"/>
      <c r="R94" s="21"/>
      <c r="S94" s="21"/>
      <c r="T94" s="21"/>
      <c r="U94" s="21"/>
      <c r="V94" s="27"/>
      <c r="W94" s="21"/>
      <c r="X94" s="21"/>
      <c r="Y94" s="222"/>
      <c r="Z94" s="222"/>
      <c r="AA94" s="222"/>
      <c r="AB94" s="222"/>
      <c r="AC94" s="222"/>
      <c r="AD94" s="21"/>
      <c r="AE94" s="21"/>
      <c r="AF94" s="21"/>
      <c r="AG94" s="21"/>
      <c r="AH94" s="21"/>
      <c r="AI94" s="21"/>
      <c r="AJ94" s="21"/>
      <c r="AK94" s="21"/>
      <c r="AL94" s="21"/>
      <c r="AM94" s="21"/>
      <c r="AN94" s="21"/>
      <c r="AO94" s="21"/>
      <c r="AP94" s="21"/>
      <c r="AQ94" s="21"/>
      <c r="AR94" s="21"/>
      <c r="AS94" s="21"/>
      <c r="AT94" s="21"/>
      <c r="AU94" s="21"/>
      <c r="AV94" s="21"/>
      <c r="AW94" s="28"/>
      <c r="AX94" s="28"/>
      <c r="AY94" s="28"/>
      <c r="AZ94" s="28"/>
      <c r="BA94" s="28"/>
      <c r="BB94" s="28"/>
      <c r="BC94" s="28"/>
      <c r="BD94" s="28"/>
      <c r="BE94" s="28"/>
      <c r="BF94" s="28"/>
      <c r="BG94" s="28"/>
      <c r="BH94" s="28"/>
      <c r="BI94" s="28"/>
      <c r="BJ94" s="28"/>
      <c r="BK94" s="28"/>
      <c r="BL94" s="28"/>
      <c r="BM94" s="28"/>
      <c r="BN94" s="28"/>
      <c r="BO94" s="28"/>
    </row>
    <row r="95" spans="1:89" ht="12.75" customHeight="1" x14ac:dyDescent="0.25">
      <c r="A95" s="268"/>
      <c r="B95" s="268"/>
      <c r="C95" s="86"/>
      <c r="D95" s="82"/>
      <c r="E95" s="83"/>
      <c r="F95" s="83"/>
      <c r="G95" s="83"/>
      <c r="H95" s="84"/>
      <c r="I95" s="84"/>
      <c r="J95" s="84"/>
      <c r="K95" s="85"/>
      <c r="L95" s="57"/>
      <c r="M95" s="21"/>
      <c r="N95" s="21"/>
      <c r="O95" s="21"/>
      <c r="P95" s="21"/>
      <c r="Q95" s="21"/>
      <c r="R95" s="21"/>
      <c r="S95" s="21"/>
      <c r="T95" s="21"/>
      <c r="U95" s="21"/>
      <c r="V95" s="27"/>
      <c r="W95" s="21"/>
      <c r="X95" s="21"/>
      <c r="Y95" s="222"/>
      <c r="Z95" s="222"/>
      <c r="AA95" s="222"/>
      <c r="AB95" s="222"/>
      <c r="AC95" s="222"/>
      <c r="AD95" s="21"/>
      <c r="AE95" s="21"/>
      <c r="AF95" s="21"/>
      <c r="AG95" s="21"/>
      <c r="AH95" s="21"/>
      <c r="AI95" s="21"/>
      <c r="AJ95" s="21"/>
      <c r="AK95" s="21"/>
      <c r="AL95" s="21"/>
      <c r="AM95" s="21"/>
      <c r="AN95" s="21"/>
      <c r="AO95" s="21"/>
      <c r="AP95" s="21"/>
      <c r="AQ95" s="21"/>
      <c r="AR95" s="21"/>
      <c r="AS95" s="21"/>
      <c r="AT95" s="21"/>
      <c r="AU95" s="21"/>
      <c r="AV95" s="21"/>
      <c r="AW95" s="28"/>
      <c r="AX95" s="28"/>
      <c r="AY95" s="28"/>
      <c r="AZ95" s="28"/>
      <c r="BA95" s="28"/>
      <c r="BB95" s="28"/>
      <c r="BC95" s="28"/>
      <c r="BD95" s="28"/>
      <c r="BE95" s="28"/>
      <c r="BF95" s="28"/>
      <c r="BG95" s="28"/>
      <c r="BH95" s="28"/>
      <c r="BI95" s="28"/>
      <c r="BJ95" s="28"/>
      <c r="BK95" s="28"/>
      <c r="BL95" s="28"/>
      <c r="BM95" s="28"/>
      <c r="BN95" s="28"/>
      <c r="BO95" s="28"/>
    </row>
    <row r="96" spans="1:89" ht="22.5" customHeight="1" x14ac:dyDescent="0.25">
      <c r="A96" s="87" t="s">
        <v>69</v>
      </c>
      <c r="B96" s="145"/>
      <c r="C96" s="88"/>
      <c r="D96" s="88"/>
      <c r="E96" s="88"/>
      <c r="F96" s="88"/>
      <c r="G96" s="56"/>
      <c r="H96" s="84"/>
      <c r="I96" s="84"/>
      <c r="J96" s="84"/>
      <c r="K96" s="85"/>
      <c r="L96" s="57"/>
      <c r="M96" s="21"/>
      <c r="N96" s="21"/>
      <c r="O96" s="21"/>
      <c r="P96" s="21"/>
      <c r="Q96" s="21"/>
      <c r="R96" s="21"/>
      <c r="S96" s="21"/>
      <c r="T96" s="21"/>
      <c r="U96" s="21"/>
      <c r="V96" s="27"/>
      <c r="W96" s="21"/>
      <c r="X96" s="21"/>
      <c r="Y96" s="222"/>
      <c r="Z96" s="222"/>
      <c r="AA96" s="222"/>
      <c r="AB96" s="222"/>
      <c r="AC96" s="222"/>
      <c r="AD96" s="21"/>
      <c r="AE96" s="21"/>
      <c r="AF96" s="222"/>
      <c r="AG96" s="222"/>
      <c r="AH96" s="222"/>
      <c r="AI96" s="222"/>
      <c r="AJ96" s="222"/>
      <c r="AK96" s="222"/>
      <c r="AL96" s="222"/>
      <c r="AM96" s="222"/>
      <c r="AN96" s="222"/>
      <c r="AO96" s="222"/>
      <c r="AP96" s="222"/>
      <c r="AQ96" s="222"/>
      <c r="AR96" s="222"/>
      <c r="AS96" s="222"/>
      <c r="AT96" s="222"/>
      <c r="AU96" s="222"/>
      <c r="AV96" s="222"/>
      <c r="AW96" s="223"/>
      <c r="AX96" s="223"/>
      <c r="AY96" s="223"/>
      <c r="AZ96" s="223"/>
      <c r="BA96" s="28"/>
      <c r="BB96" s="28"/>
      <c r="BC96" s="28"/>
      <c r="BD96" s="28"/>
      <c r="BE96" s="28"/>
      <c r="BF96" s="223"/>
      <c r="BG96" s="223"/>
      <c r="BH96" s="223"/>
      <c r="BI96" s="223"/>
      <c r="BJ96" s="223"/>
      <c r="BK96" s="223"/>
      <c r="BL96" s="223"/>
      <c r="BM96" s="223"/>
      <c r="BN96" s="223"/>
      <c r="BO96" s="223"/>
    </row>
    <row r="97" spans="1:89" s="21" customFormat="1" ht="21.75" customHeight="1" x14ac:dyDescent="0.2">
      <c r="A97" s="89" t="s">
        <v>70</v>
      </c>
      <c r="B97" s="90"/>
      <c r="C97" s="91"/>
      <c r="D97" s="92"/>
      <c r="E97" s="93"/>
      <c r="F97" s="94"/>
      <c r="G97" s="94"/>
      <c r="H97" s="94"/>
      <c r="I97" s="94"/>
      <c r="J97" s="94"/>
      <c r="K97" s="95"/>
      <c r="L97" s="94"/>
      <c r="M97" s="172"/>
      <c r="N97" s="172"/>
      <c r="V97" s="27"/>
      <c r="AW97" s="28"/>
      <c r="AX97" s="28"/>
      <c r="AY97" s="28"/>
      <c r="AZ97" s="28"/>
      <c r="BA97" s="28"/>
      <c r="BB97" s="28"/>
      <c r="BC97" s="28"/>
      <c r="BD97" s="28"/>
      <c r="BE97" s="28"/>
      <c r="BF97" s="28"/>
      <c r="BG97" s="28"/>
      <c r="BH97" s="28"/>
      <c r="BI97" s="28"/>
      <c r="BJ97" s="28"/>
      <c r="BK97" s="28"/>
      <c r="BL97" s="28"/>
      <c r="BM97" s="28"/>
      <c r="BN97" s="28"/>
      <c r="BO97" s="28"/>
      <c r="BP97" s="28"/>
      <c r="BQ97" s="28"/>
      <c r="BR97" s="28"/>
      <c r="BS97" s="28"/>
      <c r="BT97" s="28"/>
      <c r="BU97" s="28"/>
      <c r="BV97" s="28"/>
      <c r="BW97" s="28"/>
      <c r="BX97" s="28"/>
      <c r="BY97" s="28"/>
      <c r="BZ97" s="28"/>
      <c r="CA97" s="28"/>
      <c r="CB97" s="28"/>
      <c r="CC97" s="28"/>
      <c r="CD97" s="28"/>
      <c r="CE97" s="28"/>
      <c r="CF97" s="28"/>
      <c r="CG97" s="28"/>
      <c r="CH97" s="28"/>
      <c r="CI97" s="28"/>
      <c r="CJ97" s="28"/>
      <c r="CK97" s="28"/>
    </row>
    <row r="98" spans="1:89" ht="23.25" customHeight="1" x14ac:dyDescent="0.25">
      <c r="A98" s="269" t="s">
        <v>71</v>
      </c>
      <c r="B98" s="269" t="s">
        <v>72</v>
      </c>
      <c r="C98" s="317" t="s">
        <v>73</v>
      </c>
      <c r="D98" s="317"/>
      <c r="E98" s="317"/>
      <c r="F98" s="269" t="s">
        <v>74</v>
      </c>
      <c r="G98" s="21"/>
      <c r="H98" s="21"/>
      <c r="I98" s="21"/>
      <c r="J98" s="96"/>
      <c r="K98" s="57"/>
      <c r="L98" s="57"/>
      <c r="M98" s="21"/>
      <c r="N98" s="21"/>
      <c r="O98" s="21"/>
      <c r="P98" s="21"/>
      <c r="Q98" s="21"/>
      <c r="R98" s="21"/>
      <c r="S98" s="21"/>
      <c r="T98" s="21"/>
      <c r="U98" s="27"/>
      <c r="V98" s="21"/>
      <c r="W98" s="21"/>
      <c r="X98" s="21"/>
      <c r="Y98" s="222"/>
      <c r="Z98" s="222"/>
      <c r="AA98" s="222"/>
      <c r="AB98" s="222"/>
      <c r="AC98" s="222"/>
      <c r="AD98" s="21"/>
      <c r="AE98" s="21"/>
      <c r="AF98" s="21"/>
      <c r="AG98" s="21"/>
      <c r="AH98" s="21"/>
      <c r="AI98" s="21"/>
      <c r="AJ98" s="21"/>
      <c r="AK98" s="222"/>
      <c r="AL98" s="222"/>
      <c r="AM98" s="222"/>
      <c r="AN98" s="222"/>
      <c r="AO98" s="222"/>
      <c r="AP98" s="222"/>
      <c r="AQ98" s="222"/>
      <c r="AR98" s="222"/>
      <c r="AS98" s="222"/>
      <c r="AT98" s="222"/>
      <c r="AU98" s="222"/>
      <c r="AV98" s="222"/>
      <c r="AW98" s="223"/>
      <c r="AX98" s="223"/>
      <c r="AY98" s="223"/>
      <c r="AZ98" s="223"/>
      <c r="BA98" s="28"/>
      <c r="BB98" s="28"/>
      <c r="BC98" s="28"/>
      <c r="BD98" s="28"/>
      <c r="BE98" s="28"/>
      <c r="BF98" s="223"/>
      <c r="BG98" s="223"/>
      <c r="BH98" s="223"/>
      <c r="BI98" s="223"/>
      <c r="BJ98" s="223"/>
      <c r="BK98" s="223"/>
      <c r="BL98" s="223"/>
      <c r="BM98" s="223"/>
      <c r="BN98" s="223"/>
      <c r="BO98" s="223"/>
    </row>
    <row r="99" spans="1:89" ht="29.25" customHeight="1" x14ac:dyDescent="0.25">
      <c r="A99" s="270"/>
      <c r="B99" s="270"/>
      <c r="C99" s="224" t="s">
        <v>75</v>
      </c>
      <c r="D99" s="225" t="s">
        <v>76</v>
      </c>
      <c r="E99" s="226" t="s">
        <v>77</v>
      </c>
      <c r="F99" s="270"/>
      <c r="G99" s="21"/>
      <c r="H99" s="21"/>
      <c r="I99" s="21"/>
      <c r="J99" s="96"/>
      <c r="K99" s="57"/>
      <c r="L99" s="57"/>
      <c r="M99" s="21"/>
      <c r="N99" s="21"/>
      <c r="O99" s="21"/>
      <c r="P99" s="21"/>
      <c r="Q99" s="21"/>
      <c r="R99" s="21"/>
      <c r="S99" s="21"/>
      <c r="T99" s="21"/>
      <c r="U99" s="27"/>
      <c r="V99" s="21"/>
      <c r="W99" s="21"/>
      <c r="X99" s="21"/>
      <c r="Y99" s="222"/>
      <c r="Z99" s="222"/>
      <c r="AA99" s="222"/>
      <c r="AB99" s="222"/>
      <c r="AC99" s="222"/>
      <c r="AD99" s="21"/>
      <c r="AE99" s="21"/>
      <c r="AF99" s="21"/>
      <c r="AG99" s="21"/>
      <c r="AH99" s="21"/>
      <c r="AI99" s="21"/>
      <c r="AJ99" s="21"/>
      <c r="AK99" s="222"/>
      <c r="AL99" s="222"/>
      <c r="AM99" s="222"/>
      <c r="AN99" s="222"/>
      <c r="AO99" s="222"/>
      <c r="AP99" s="222"/>
      <c r="AQ99" s="222"/>
      <c r="AR99" s="222"/>
      <c r="AS99" s="222"/>
      <c r="AT99" s="222"/>
      <c r="AU99" s="222"/>
      <c r="AV99" s="222"/>
      <c r="AW99" s="223"/>
      <c r="AX99" s="223"/>
      <c r="AY99" s="223"/>
      <c r="AZ99" s="223"/>
      <c r="BA99" s="28"/>
      <c r="BB99" s="28"/>
      <c r="BC99" s="28"/>
      <c r="BD99" s="28"/>
      <c r="BE99" s="28"/>
      <c r="BF99" s="223"/>
      <c r="BG99" s="223"/>
      <c r="BH99" s="223"/>
      <c r="BI99" s="223"/>
      <c r="BJ99" s="223"/>
      <c r="BK99" s="223"/>
      <c r="BL99" s="223"/>
      <c r="BM99" s="223"/>
      <c r="BN99" s="223"/>
      <c r="BO99" s="223"/>
    </row>
    <row r="100" spans="1:89" ht="18.75" customHeight="1" x14ac:dyDescent="0.25">
      <c r="A100" s="227" t="s">
        <v>78</v>
      </c>
      <c r="B100" s="108"/>
      <c r="C100" s="123"/>
      <c r="D100" s="135"/>
      <c r="E100" s="228"/>
      <c r="F100" s="108"/>
      <c r="G100" s="21"/>
      <c r="H100" s="21"/>
      <c r="I100" s="21"/>
      <c r="J100" s="96"/>
      <c r="K100" s="57"/>
      <c r="L100" s="57"/>
      <c r="M100" s="21"/>
      <c r="N100" s="21"/>
      <c r="O100" s="21"/>
      <c r="P100" s="21"/>
      <c r="Q100" s="21"/>
      <c r="R100" s="21"/>
      <c r="S100" s="21"/>
      <c r="T100" s="21"/>
      <c r="U100" s="27"/>
      <c r="V100" s="21"/>
      <c r="W100" s="21"/>
      <c r="X100" s="21"/>
      <c r="Y100" s="222"/>
      <c r="Z100" s="222"/>
      <c r="AA100" s="222"/>
      <c r="AB100" s="222"/>
      <c r="AC100" s="222"/>
      <c r="AD100" s="21"/>
      <c r="AE100" s="21"/>
      <c r="AF100" s="21"/>
      <c r="AG100" s="21"/>
      <c r="AH100" s="21"/>
      <c r="AI100" s="21"/>
      <c r="AJ100" s="21"/>
      <c r="AK100" s="222"/>
      <c r="AL100" s="222"/>
      <c r="AM100" s="222"/>
      <c r="AN100" s="222"/>
      <c r="AO100" s="222"/>
      <c r="AP100" s="222"/>
      <c r="AQ100" s="222"/>
      <c r="AR100" s="222"/>
      <c r="AS100" s="222"/>
      <c r="AT100" s="222"/>
      <c r="AU100" s="222"/>
      <c r="AV100" s="222"/>
      <c r="AW100" s="223"/>
      <c r="AX100" s="223"/>
      <c r="AY100" s="223"/>
      <c r="AZ100" s="223"/>
      <c r="BA100" s="28"/>
      <c r="BB100" s="28"/>
      <c r="BC100" s="28"/>
      <c r="BD100" s="28"/>
      <c r="BE100" s="28"/>
      <c r="BF100" s="223"/>
      <c r="BG100" s="223"/>
      <c r="BH100" s="223"/>
      <c r="BI100" s="223"/>
      <c r="BJ100" s="223"/>
      <c r="BK100" s="223"/>
      <c r="BL100" s="223"/>
      <c r="BM100" s="223"/>
      <c r="BN100" s="223"/>
      <c r="BO100" s="223"/>
    </row>
    <row r="101" spans="1:89" ht="27" customHeight="1" x14ac:dyDescent="0.25">
      <c r="A101" s="229" t="s">
        <v>79</v>
      </c>
      <c r="B101" s="109"/>
      <c r="C101" s="113"/>
      <c r="D101" s="136"/>
      <c r="E101" s="230"/>
      <c r="F101" s="109"/>
      <c r="G101" s="21"/>
      <c r="H101" s="21"/>
      <c r="I101" s="21"/>
      <c r="J101" s="96"/>
      <c r="K101" s="57"/>
      <c r="L101" s="57"/>
      <c r="M101" s="21"/>
      <c r="N101" s="21"/>
      <c r="O101" s="21"/>
      <c r="P101" s="21"/>
      <c r="Q101" s="21"/>
      <c r="R101" s="21"/>
      <c r="S101" s="21"/>
      <c r="T101" s="21"/>
      <c r="U101" s="27"/>
      <c r="V101" s="21"/>
      <c r="W101" s="21"/>
      <c r="X101" s="21"/>
      <c r="Y101" s="222"/>
      <c r="Z101" s="222"/>
      <c r="AA101" s="222"/>
      <c r="AB101" s="222"/>
      <c r="AC101" s="222"/>
      <c r="AD101" s="21"/>
      <c r="AE101" s="21"/>
      <c r="AF101" s="21"/>
      <c r="AG101" s="21"/>
      <c r="AH101" s="21"/>
      <c r="AI101" s="21"/>
      <c r="AJ101" s="21"/>
      <c r="AK101" s="222"/>
      <c r="AL101" s="222"/>
      <c r="AM101" s="222"/>
      <c r="AN101" s="222"/>
      <c r="AO101" s="222"/>
      <c r="AP101" s="222"/>
      <c r="AQ101" s="222"/>
      <c r="AR101" s="222"/>
      <c r="AS101" s="222"/>
      <c r="AT101" s="222"/>
      <c r="AU101" s="222"/>
      <c r="AV101" s="222"/>
      <c r="AW101" s="223"/>
      <c r="AX101" s="223"/>
      <c r="AY101" s="223"/>
      <c r="AZ101" s="223"/>
      <c r="BA101" s="28"/>
      <c r="BB101" s="28"/>
      <c r="BC101" s="28"/>
      <c r="BD101" s="28"/>
      <c r="BE101" s="28"/>
      <c r="BF101" s="223"/>
      <c r="BG101" s="223"/>
      <c r="BH101" s="223"/>
      <c r="BI101" s="223"/>
      <c r="BJ101" s="223"/>
      <c r="BK101" s="223"/>
      <c r="BL101" s="223"/>
      <c r="BM101" s="223"/>
      <c r="BN101" s="223"/>
      <c r="BO101" s="223"/>
    </row>
    <row r="102" spans="1:89" ht="27.75" customHeight="1" x14ac:dyDescent="0.25">
      <c r="A102" s="231" t="s">
        <v>80</v>
      </c>
      <c r="B102" s="110"/>
      <c r="C102" s="115"/>
      <c r="D102" s="137"/>
      <c r="E102" s="232"/>
      <c r="F102" s="110"/>
      <c r="G102" s="21"/>
      <c r="H102" s="21"/>
      <c r="I102" s="21"/>
      <c r="J102" s="96"/>
      <c r="K102" s="57"/>
      <c r="L102" s="57"/>
      <c r="M102" s="21"/>
      <c r="N102" s="21"/>
      <c r="O102" s="21"/>
      <c r="P102" s="21"/>
      <c r="Q102" s="21"/>
      <c r="R102" s="21"/>
      <c r="S102" s="21"/>
      <c r="T102" s="21"/>
      <c r="U102" s="27"/>
      <c r="V102" s="21"/>
      <c r="W102" s="21"/>
      <c r="X102" s="21"/>
      <c r="Y102" s="222"/>
      <c r="Z102" s="222"/>
      <c r="AA102" s="222"/>
      <c r="AB102" s="222"/>
      <c r="AC102" s="222"/>
      <c r="AD102" s="21"/>
      <c r="AE102" s="21"/>
      <c r="AF102" s="21"/>
      <c r="AG102" s="21"/>
      <c r="AH102" s="21"/>
      <c r="AI102" s="21"/>
      <c r="AJ102" s="21"/>
      <c r="AK102" s="222"/>
      <c r="AL102" s="222"/>
      <c r="AM102" s="222"/>
      <c r="AN102" s="222"/>
      <c r="AO102" s="222"/>
      <c r="AP102" s="222"/>
      <c r="AQ102" s="222"/>
      <c r="AR102" s="222"/>
      <c r="AS102" s="222"/>
      <c r="AT102" s="222"/>
      <c r="AU102" s="222"/>
      <c r="AV102" s="222"/>
      <c r="AW102" s="223"/>
      <c r="AX102" s="223"/>
      <c r="AY102" s="223"/>
      <c r="AZ102" s="223"/>
      <c r="BA102" s="28"/>
      <c r="BB102" s="28"/>
      <c r="BC102" s="28"/>
      <c r="BD102" s="28"/>
      <c r="BE102" s="28"/>
      <c r="BF102" s="223"/>
      <c r="BG102" s="223"/>
      <c r="BH102" s="223"/>
      <c r="BI102" s="223"/>
      <c r="BJ102" s="223"/>
      <c r="BK102" s="223"/>
      <c r="BL102" s="223"/>
      <c r="BM102" s="223"/>
      <c r="BN102" s="223"/>
      <c r="BO102" s="223"/>
    </row>
    <row r="103" spans="1:89" s="21" customFormat="1" ht="18" customHeight="1" x14ac:dyDescent="0.2">
      <c r="A103" s="97" t="s">
        <v>81</v>
      </c>
      <c r="B103" s="71"/>
      <c r="C103" s="71"/>
      <c r="D103" s="71"/>
      <c r="E103" s="71"/>
      <c r="F103" s="71"/>
      <c r="G103" s="71"/>
      <c r="K103" s="96"/>
      <c r="V103" s="27"/>
      <c r="AW103" s="28"/>
      <c r="AX103" s="28"/>
      <c r="AY103" s="28"/>
      <c r="AZ103" s="28"/>
      <c r="BA103" s="28"/>
      <c r="BB103" s="28"/>
      <c r="BC103" s="28"/>
      <c r="BD103" s="28"/>
      <c r="BE103" s="28"/>
      <c r="BF103" s="28"/>
      <c r="BG103" s="28"/>
      <c r="BH103" s="28"/>
      <c r="BI103" s="28"/>
      <c r="BJ103" s="28"/>
      <c r="BK103" s="28"/>
      <c r="BL103" s="28"/>
      <c r="BM103" s="28"/>
      <c r="BN103" s="28"/>
      <c r="BO103" s="28"/>
      <c r="BP103" s="28"/>
      <c r="BQ103" s="28"/>
      <c r="BR103" s="28"/>
      <c r="BS103" s="28"/>
      <c r="BT103" s="28"/>
      <c r="BU103" s="28"/>
      <c r="BV103" s="28"/>
      <c r="BW103" s="28"/>
      <c r="BX103" s="28"/>
      <c r="BY103" s="28"/>
      <c r="BZ103" s="28"/>
      <c r="CA103" s="28"/>
      <c r="CB103" s="28"/>
      <c r="CC103" s="28"/>
      <c r="CD103" s="28"/>
      <c r="CE103" s="28"/>
      <c r="CF103" s="28"/>
      <c r="CG103" s="28"/>
      <c r="CH103" s="28"/>
      <c r="CI103" s="28"/>
      <c r="CJ103" s="28"/>
      <c r="CK103" s="28"/>
    </row>
    <row r="104" spans="1:89" ht="15" x14ac:dyDescent="0.2">
      <c r="A104" s="179" t="s">
        <v>82</v>
      </c>
      <c r="B104" s="181" t="s">
        <v>83</v>
      </c>
      <c r="C104" s="28"/>
      <c r="D104" s="28"/>
      <c r="E104" s="28"/>
      <c r="F104" s="28"/>
      <c r="G104" s="21"/>
      <c r="H104" s="21"/>
      <c r="I104" s="21"/>
      <c r="J104" s="96"/>
      <c r="K104" s="62"/>
      <c r="L104" s="57"/>
      <c r="M104" s="21"/>
      <c r="N104" s="21"/>
      <c r="O104" s="21"/>
      <c r="P104" s="21"/>
      <c r="Q104" s="21"/>
      <c r="R104" s="21"/>
      <c r="S104" s="21"/>
      <c r="T104" s="21"/>
      <c r="U104" s="27"/>
      <c r="V104" s="21"/>
      <c r="W104" s="21"/>
      <c r="X104" s="21"/>
      <c r="AD104" s="21"/>
      <c r="AE104" s="21"/>
      <c r="AF104" s="21"/>
      <c r="AG104" s="21"/>
      <c r="AH104" s="21"/>
      <c r="AI104" s="21"/>
      <c r="AJ104" s="21"/>
      <c r="BA104" s="28"/>
      <c r="BB104" s="28"/>
      <c r="BC104" s="28"/>
      <c r="BD104" s="28"/>
      <c r="BE104" s="28"/>
    </row>
    <row r="105" spans="1:89" ht="15.75" customHeight="1" x14ac:dyDescent="0.2">
      <c r="A105" s="63" t="s">
        <v>84</v>
      </c>
      <c r="B105" s="108"/>
      <c r="C105" s="28"/>
      <c r="D105" s="28"/>
      <c r="E105" s="28"/>
      <c r="F105" s="28"/>
      <c r="G105" s="21"/>
      <c r="H105" s="21"/>
      <c r="I105" s="21"/>
      <c r="J105" s="96"/>
      <c r="K105" s="98"/>
      <c r="L105" s="57"/>
      <c r="M105" s="21"/>
      <c r="N105" s="21"/>
      <c r="O105" s="21"/>
      <c r="P105" s="21"/>
      <c r="Q105" s="21"/>
      <c r="R105" s="21"/>
      <c r="S105" s="21"/>
      <c r="T105" s="21"/>
      <c r="U105" s="27"/>
      <c r="V105" s="21"/>
      <c r="W105" s="21"/>
      <c r="X105" s="21"/>
      <c r="AD105" s="21"/>
      <c r="AE105" s="21"/>
      <c r="AF105" s="21"/>
      <c r="AG105" s="21"/>
      <c r="AH105" s="21"/>
      <c r="AI105" s="21"/>
      <c r="AJ105" s="21"/>
      <c r="BA105" s="28"/>
      <c r="BB105" s="28"/>
      <c r="BC105" s="28"/>
      <c r="BD105" s="28"/>
      <c r="BE105" s="28"/>
    </row>
    <row r="106" spans="1:89" ht="15.75" customHeight="1" x14ac:dyDescent="0.2">
      <c r="A106" s="64" t="s">
        <v>85</v>
      </c>
      <c r="B106" s="109"/>
      <c r="C106" s="28"/>
      <c r="D106" s="28"/>
      <c r="E106" s="28"/>
      <c r="F106" s="28"/>
      <c r="G106" s="21"/>
      <c r="H106" s="21"/>
      <c r="I106" s="21"/>
      <c r="J106" s="96"/>
      <c r="K106" s="98"/>
      <c r="L106" s="57"/>
      <c r="M106" s="21"/>
      <c r="N106" s="21"/>
      <c r="O106" s="21"/>
      <c r="P106" s="21"/>
      <c r="Q106" s="21"/>
      <c r="R106" s="21"/>
      <c r="S106" s="21"/>
      <c r="T106" s="21"/>
      <c r="U106" s="27"/>
      <c r="V106" s="21"/>
      <c r="W106" s="21"/>
      <c r="X106" s="21"/>
      <c r="AD106" s="21"/>
      <c r="AE106" s="21"/>
      <c r="AF106" s="21"/>
      <c r="AG106" s="21"/>
      <c r="AH106" s="21"/>
      <c r="AI106" s="21"/>
      <c r="AJ106" s="21"/>
      <c r="BA106" s="28"/>
      <c r="BB106" s="28"/>
      <c r="BC106" s="28"/>
      <c r="BD106" s="28"/>
      <c r="BE106" s="28"/>
    </row>
    <row r="107" spans="1:89" ht="15.75" customHeight="1" x14ac:dyDescent="0.2">
      <c r="A107" s="64" t="s">
        <v>86</v>
      </c>
      <c r="B107" s="109"/>
      <c r="C107" s="28"/>
      <c r="D107" s="28"/>
      <c r="E107" s="28"/>
      <c r="F107" s="28"/>
      <c r="G107" s="21"/>
      <c r="H107" s="21"/>
      <c r="I107" s="21"/>
      <c r="J107" s="21"/>
      <c r="K107" s="99"/>
      <c r="L107" s="57"/>
      <c r="M107" s="21"/>
      <c r="N107" s="21"/>
      <c r="O107" s="21"/>
      <c r="P107" s="21"/>
      <c r="Q107" s="21"/>
      <c r="R107" s="21"/>
      <c r="S107" s="21"/>
      <c r="T107" s="21"/>
      <c r="U107" s="27"/>
      <c r="V107" s="21"/>
      <c r="W107" s="21"/>
      <c r="X107" s="21"/>
      <c r="AD107" s="21"/>
      <c r="AE107" s="21"/>
      <c r="AF107" s="21"/>
      <c r="AG107" s="21"/>
      <c r="AH107" s="21"/>
      <c r="AI107" s="21"/>
      <c r="AJ107" s="21"/>
      <c r="BA107" s="28"/>
      <c r="BB107" s="28"/>
      <c r="BC107" s="28"/>
      <c r="BD107" s="28"/>
      <c r="BE107" s="28"/>
    </row>
    <row r="108" spans="1:89" ht="15.75" customHeight="1" x14ac:dyDescent="0.2">
      <c r="A108" s="64" t="s">
        <v>87</v>
      </c>
      <c r="B108" s="109"/>
      <c r="C108" s="28"/>
      <c r="D108" s="28"/>
      <c r="E108" s="28"/>
      <c r="F108" s="28"/>
      <c r="G108" s="21"/>
      <c r="H108" s="21"/>
      <c r="I108" s="21"/>
      <c r="J108" s="21"/>
      <c r="K108" s="99"/>
      <c r="L108" s="57"/>
      <c r="M108" s="21"/>
      <c r="N108" s="21"/>
      <c r="O108" s="21"/>
      <c r="P108" s="21"/>
      <c r="Q108" s="21"/>
      <c r="R108" s="21"/>
      <c r="S108" s="21"/>
      <c r="T108" s="21"/>
      <c r="U108" s="27"/>
      <c r="V108" s="21"/>
      <c r="W108" s="21"/>
      <c r="X108" s="21"/>
      <c r="AD108" s="21"/>
      <c r="AE108" s="21"/>
      <c r="AF108" s="21"/>
      <c r="AG108" s="21"/>
      <c r="AH108" s="21"/>
      <c r="AI108" s="21"/>
      <c r="AJ108" s="21"/>
      <c r="BA108" s="28"/>
      <c r="BB108" s="28"/>
      <c r="BC108" s="28"/>
      <c r="BD108" s="28"/>
      <c r="BE108" s="28"/>
    </row>
    <row r="109" spans="1:89" ht="15.75" customHeight="1" x14ac:dyDescent="0.2">
      <c r="A109" s="64" t="s">
        <v>88</v>
      </c>
      <c r="B109" s="109"/>
      <c r="C109" s="28"/>
      <c r="D109" s="28"/>
      <c r="E109" s="28"/>
      <c r="F109" s="28"/>
      <c r="G109" s="21"/>
      <c r="H109" s="21"/>
      <c r="I109" s="21"/>
      <c r="J109" s="21"/>
      <c r="K109" s="99"/>
      <c r="L109" s="57"/>
      <c r="M109" s="21"/>
      <c r="N109" s="21"/>
      <c r="O109" s="21"/>
      <c r="P109" s="21"/>
      <c r="Q109" s="21"/>
      <c r="R109" s="21"/>
      <c r="S109" s="21"/>
      <c r="T109" s="21"/>
      <c r="U109" s="27"/>
      <c r="V109" s="21"/>
      <c r="W109" s="21"/>
      <c r="X109" s="21"/>
      <c r="AD109" s="21"/>
      <c r="AE109" s="21"/>
      <c r="AF109" s="21"/>
      <c r="AG109" s="21"/>
      <c r="AH109" s="21"/>
      <c r="AI109" s="21"/>
      <c r="AJ109" s="21"/>
      <c r="BA109" s="28"/>
      <c r="BB109" s="28"/>
      <c r="BC109" s="28"/>
      <c r="BD109" s="28"/>
      <c r="BE109" s="28"/>
    </row>
    <row r="110" spans="1:89" ht="15.75" customHeight="1" x14ac:dyDescent="0.2">
      <c r="A110" s="179" t="s">
        <v>23</v>
      </c>
      <c r="B110" s="165">
        <f>SUM(B105:B109)</f>
        <v>0</v>
      </c>
      <c r="C110" s="100"/>
      <c r="D110" s="28"/>
      <c r="E110" s="28"/>
      <c r="F110" s="28"/>
      <c r="G110" s="21"/>
      <c r="H110" s="21"/>
      <c r="I110" s="21"/>
      <c r="J110" s="21"/>
      <c r="K110" s="99"/>
      <c r="L110" s="57"/>
      <c r="M110" s="21"/>
      <c r="N110" s="21"/>
      <c r="O110" s="21"/>
      <c r="P110" s="21"/>
      <c r="Q110" s="21"/>
      <c r="R110" s="21"/>
      <c r="S110" s="21"/>
      <c r="T110" s="21"/>
      <c r="U110" s="27"/>
      <c r="V110" s="21"/>
      <c r="W110" s="21"/>
      <c r="X110" s="21"/>
      <c r="AD110" s="21"/>
      <c r="AE110" s="21"/>
      <c r="AF110" s="21"/>
      <c r="AG110" s="21"/>
      <c r="AH110" s="21"/>
      <c r="AI110" s="21"/>
      <c r="AJ110" s="21"/>
      <c r="BA110" s="28"/>
      <c r="BB110" s="28"/>
      <c r="BC110" s="28"/>
      <c r="BD110" s="28"/>
      <c r="BE110" s="28"/>
    </row>
    <row r="111" spans="1:89" s="21" customFormat="1" x14ac:dyDescent="0.2">
      <c r="A111" s="101"/>
      <c r="L111" s="99"/>
      <c r="V111" s="27"/>
      <c r="AW111" s="28"/>
      <c r="AX111" s="28"/>
      <c r="AY111" s="28"/>
      <c r="AZ111" s="28"/>
      <c r="BA111" s="28"/>
      <c r="BB111" s="28"/>
      <c r="BC111" s="28"/>
      <c r="BD111" s="28"/>
      <c r="BE111" s="28"/>
      <c r="BF111" s="28"/>
      <c r="BG111" s="28"/>
      <c r="BH111" s="28"/>
      <c r="BI111" s="28"/>
      <c r="BJ111" s="28"/>
      <c r="BK111" s="28"/>
      <c r="BL111" s="28"/>
      <c r="BM111" s="28"/>
      <c r="BN111" s="28"/>
      <c r="BO111" s="28"/>
      <c r="BP111" s="28"/>
      <c r="BQ111" s="28"/>
      <c r="BR111" s="28"/>
      <c r="BS111" s="28"/>
      <c r="BT111" s="28"/>
      <c r="BU111" s="28"/>
      <c r="BV111" s="28"/>
      <c r="BW111" s="28"/>
      <c r="BX111" s="28"/>
      <c r="BY111" s="28"/>
      <c r="BZ111" s="28"/>
      <c r="CA111" s="28"/>
      <c r="CB111" s="28"/>
      <c r="CC111" s="28"/>
      <c r="CD111" s="28"/>
      <c r="CE111" s="28"/>
      <c r="CF111" s="28"/>
      <c r="CG111" s="28"/>
      <c r="CH111" s="28"/>
      <c r="CI111" s="28"/>
      <c r="CJ111" s="28"/>
      <c r="CK111" s="28"/>
    </row>
    <row r="112" spans="1:89" s="21" customFormat="1" x14ac:dyDescent="0.2">
      <c r="A112" s="101"/>
      <c r="L112" s="99"/>
      <c r="V112" s="27"/>
      <c r="AW112" s="28"/>
      <c r="AX112" s="28"/>
      <c r="AY112" s="28"/>
      <c r="AZ112" s="28"/>
      <c r="BA112" s="28"/>
      <c r="BB112" s="28"/>
      <c r="BC112" s="28"/>
      <c r="BD112" s="28"/>
      <c r="BE112" s="28"/>
      <c r="BF112" s="28"/>
      <c r="BG112" s="28"/>
      <c r="BH112" s="28"/>
      <c r="BI112" s="28"/>
      <c r="BJ112" s="28"/>
      <c r="BK112" s="28"/>
      <c r="BL112" s="28"/>
      <c r="BM112" s="28"/>
      <c r="BN112" s="28"/>
      <c r="BO112" s="28"/>
      <c r="BP112" s="28"/>
      <c r="BQ112" s="28"/>
      <c r="BR112" s="28"/>
      <c r="BS112" s="28"/>
      <c r="BT112" s="28"/>
      <c r="BU112" s="28"/>
      <c r="BV112" s="28"/>
      <c r="BW112" s="28"/>
      <c r="BX112" s="28"/>
      <c r="BY112" s="28"/>
      <c r="BZ112" s="28"/>
      <c r="CA112" s="28"/>
      <c r="CB112" s="28"/>
      <c r="CC112" s="28"/>
      <c r="CD112" s="28"/>
      <c r="CE112" s="28"/>
      <c r="CF112" s="28"/>
      <c r="CG112" s="28"/>
      <c r="CH112" s="28"/>
      <c r="CI112" s="28"/>
      <c r="CJ112" s="28"/>
      <c r="CK112" s="28"/>
    </row>
    <row r="113" spans="1:89" s="21" customFormat="1" x14ac:dyDescent="0.2">
      <c r="A113" s="101"/>
      <c r="L113" s="99"/>
      <c r="V113" s="27"/>
      <c r="AW113" s="28"/>
      <c r="AX113" s="28"/>
      <c r="AY113" s="28"/>
      <c r="AZ113" s="28"/>
      <c r="BA113" s="28"/>
      <c r="BB113" s="28"/>
      <c r="BC113" s="28"/>
      <c r="BD113" s="28"/>
      <c r="BE113" s="28"/>
      <c r="BF113" s="28"/>
      <c r="BG113" s="28"/>
      <c r="BH113" s="28"/>
      <c r="BI113" s="28"/>
      <c r="BJ113" s="28"/>
      <c r="BK113" s="28"/>
      <c r="BL113" s="28"/>
      <c r="BM113" s="28"/>
      <c r="BN113" s="28"/>
      <c r="BO113" s="28"/>
      <c r="BP113" s="28"/>
      <c r="BQ113" s="28"/>
      <c r="BR113" s="28"/>
      <c r="BS113" s="28"/>
      <c r="BT113" s="28"/>
      <c r="BU113" s="28"/>
      <c r="BV113" s="28"/>
      <c r="BW113" s="28"/>
      <c r="BX113" s="28"/>
      <c r="BY113" s="28"/>
      <c r="BZ113" s="28"/>
      <c r="CA113" s="28"/>
      <c r="CB113" s="28"/>
      <c r="CC113" s="28"/>
      <c r="CD113" s="28"/>
      <c r="CE113" s="28"/>
      <c r="CF113" s="28"/>
      <c r="CG113" s="28"/>
      <c r="CH113" s="28"/>
      <c r="CI113" s="28"/>
      <c r="CJ113" s="28"/>
      <c r="CK113" s="28"/>
    </row>
    <row r="114" spans="1:89" s="21" customFormat="1" x14ac:dyDescent="0.2">
      <c r="A114" s="101"/>
      <c r="L114" s="99"/>
      <c r="V114" s="27"/>
      <c r="AW114" s="28"/>
      <c r="AX114" s="28"/>
      <c r="AY114" s="28"/>
      <c r="AZ114" s="28"/>
      <c r="BA114" s="28"/>
      <c r="BB114" s="28"/>
      <c r="BC114" s="28"/>
      <c r="BD114" s="28"/>
      <c r="BE114" s="28"/>
      <c r="BF114" s="28"/>
      <c r="BG114" s="28"/>
      <c r="BH114" s="28"/>
      <c r="BI114" s="28"/>
      <c r="BJ114" s="28"/>
      <c r="BK114" s="28"/>
      <c r="BL114" s="28"/>
      <c r="BM114" s="28"/>
      <c r="BN114" s="28"/>
      <c r="BO114" s="28"/>
      <c r="BP114" s="28"/>
      <c r="BQ114" s="28"/>
      <c r="BR114" s="28"/>
      <c r="BS114" s="28"/>
      <c r="BT114" s="28"/>
      <c r="BU114" s="28"/>
      <c r="BV114" s="28"/>
      <c r="BW114" s="28"/>
      <c r="BX114" s="28"/>
      <c r="BY114" s="28"/>
      <c r="BZ114" s="28"/>
      <c r="CA114" s="28"/>
      <c r="CB114" s="28"/>
      <c r="CC114" s="28"/>
      <c r="CD114" s="28"/>
      <c r="CE114" s="28"/>
      <c r="CF114" s="28"/>
      <c r="CG114" s="28"/>
      <c r="CH114" s="28"/>
      <c r="CI114" s="28"/>
      <c r="CJ114" s="28"/>
      <c r="CK114" s="28"/>
    </row>
    <row r="115" spans="1:89" s="21" customFormat="1" x14ac:dyDescent="0.2">
      <c r="A115" s="101"/>
      <c r="L115" s="99"/>
      <c r="V115" s="27"/>
      <c r="AW115" s="28"/>
      <c r="AX115" s="28"/>
      <c r="AY115" s="28"/>
      <c r="AZ115" s="28"/>
      <c r="BA115" s="28"/>
      <c r="BB115" s="28"/>
      <c r="BC115" s="28"/>
      <c r="BD115" s="28"/>
      <c r="BE115" s="28"/>
      <c r="BF115" s="28"/>
      <c r="BG115" s="28"/>
      <c r="BH115" s="28"/>
      <c r="BI115" s="28"/>
      <c r="BJ115" s="28"/>
      <c r="BK115" s="28"/>
      <c r="BL115" s="28"/>
      <c r="BM115" s="28"/>
      <c r="BN115" s="28"/>
      <c r="BO115" s="28"/>
      <c r="BP115" s="28"/>
      <c r="BQ115" s="28"/>
      <c r="BR115" s="28"/>
      <c r="BS115" s="28"/>
      <c r="BT115" s="28"/>
      <c r="BU115" s="28"/>
      <c r="BV115" s="28"/>
      <c r="BW115" s="28"/>
      <c r="BX115" s="28"/>
      <c r="BY115" s="28"/>
      <c r="BZ115" s="28"/>
      <c r="CA115" s="28"/>
      <c r="CB115" s="28"/>
      <c r="CC115" s="28"/>
      <c r="CD115" s="28"/>
      <c r="CE115" s="28"/>
      <c r="CF115" s="28"/>
      <c r="CG115" s="28"/>
      <c r="CH115" s="28"/>
      <c r="CI115" s="28"/>
      <c r="CJ115" s="28"/>
      <c r="CK115" s="28"/>
    </row>
    <row r="116" spans="1:89" s="21" customFormat="1" x14ac:dyDescent="0.2">
      <c r="A116" s="101"/>
      <c r="L116" s="99"/>
      <c r="V116" s="27"/>
      <c r="AW116" s="28"/>
      <c r="AX116" s="28"/>
      <c r="AY116" s="28"/>
      <c r="AZ116" s="28"/>
      <c r="BA116" s="28"/>
      <c r="BB116" s="28"/>
      <c r="BC116" s="28"/>
      <c r="BD116" s="28"/>
      <c r="BE116" s="28"/>
      <c r="BF116" s="28"/>
      <c r="BG116" s="28"/>
      <c r="BH116" s="28"/>
      <c r="BI116" s="28"/>
      <c r="BJ116" s="28"/>
      <c r="BK116" s="28"/>
      <c r="BL116" s="28"/>
      <c r="BM116" s="28"/>
      <c r="BN116" s="28"/>
      <c r="BO116" s="28"/>
      <c r="BP116" s="28"/>
      <c r="BQ116" s="28"/>
      <c r="BR116" s="28"/>
      <c r="BS116" s="28"/>
      <c r="BT116" s="28"/>
      <c r="BU116" s="28"/>
      <c r="BV116" s="28"/>
      <c r="BW116" s="28"/>
      <c r="BX116" s="28"/>
      <c r="BY116" s="28"/>
      <c r="BZ116" s="28"/>
      <c r="CA116" s="28"/>
      <c r="CB116" s="28"/>
      <c r="CC116" s="28"/>
      <c r="CD116" s="28"/>
      <c r="CE116" s="28"/>
      <c r="CF116" s="28"/>
      <c r="CG116" s="28"/>
      <c r="CH116" s="28"/>
      <c r="CI116" s="28"/>
      <c r="CJ116" s="28"/>
      <c r="CK116" s="28"/>
    </row>
    <row r="117" spans="1:89" s="21" customFormat="1" x14ac:dyDescent="0.2">
      <c r="A117" s="101"/>
      <c r="L117" s="99"/>
      <c r="V117" s="27"/>
      <c r="AW117" s="28"/>
      <c r="AX117" s="28"/>
      <c r="AY117" s="28"/>
      <c r="AZ117" s="28"/>
      <c r="BA117" s="28"/>
      <c r="BB117" s="28"/>
      <c r="BC117" s="28"/>
      <c r="BD117" s="28"/>
      <c r="BE117" s="28"/>
      <c r="BF117" s="28"/>
      <c r="BG117" s="28"/>
      <c r="BH117" s="28"/>
      <c r="BI117" s="28"/>
      <c r="BJ117" s="28"/>
      <c r="BK117" s="28"/>
      <c r="BL117" s="28"/>
      <c r="BM117" s="28"/>
      <c r="BN117" s="28"/>
      <c r="BO117" s="28"/>
      <c r="BP117" s="28"/>
      <c r="BQ117" s="28"/>
      <c r="BR117" s="28"/>
      <c r="BS117" s="28"/>
      <c r="BT117" s="28"/>
      <c r="BU117" s="28"/>
      <c r="BV117" s="28"/>
      <c r="BW117" s="28"/>
      <c r="BX117" s="28"/>
      <c r="BY117" s="28"/>
      <c r="BZ117" s="28"/>
      <c r="CA117" s="28"/>
      <c r="CB117" s="28"/>
      <c r="CC117" s="28"/>
      <c r="CD117" s="28"/>
      <c r="CE117" s="28"/>
      <c r="CF117" s="28"/>
      <c r="CG117" s="28"/>
      <c r="CH117" s="28"/>
      <c r="CI117" s="28"/>
      <c r="CJ117" s="28"/>
      <c r="CK117" s="28"/>
    </row>
    <row r="118" spans="1:89" s="21" customFormat="1" x14ac:dyDescent="0.2">
      <c r="A118" s="101"/>
      <c r="L118" s="99"/>
      <c r="V118" s="27"/>
      <c r="AW118" s="28"/>
      <c r="AX118" s="28"/>
      <c r="AY118" s="28"/>
      <c r="AZ118" s="28"/>
      <c r="BA118" s="28"/>
      <c r="BB118" s="28"/>
      <c r="BC118" s="28"/>
      <c r="BD118" s="28"/>
      <c r="BE118" s="28"/>
      <c r="BF118" s="28"/>
      <c r="BG118" s="28"/>
      <c r="BH118" s="28"/>
      <c r="BI118" s="28"/>
      <c r="BJ118" s="28"/>
      <c r="BK118" s="28"/>
      <c r="BL118" s="28"/>
      <c r="BM118" s="28"/>
      <c r="BN118" s="28"/>
      <c r="BO118" s="28"/>
      <c r="BP118" s="28"/>
      <c r="BQ118" s="28"/>
      <c r="BR118" s="28"/>
      <c r="BS118" s="28"/>
      <c r="BT118" s="28"/>
      <c r="BU118" s="28"/>
      <c r="BV118" s="28"/>
      <c r="BW118" s="28"/>
      <c r="BX118" s="28"/>
      <c r="BY118" s="28"/>
      <c r="BZ118" s="28"/>
      <c r="CA118" s="28"/>
      <c r="CB118" s="28"/>
      <c r="CC118" s="28"/>
      <c r="CD118" s="28"/>
      <c r="CE118" s="28"/>
      <c r="CF118" s="28"/>
      <c r="CG118" s="28"/>
      <c r="CH118" s="28"/>
      <c r="CI118" s="28"/>
      <c r="CJ118" s="28"/>
      <c r="CK118" s="28"/>
    </row>
    <row r="119" spans="1:89" s="21" customFormat="1" x14ac:dyDescent="0.2">
      <c r="A119" s="101"/>
      <c r="L119" s="99"/>
      <c r="V119" s="27"/>
      <c r="AW119" s="28"/>
      <c r="AX119" s="28"/>
      <c r="AY119" s="28"/>
      <c r="AZ119" s="28"/>
      <c r="BA119" s="28"/>
      <c r="BB119" s="28"/>
      <c r="BC119" s="28"/>
      <c r="BD119" s="28"/>
      <c r="BE119" s="28"/>
      <c r="BF119" s="28"/>
      <c r="BG119" s="28"/>
      <c r="BH119" s="28"/>
      <c r="BI119" s="28"/>
      <c r="BJ119" s="28"/>
      <c r="BK119" s="28"/>
      <c r="BL119" s="28"/>
      <c r="BM119" s="28"/>
      <c r="BN119" s="28"/>
      <c r="BO119" s="28"/>
      <c r="BP119" s="28"/>
      <c r="BQ119" s="28"/>
      <c r="BR119" s="28"/>
      <c r="BS119" s="28"/>
      <c r="BT119" s="28"/>
      <c r="BU119" s="28"/>
      <c r="BV119" s="28"/>
      <c r="BW119" s="28"/>
      <c r="BX119" s="28"/>
      <c r="BY119" s="28"/>
      <c r="BZ119" s="28"/>
      <c r="CA119" s="28"/>
      <c r="CB119" s="28"/>
      <c r="CC119" s="28"/>
      <c r="CD119" s="28"/>
      <c r="CE119" s="28"/>
      <c r="CF119" s="28"/>
      <c r="CG119" s="28"/>
      <c r="CH119" s="28"/>
      <c r="CI119" s="28"/>
      <c r="CJ119" s="28"/>
      <c r="CK119" s="28"/>
    </row>
    <row r="120" spans="1:89" s="21" customFormat="1" x14ac:dyDescent="0.2">
      <c r="A120" s="101"/>
      <c r="L120" s="99"/>
      <c r="V120" s="27"/>
      <c r="AW120" s="28"/>
      <c r="AX120" s="28"/>
      <c r="AY120" s="28"/>
      <c r="AZ120" s="28"/>
      <c r="BA120" s="28"/>
      <c r="BB120" s="28"/>
      <c r="BC120" s="28"/>
      <c r="BD120" s="28"/>
      <c r="BE120" s="28"/>
      <c r="BF120" s="28"/>
      <c r="BG120" s="28"/>
      <c r="BH120" s="28"/>
      <c r="BI120" s="28"/>
      <c r="BJ120" s="28"/>
      <c r="BK120" s="28"/>
      <c r="BL120" s="28"/>
      <c r="BM120" s="28"/>
      <c r="BN120" s="28"/>
      <c r="BO120" s="28"/>
      <c r="BP120" s="28"/>
      <c r="BQ120" s="28"/>
      <c r="BR120" s="28"/>
      <c r="BS120" s="28"/>
      <c r="BT120" s="28"/>
      <c r="BU120" s="28"/>
      <c r="BV120" s="28"/>
      <c r="BW120" s="28"/>
      <c r="BX120" s="28"/>
      <c r="BY120" s="28"/>
      <c r="BZ120" s="28"/>
      <c r="CA120" s="28"/>
      <c r="CB120" s="28"/>
      <c r="CC120" s="28"/>
      <c r="CD120" s="28"/>
      <c r="CE120" s="28"/>
      <c r="CF120" s="28"/>
      <c r="CG120" s="28"/>
      <c r="CH120" s="28"/>
      <c r="CI120" s="28"/>
      <c r="CJ120" s="28"/>
      <c r="CK120" s="28"/>
    </row>
    <row r="121" spans="1:89" s="21" customFormat="1" x14ac:dyDescent="0.2">
      <c r="A121" s="101"/>
      <c r="L121" s="99"/>
      <c r="V121" s="27"/>
      <c r="AW121" s="28"/>
      <c r="AX121" s="28"/>
      <c r="AY121" s="28"/>
      <c r="AZ121" s="28"/>
      <c r="BA121" s="28"/>
      <c r="BB121" s="28"/>
      <c r="BC121" s="28"/>
      <c r="BD121" s="28"/>
      <c r="BE121" s="28"/>
      <c r="BF121" s="28"/>
      <c r="BG121" s="28"/>
      <c r="BH121" s="28"/>
      <c r="BI121" s="28"/>
      <c r="BJ121" s="28"/>
      <c r="BK121" s="28"/>
      <c r="BL121" s="28"/>
      <c r="BM121" s="28"/>
      <c r="BN121" s="28"/>
      <c r="BO121" s="28"/>
      <c r="BP121" s="28"/>
      <c r="BQ121" s="28"/>
      <c r="BR121" s="28"/>
      <c r="BS121" s="28"/>
      <c r="BT121" s="28"/>
      <c r="BU121" s="28"/>
      <c r="BV121" s="28"/>
      <c r="BW121" s="28"/>
      <c r="BX121" s="28"/>
      <c r="BY121" s="28"/>
      <c r="BZ121" s="28"/>
      <c r="CA121" s="28"/>
      <c r="CB121" s="28"/>
      <c r="CC121" s="28"/>
      <c r="CD121" s="28"/>
      <c r="CE121" s="28"/>
      <c r="CF121" s="28"/>
      <c r="CG121" s="28"/>
      <c r="CH121" s="28"/>
      <c r="CI121" s="28"/>
      <c r="CJ121" s="28"/>
      <c r="CK121" s="28"/>
    </row>
    <row r="122" spans="1:89" s="21" customFormat="1" x14ac:dyDescent="0.2">
      <c r="A122" s="101"/>
      <c r="L122" s="99"/>
      <c r="V122" s="27"/>
      <c r="AW122" s="28"/>
      <c r="AX122" s="28"/>
      <c r="AY122" s="28"/>
      <c r="AZ122" s="28"/>
      <c r="BA122" s="28"/>
      <c r="BB122" s="28"/>
      <c r="BC122" s="28"/>
      <c r="BD122" s="28"/>
      <c r="BE122" s="28"/>
      <c r="BF122" s="28"/>
      <c r="BG122" s="28"/>
      <c r="BH122" s="28"/>
      <c r="BI122" s="28"/>
      <c r="BJ122" s="28"/>
      <c r="BK122" s="28"/>
      <c r="BL122" s="28"/>
      <c r="BM122" s="28"/>
      <c r="BN122" s="28"/>
      <c r="BO122" s="28"/>
      <c r="BP122" s="28"/>
      <c r="BQ122" s="28"/>
      <c r="BR122" s="28"/>
      <c r="BS122" s="28"/>
      <c r="BT122" s="28"/>
      <c r="BU122" s="28"/>
      <c r="BV122" s="28"/>
      <c r="BW122" s="28"/>
      <c r="BX122" s="28"/>
      <c r="BY122" s="28"/>
      <c r="BZ122" s="28"/>
      <c r="CA122" s="28"/>
      <c r="CB122" s="28"/>
      <c r="CC122" s="28"/>
      <c r="CD122" s="28"/>
      <c r="CE122" s="28"/>
      <c r="CF122" s="28"/>
      <c r="CG122" s="28"/>
      <c r="CH122" s="28"/>
      <c r="CI122" s="28"/>
      <c r="CJ122" s="28"/>
      <c r="CK122" s="28"/>
    </row>
    <row r="123" spans="1:89" s="21" customFormat="1" x14ac:dyDescent="0.2">
      <c r="A123" s="101"/>
      <c r="L123" s="99"/>
      <c r="V123" s="27"/>
      <c r="AW123" s="28"/>
      <c r="AX123" s="28"/>
      <c r="AY123" s="28"/>
      <c r="AZ123" s="28"/>
      <c r="BA123" s="28"/>
      <c r="BB123" s="28"/>
      <c r="BC123" s="28"/>
      <c r="BD123" s="28"/>
      <c r="BE123" s="28"/>
      <c r="BF123" s="28"/>
      <c r="BG123" s="28"/>
      <c r="BH123" s="28"/>
      <c r="BI123" s="28"/>
      <c r="BJ123" s="28"/>
      <c r="BK123" s="28"/>
      <c r="BL123" s="28"/>
      <c r="BM123" s="28"/>
      <c r="BN123" s="28"/>
      <c r="BO123" s="28"/>
      <c r="BP123" s="28"/>
      <c r="BQ123" s="28"/>
      <c r="BR123" s="28"/>
      <c r="BS123" s="28"/>
      <c r="BT123" s="28"/>
      <c r="BU123" s="28"/>
      <c r="BV123" s="28"/>
      <c r="BW123" s="28"/>
      <c r="BX123" s="28"/>
      <c r="BY123" s="28"/>
      <c r="BZ123" s="28"/>
      <c r="CA123" s="28"/>
      <c r="CB123" s="28"/>
      <c r="CC123" s="28"/>
      <c r="CD123" s="28"/>
      <c r="CE123" s="28"/>
      <c r="CF123" s="28"/>
      <c r="CG123" s="28"/>
      <c r="CH123" s="28"/>
      <c r="CI123" s="28"/>
      <c r="CJ123" s="28"/>
      <c r="CK123" s="28"/>
    </row>
    <row r="124" spans="1:89" s="21" customFormat="1" x14ac:dyDescent="0.2">
      <c r="A124" s="101"/>
      <c r="L124" s="99"/>
      <c r="V124" s="27"/>
      <c r="AW124" s="28"/>
      <c r="AX124" s="28"/>
      <c r="AY124" s="28"/>
      <c r="AZ124" s="28"/>
      <c r="BA124" s="28"/>
      <c r="BB124" s="28"/>
      <c r="BC124" s="28"/>
      <c r="BD124" s="28"/>
      <c r="BE124" s="28"/>
      <c r="BF124" s="28"/>
      <c r="BG124" s="28"/>
      <c r="BH124" s="28"/>
      <c r="BI124" s="28"/>
      <c r="BJ124" s="28"/>
      <c r="BK124" s="28"/>
      <c r="BL124" s="28"/>
      <c r="BM124" s="28"/>
      <c r="BN124" s="28"/>
      <c r="BO124" s="28"/>
      <c r="BP124" s="28"/>
      <c r="BQ124" s="28"/>
      <c r="BR124" s="28"/>
      <c r="BS124" s="28"/>
      <c r="BT124" s="28"/>
      <c r="BU124" s="28"/>
      <c r="BV124" s="28"/>
      <c r="BW124" s="28"/>
      <c r="BX124" s="28"/>
      <c r="BY124" s="28"/>
      <c r="BZ124" s="28"/>
      <c r="CA124" s="28"/>
      <c r="CB124" s="28"/>
      <c r="CC124" s="28"/>
      <c r="CD124" s="28"/>
      <c r="CE124" s="28"/>
      <c r="CF124" s="28"/>
      <c r="CG124" s="28"/>
      <c r="CH124" s="28"/>
      <c r="CI124" s="28"/>
      <c r="CJ124" s="28"/>
      <c r="CK124" s="28"/>
    </row>
    <row r="125" spans="1:89" s="21" customFormat="1" x14ac:dyDescent="0.2">
      <c r="A125" s="101"/>
      <c r="L125" s="99"/>
      <c r="V125" s="27"/>
      <c r="AW125" s="28"/>
      <c r="AX125" s="28"/>
      <c r="AY125" s="28"/>
      <c r="AZ125" s="28"/>
      <c r="BA125" s="28"/>
      <c r="BB125" s="28"/>
      <c r="BC125" s="28"/>
      <c r="BD125" s="28"/>
      <c r="BE125" s="28"/>
      <c r="BF125" s="28"/>
      <c r="BG125" s="28"/>
      <c r="BH125" s="28"/>
      <c r="BI125" s="28"/>
      <c r="BJ125" s="28"/>
      <c r="BK125" s="28"/>
      <c r="BL125" s="28"/>
      <c r="BM125" s="28"/>
      <c r="BN125" s="28"/>
      <c r="BO125" s="28"/>
      <c r="BP125" s="28"/>
      <c r="BQ125" s="28"/>
      <c r="BR125" s="28"/>
      <c r="BS125" s="28"/>
      <c r="BT125" s="28"/>
      <c r="BU125" s="28"/>
      <c r="BV125" s="28"/>
      <c r="BW125" s="28"/>
      <c r="BX125" s="28"/>
      <c r="BY125" s="28"/>
      <c r="BZ125" s="28"/>
      <c r="CA125" s="28"/>
      <c r="CB125" s="28"/>
      <c r="CC125" s="28"/>
      <c r="CD125" s="28"/>
      <c r="CE125" s="28"/>
      <c r="CF125" s="28"/>
      <c r="CG125" s="28"/>
      <c r="CH125" s="28"/>
      <c r="CI125" s="28"/>
      <c r="CJ125" s="28"/>
      <c r="CK125" s="28"/>
    </row>
    <row r="126" spans="1:89" s="21" customFormat="1" x14ac:dyDescent="0.2">
      <c r="A126" s="101"/>
      <c r="L126" s="99"/>
      <c r="V126" s="27"/>
      <c r="AW126" s="28"/>
      <c r="AX126" s="28"/>
      <c r="AY126" s="28"/>
      <c r="AZ126" s="28"/>
      <c r="BA126" s="28"/>
      <c r="BB126" s="28"/>
      <c r="BC126" s="28"/>
      <c r="BD126" s="28"/>
      <c r="BE126" s="28"/>
      <c r="BF126" s="28"/>
      <c r="BG126" s="28"/>
      <c r="BH126" s="28"/>
      <c r="BI126" s="28"/>
      <c r="BJ126" s="28"/>
      <c r="BK126" s="28"/>
      <c r="BL126" s="28"/>
      <c r="BM126" s="28"/>
      <c r="BN126" s="28"/>
      <c r="BO126" s="28"/>
      <c r="BP126" s="28"/>
      <c r="BQ126" s="28"/>
      <c r="BR126" s="28"/>
      <c r="BS126" s="28"/>
      <c r="BT126" s="28"/>
      <c r="BU126" s="28"/>
      <c r="BV126" s="28"/>
      <c r="BW126" s="28"/>
      <c r="BX126" s="28"/>
      <c r="BY126" s="28"/>
      <c r="BZ126" s="28"/>
      <c r="CA126" s="28"/>
      <c r="CB126" s="28"/>
      <c r="CC126" s="28"/>
      <c r="CD126" s="28"/>
      <c r="CE126" s="28"/>
      <c r="CF126" s="28"/>
      <c r="CG126" s="28"/>
      <c r="CH126" s="28"/>
      <c r="CI126" s="28"/>
      <c r="CJ126" s="28"/>
      <c r="CK126" s="28"/>
    </row>
    <row r="127" spans="1:89" s="21" customFormat="1" x14ac:dyDescent="0.2">
      <c r="A127" s="101"/>
      <c r="L127" s="99"/>
      <c r="V127" s="27"/>
      <c r="AW127" s="28"/>
      <c r="AX127" s="28"/>
      <c r="AY127" s="28"/>
      <c r="AZ127" s="28"/>
      <c r="BA127" s="28"/>
      <c r="BB127" s="28"/>
      <c r="BC127" s="28"/>
      <c r="BD127" s="28"/>
      <c r="BE127" s="28"/>
      <c r="BF127" s="28"/>
      <c r="BG127" s="28"/>
      <c r="BH127" s="28"/>
      <c r="BI127" s="28"/>
      <c r="BJ127" s="28"/>
      <c r="BK127" s="28"/>
      <c r="BL127" s="28"/>
      <c r="BM127" s="28"/>
      <c r="BN127" s="28"/>
      <c r="BO127" s="28"/>
      <c r="BP127" s="28"/>
      <c r="BQ127" s="28"/>
      <c r="BR127" s="28"/>
      <c r="BS127" s="28"/>
      <c r="BT127" s="28"/>
      <c r="BU127" s="28"/>
      <c r="BV127" s="28"/>
      <c r="BW127" s="28"/>
      <c r="BX127" s="28"/>
      <c r="BY127" s="28"/>
      <c r="BZ127" s="28"/>
      <c r="CA127" s="28"/>
      <c r="CB127" s="28"/>
      <c r="CC127" s="28"/>
      <c r="CD127" s="28"/>
      <c r="CE127" s="28"/>
      <c r="CF127" s="28"/>
      <c r="CG127" s="28"/>
      <c r="CH127" s="28"/>
      <c r="CI127" s="28"/>
      <c r="CJ127" s="28"/>
      <c r="CK127" s="28"/>
    </row>
    <row r="128" spans="1:89" s="21" customFormat="1" x14ac:dyDescent="0.2">
      <c r="A128" s="101"/>
      <c r="L128" s="99"/>
      <c r="V128" s="27"/>
      <c r="AW128" s="28"/>
      <c r="AX128" s="28"/>
      <c r="AY128" s="28"/>
      <c r="AZ128" s="28"/>
      <c r="BA128" s="28"/>
      <c r="BB128" s="28"/>
      <c r="BC128" s="28"/>
      <c r="BD128" s="28"/>
      <c r="BE128" s="28"/>
      <c r="BF128" s="28"/>
      <c r="BG128" s="28"/>
      <c r="BH128" s="28"/>
      <c r="BI128" s="28"/>
      <c r="BJ128" s="28"/>
      <c r="BK128" s="28"/>
      <c r="BL128" s="28"/>
      <c r="BM128" s="28"/>
      <c r="BN128" s="28"/>
      <c r="BO128" s="28"/>
      <c r="BP128" s="28"/>
      <c r="BQ128" s="28"/>
      <c r="BR128" s="28"/>
      <c r="BS128" s="28"/>
      <c r="BT128" s="28"/>
      <c r="BU128" s="28"/>
      <c r="BV128" s="28"/>
      <c r="BW128" s="28"/>
      <c r="BX128" s="28"/>
      <c r="BY128" s="28"/>
      <c r="BZ128" s="28"/>
      <c r="CA128" s="28"/>
      <c r="CB128" s="28"/>
      <c r="CC128" s="28"/>
      <c r="CD128" s="28"/>
      <c r="CE128" s="28"/>
      <c r="CF128" s="28"/>
      <c r="CG128" s="28"/>
      <c r="CH128" s="28"/>
      <c r="CI128" s="28"/>
      <c r="CJ128" s="28"/>
      <c r="CK128" s="28"/>
    </row>
    <row r="129" spans="1:89" s="21" customFormat="1" x14ac:dyDescent="0.2">
      <c r="A129" s="101"/>
      <c r="L129" s="99"/>
      <c r="V129" s="27"/>
      <c r="AW129" s="28"/>
      <c r="AX129" s="28"/>
      <c r="AY129" s="28"/>
      <c r="AZ129" s="28"/>
      <c r="BA129" s="28"/>
      <c r="BB129" s="28"/>
      <c r="BC129" s="28"/>
      <c r="BD129" s="28"/>
      <c r="BE129" s="28"/>
      <c r="BF129" s="28"/>
      <c r="BG129" s="28"/>
      <c r="BH129" s="28"/>
      <c r="BI129" s="28"/>
      <c r="BJ129" s="28"/>
      <c r="BK129" s="28"/>
      <c r="BL129" s="28"/>
      <c r="BM129" s="28"/>
      <c r="BN129" s="28"/>
      <c r="BO129" s="28"/>
      <c r="BP129" s="28"/>
      <c r="BQ129" s="28"/>
      <c r="BR129" s="28"/>
      <c r="BS129" s="28"/>
      <c r="BT129" s="28"/>
      <c r="BU129" s="28"/>
      <c r="BV129" s="28"/>
      <c r="BW129" s="28"/>
      <c r="BX129" s="28"/>
      <c r="BY129" s="28"/>
      <c r="BZ129" s="28"/>
      <c r="CA129" s="28"/>
      <c r="CB129" s="28"/>
      <c r="CC129" s="28"/>
      <c r="CD129" s="28"/>
      <c r="CE129" s="28"/>
      <c r="CF129" s="28"/>
      <c r="CG129" s="28"/>
      <c r="CH129" s="28"/>
      <c r="CI129" s="28"/>
      <c r="CJ129" s="28"/>
      <c r="CK129" s="28"/>
    </row>
    <row r="130" spans="1:89" s="21" customFormat="1" x14ac:dyDescent="0.2">
      <c r="A130" s="101"/>
      <c r="L130" s="99"/>
      <c r="V130" s="27"/>
      <c r="AW130" s="28"/>
      <c r="AX130" s="28"/>
      <c r="AY130" s="28"/>
      <c r="AZ130" s="28"/>
      <c r="BA130" s="28"/>
      <c r="BB130" s="28"/>
      <c r="BC130" s="28"/>
      <c r="BD130" s="28"/>
      <c r="BE130" s="28"/>
      <c r="BF130" s="28"/>
      <c r="BG130" s="28"/>
      <c r="BH130" s="28"/>
      <c r="BI130" s="28"/>
      <c r="BJ130" s="28"/>
      <c r="BK130" s="28"/>
      <c r="BL130" s="28"/>
      <c r="BM130" s="28"/>
      <c r="BN130" s="28"/>
      <c r="BO130" s="28"/>
      <c r="BP130" s="28"/>
      <c r="BQ130" s="28"/>
      <c r="BR130" s="28"/>
      <c r="BS130" s="28"/>
      <c r="BT130" s="28"/>
      <c r="BU130" s="28"/>
      <c r="BV130" s="28"/>
      <c r="BW130" s="28"/>
      <c r="BX130" s="28"/>
      <c r="BY130" s="28"/>
      <c r="BZ130" s="28"/>
      <c r="CA130" s="28"/>
      <c r="CB130" s="28"/>
      <c r="CC130" s="28"/>
      <c r="CD130" s="28"/>
      <c r="CE130" s="28"/>
      <c r="CF130" s="28"/>
      <c r="CG130" s="28"/>
      <c r="CH130" s="28"/>
      <c r="CI130" s="28"/>
      <c r="CJ130" s="28"/>
      <c r="CK130" s="28"/>
    </row>
    <row r="131" spans="1:89" s="21" customFormat="1" x14ac:dyDescent="0.2">
      <c r="A131" s="101"/>
      <c r="L131" s="99"/>
      <c r="V131" s="27"/>
      <c r="AW131" s="28"/>
      <c r="AX131" s="28"/>
      <c r="AY131" s="28"/>
      <c r="AZ131" s="28"/>
      <c r="BA131" s="28"/>
      <c r="BB131" s="28"/>
      <c r="BC131" s="28"/>
      <c r="BD131" s="28"/>
      <c r="BE131" s="28"/>
      <c r="BF131" s="28"/>
      <c r="BG131" s="28"/>
      <c r="BH131" s="28"/>
      <c r="BI131" s="28"/>
      <c r="BJ131" s="28"/>
      <c r="BK131" s="28"/>
      <c r="BL131" s="28"/>
      <c r="BM131" s="28"/>
      <c r="BN131" s="28"/>
      <c r="BO131" s="28"/>
      <c r="BP131" s="28"/>
      <c r="BQ131" s="28"/>
      <c r="BR131" s="28"/>
      <c r="BS131" s="28"/>
      <c r="BT131" s="28"/>
      <c r="BU131" s="28"/>
      <c r="BV131" s="28"/>
      <c r="BW131" s="28"/>
      <c r="BX131" s="28"/>
      <c r="BY131" s="28"/>
      <c r="BZ131" s="28"/>
      <c r="CA131" s="28"/>
      <c r="CB131" s="28"/>
      <c r="CC131" s="28"/>
      <c r="CD131" s="28"/>
      <c r="CE131" s="28"/>
      <c r="CF131" s="28"/>
      <c r="CG131" s="28"/>
      <c r="CH131" s="28"/>
      <c r="CI131" s="28"/>
      <c r="CJ131" s="28"/>
      <c r="CK131" s="28"/>
    </row>
    <row r="132" spans="1:89" s="21" customFormat="1" x14ac:dyDescent="0.2">
      <c r="A132" s="101"/>
      <c r="L132" s="99"/>
      <c r="V132" s="27"/>
      <c r="AW132" s="28"/>
      <c r="AX132" s="28"/>
      <c r="AY132" s="28"/>
      <c r="AZ132" s="28"/>
      <c r="BA132" s="28"/>
      <c r="BB132" s="28"/>
      <c r="BC132" s="28"/>
      <c r="BD132" s="28"/>
      <c r="BE132" s="28"/>
      <c r="BF132" s="28"/>
      <c r="BG132" s="28"/>
      <c r="BH132" s="28"/>
      <c r="BI132" s="28"/>
      <c r="BJ132" s="28"/>
      <c r="BK132" s="28"/>
      <c r="BL132" s="28"/>
      <c r="BM132" s="28"/>
      <c r="BN132" s="28"/>
      <c r="BO132" s="28"/>
      <c r="BP132" s="28"/>
      <c r="BQ132" s="28"/>
      <c r="BR132" s="28"/>
      <c r="BS132" s="28"/>
      <c r="BT132" s="28"/>
      <c r="BU132" s="28"/>
      <c r="BV132" s="28"/>
      <c r="BW132" s="28"/>
      <c r="BX132" s="28"/>
      <c r="BY132" s="28"/>
      <c r="BZ132" s="28"/>
      <c r="CA132" s="28"/>
      <c r="CB132" s="28"/>
      <c r="CC132" s="28"/>
      <c r="CD132" s="28"/>
      <c r="CE132" s="28"/>
      <c r="CF132" s="28"/>
      <c r="CG132" s="28"/>
      <c r="CH132" s="28"/>
      <c r="CI132" s="28"/>
      <c r="CJ132" s="28"/>
      <c r="CK132" s="28"/>
    </row>
    <row r="133" spans="1:89" s="21" customFormat="1" x14ac:dyDescent="0.2">
      <c r="A133" s="101"/>
      <c r="L133" s="99"/>
      <c r="V133" s="27"/>
      <c r="AW133" s="28"/>
      <c r="AX133" s="28"/>
      <c r="AY133" s="28"/>
      <c r="AZ133" s="28"/>
      <c r="BA133" s="28"/>
      <c r="BB133" s="28"/>
      <c r="BC133" s="28"/>
      <c r="BD133" s="28"/>
      <c r="BE133" s="28"/>
      <c r="BF133" s="28"/>
      <c r="BG133" s="28"/>
      <c r="BH133" s="28"/>
      <c r="BI133" s="28"/>
      <c r="BJ133" s="28"/>
      <c r="BK133" s="28"/>
      <c r="BL133" s="28"/>
      <c r="BM133" s="28"/>
      <c r="BN133" s="28"/>
      <c r="BO133" s="28"/>
      <c r="BP133" s="28"/>
      <c r="BQ133" s="28"/>
      <c r="BR133" s="28"/>
      <c r="BS133" s="28"/>
      <c r="BT133" s="28"/>
      <c r="BU133" s="28"/>
      <c r="BV133" s="28"/>
      <c r="BW133" s="28"/>
      <c r="BX133" s="28"/>
      <c r="BY133" s="28"/>
      <c r="BZ133" s="28"/>
      <c r="CA133" s="28"/>
      <c r="CB133" s="28"/>
      <c r="CC133" s="28"/>
      <c r="CD133" s="28"/>
      <c r="CE133" s="28"/>
      <c r="CF133" s="28"/>
      <c r="CG133" s="28"/>
      <c r="CH133" s="28"/>
      <c r="CI133" s="28"/>
      <c r="CJ133" s="28"/>
      <c r="CK133" s="28"/>
    </row>
    <row r="134" spans="1:89" s="21" customFormat="1" x14ac:dyDescent="0.2">
      <c r="A134" s="101"/>
      <c r="L134" s="99"/>
      <c r="V134" s="27"/>
      <c r="AW134" s="28"/>
      <c r="AX134" s="28"/>
      <c r="AY134" s="28"/>
      <c r="AZ134" s="28"/>
      <c r="BA134" s="28"/>
      <c r="BB134" s="28"/>
      <c r="BC134" s="28"/>
      <c r="BD134" s="28"/>
      <c r="BE134" s="28"/>
      <c r="BF134" s="28"/>
      <c r="BG134" s="28"/>
      <c r="BH134" s="28"/>
      <c r="BI134" s="28"/>
      <c r="BJ134" s="28"/>
      <c r="BK134" s="28"/>
      <c r="BL134" s="28"/>
      <c r="BM134" s="28"/>
      <c r="BN134" s="28"/>
      <c r="BO134" s="28"/>
      <c r="BP134" s="28"/>
      <c r="BQ134" s="28"/>
      <c r="BR134" s="28"/>
      <c r="BS134" s="28"/>
      <c r="BT134" s="28"/>
      <c r="BU134" s="28"/>
      <c r="BV134" s="28"/>
      <c r="BW134" s="28"/>
      <c r="BX134" s="28"/>
      <c r="BY134" s="28"/>
      <c r="BZ134" s="28"/>
      <c r="CA134" s="28"/>
      <c r="CB134" s="28"/>
      <c r="CC134" s="28"/>
      <c r="CD134" s="28"/>
      <c r="CE134" s="28"/>
      <c r="CF134" s="28"/>
      <c r="CG134" s="28"/>
      <c r="CH134" s="28"/>
      <c r="CI134" s="28"/>
      <c r="CJ134" s="28"/>
      <c r="CK134" s="28"/>
    </row>
    <row r="135" spans="1:89" s="21" customFormat="1" x14ac:dyDescent="0.2">
      <c r="A135" s="101"/>
      <c r="L135" s="99"/>
      <c r="V135" s="27"/>
      <c r="AW135" s="28"/>
      <c r="AX135" s="28"/>
      <c r="AY135" s="28"/>
      <c r="AZ135" s="28"/>
      <c r="BA135" s="28"/>
      <c r="BB135" s="28"/>
      <c r="BC135" s="28"/>
      <c r="BD135" s="28"/>
      <c r="BE135" s="28"/>
      <c r="BF135" s="28"/>
      <c r="BG135" s="28"/>
      <c r="BH135" s="28"/>
      <c r="BI135" s="28"/>
      <c r="BJ135" s="28"/>
      <c r="BK135" s="28"/>
      <c r="BL135" s="28"/>
      <c r="BM135" s="28"/>
      <c r="BN135" s="28"/>
      <c r="BO135" s="28"/>
      <c r="BP135" s="28"/>
      <c r="BQ135" s="28"/>
      <c r="BR135" s="28"/>
      <c r="BS135" s="28"/>
      <c r="BT135" s="28"/>
      <c r="BU135" s="28"/>
      <c r="BV135" s="28"/>
      <c r="BW135" s="28"/>
      <c r="BX135" s="28"/>
      <c r="BY135" s="28"/>
      <c r="BZ135" s="28"/>
      <c r="CA135" s="28"/>
      <c r="CB135" s="28"/>
      <c r="CC135" s="28"/>
      <c r="CD135" s="28"/>
      <c r="CE135" s="28"/>
      <c r="CF135" s="28"/>
      <c r="CG135" s="28"/>
      <c r="CH135" s="28"/>
      <c r="CI135" s="28"/>
      <c r="CJ135" s="28"/>
      <c r="CK135" s="28"/>
    </row>
    <row r="136" spans="1:89" s="21" customFormat="1" x14ac:dyDescent="0.2">
      <c r="A136" s="101"/>
      <c r="L136" s="99"/>
      <c r="V136" s="27"/>
      <c r="AW136" s="28"/>
      <c r="AX136" s="28"/>
      <c r="AY136" s="28"/>
      <c r="AZ136" s="28"/>
      <c r="BA136" s="28"/>
      <c r="BB136" s="28"/>
      <c r="BC136" s="28"/>
      <c r="BD136" s="28"/>
      <c r="BE136" s="28"/>
      <c r="BF136" s="28"/>
      <c r="BG136" s="28"/>
      <c r="BH136" s="28"/>
      <c r="BI136" s="28"/>
      <c r="BJ136" s="28"/>
      <c r="BK136" s="28"/>
      <c r="BL136" s="28"/>
      <c r="BM136" s="28"/>
      <c r="BN136" s="28"/>
      <c r="BO136" s="28"/>
      <c r="BP136" s="28"/>
      <c r="BQ136" s="28"/>
      <c r="BR136" s="28"/>
      <c r="BS136" s="28"/>
      <c r="BT136" s="28"/>
      <c r="BU136" s="28"/>
      <c r="BV136" s="28"/>
      <c r="BW136" s="28"/>
      <c r="BX136" s="28"/>
      <c r="BY136" s="28"/>
      <c r="BZ136" s="28"/>
      <c r="CA136" s="28"/>
      <c r="CB136" s="28"/>
      <c r="CC136" s="28"/>
      <c r="CD136" s="28"/>
      <c r="CE136" s="28"/>
      <c r="CF136" s="28"/>
      <c r="CG136" s="28"/>
      <c r="CH136" s="28"/>
      <c r="CI136" s="28"/>
      <c r="CJ136" s="28"/>
      <c r="CK136" s="28"/>
    </row>
    <row r="137" spans="1:89" s="21" customFormat="1" x14ac:dyDescent="0.2">
      <c r="A137" s="101"/>
      <c r="L137" s="99"/>
      <c r="V137" s="27"/>
      <c r="AW137" s="28"/>
      <c r="AX137" s="28"/>
      <c r="AY137" s="28"/>
      <c r="AZ137" s="28"/>
      <c r="BA137" s="28"/>
      <c r="BB137" s="28"/>
      <c r="BC137" s="28"/>
      <c r="BD137" s="28"/>
      <c r="BE137" s="28"/>
      <c r="BF137" s="28"/>
      <c r="BG137" s="28"/>
      <c r="BH137" s="28"/>
      <c r="BI137" s="28"/>
      <c r="BJ137" s="28"/>
      <c r="BK137" s="28"/>
      <c r="BL137" s="28"/>
      <c r="BM137" s="28"/>
      <c r="BN137" s="28"/>
      <c r="BO137" s="28"/>
      <c r="BP137" s="28"/>
      <c r="BQ137" s="28"/>
      <c r="BR137" s="28"/>
      <c r="BS137" s="28"/>
      <c r="BT137" s="28"/>
      <c r="BU137" s="28"/>
      <c r="BV137" s="28"/>
      <c r="BW137" s="28"/>
      <c r="BX137" s="28"/>
      <c r="BY137" s="28"/>
      <c r="BZ137" s="28"/>
      <c r="CA137" s="28"/>
      <c r="CB137" s="28"/>
      <c r="CC137" s="28"/>
      <c r="CD137" s="28"/>
      <c r="CE137" s="28"/>
      <c r="CF137" s="28"/>
      <c r="CG137" s="28"/>
      <c r="CH137" s="28"/>
      <c r="CI137" s="28"/>
      <c r="CJ137" s="28"/>
      <c r="CK137" s="28"/>
    </row>
    <row r="138" spans="1:89" s="21" customFormat="1" x14ac:dyDescent="0.2">
      <c r="A138" s="101"/>
      <c r="L138" s="99"/>
      <c r="V138" s="27"/>
      <c r="AW138" s="28"/>
      <c r="AX138" s="28"/>
      <c r="AY138" s="28"/>
      <c r="AZ138" s="28"/>
      <c r="BA138" s="28"/>
      <c r="BB138" s="28"/>
      <c r="BC138" s="28"/>
      <c r="BD138" s="28"/>
      <c r="BE138" s="28"/>
      <c r="BF138" s="28"/>
      <c r="BG138" s="28"/>
      <c r="BH138" s="28"/>
      <c r="BI138" s="28"/>
      <c r="BJ138" s="28"/>
      <c r="BK138" s="28"/>
      <c r="BL138" s="28"/>
      <c r="BM138" s="28"/>
      <c r="BN138" s="28"/>
      <c r="BO138" s="28"/>
      <c r="BP138" s="28"/>
      <c r="BQ138" s="28"/>
      <c r="BR138" s="28"/>
      <c r="BS138" s="28"/>
      <c r="BT138" s="28"/>
      <c r="BU138" s="28"/>
      <c r="BV138" s="28"/>
      <c r="BW138" s="28"/>
      <c r="BX138" s="28"/>
      <c r="BY138" s="28"/>
      <c r="BZ138" s="28"/>
      <c r="CA138" s="28"/>
      <c r="CB138" s="28"/>
      <c r="CC138" s="28"/>
      <c r="CD138" s="28"/>
      <c r="CE138" s="28"/>
      <c r="CF138" s="28"/>
      <c r="CG138" s="28"/>
      <c r="CH138" s="28"/>
      <c r="CI138" s="28"/>
      <c r="CJ138" s="28"/>
      <c r="CK138" s="28"/>
    </row>
    <row r="139" spans="1:89" s="21" customFormat="1" x14ac:dyDescent="0.2">
      <c r="A139" s="101"/>
      <c r="L139" s="99"/>
      <c r="V139" s="27"/>
      <c r="AW139" s="28"/>
      <c r="AX139" s="28"/>
      <c r="AY139" s="28"/>
      <c r="AZ139" s="28"/>
      <c r="BA139" s="28"/>
      <c r="BB139" s="28"/>
      <c r="BC139" s="28"/>
      <c r="BD139" s="28"/>
      <c r="BE139" s="28"/>
      <c r="BF139" s="28"/>
      <c r="BG139" s="28"/>
      <c r="BH139" s="28"/>
      <c r="BI139" s="28"/>
      <c r="BJ139" s="28"/>
      <c r="BK139" s="28"/>
      <c r="BL139" s="28"/>
      <c r="BM139" s="28"/>
      <c r="BN139" s="28"/>
      <c r="BO139" s="28"/>
      <c r="BP139" s="28"/>
      <c r="BQ139" s="28"/>
      <c r="BR139" s="28"/>
      <c r="BS139" s="28"/>
      <c r="BT139" s="28"/>
      <c r="BU139" s="28"/>
      <c r="BV139" s="28"/>
      <c r="BW139" s="28"/>
      <c r="BX139" s="28"/>
      <c r="BY139" s="28"/>
      <c r="BZ139" s="28"/>
      <c r="CA139" s="28"/>
      <c r="CB139" s="28"/>
      <c r="CC139" s="28"/>
      <c r="CD139" s="28"/>
      <c r="CE139" s="28"/>
      <c r="CF139" s="28"/>
      <c r="CG139" s="28"/>
      <c r="CH139" s="28"/>
      <c r="CI139" s="28"/>
      <c r="CJ139" s="28"/>
      <c r="CK139" s="28"/>
    </row>
    <row r="140" spans="1:89" s="21" customFormat="1" x14ac:dyDescent="0.2">
      <c r="A140" s="101"/>
      <c r="L140" s="99"/>
      <c r="V140" s="27"/>
      <c r="AW140" s="28"/>
      <c r="AX140" s="28"/>
      <c r="AY140" s="28"/>
      <c r="AZ140" s="28"/>
      <c r="BA140" s="28"/>
      <c r="BB140" s="28"/>
      <c r="BC140" s="28"/>
      <c r="BD140" s="28"/>
      <c r="BE140" s="28"/>
      <c r="BF140" s="28"/>
      <c r="BG140" s="28"/>
      <c r="BH140" s="28"/>
      <c r="BI140" s="28"/>
      <c r="BJ140" s="28"/>
      <c r="BK140" s="28"/>
      <c r="BL140" s="28"/>
      <c r="BM140" s="28"/>
      <c r="BN140" s="28"/>
      <c r="BO140" s="28"/>
      <c r="BP140" s="28"/>
      <c r="BQ140" s="28"/>
      <c r="BR140" s="28"/>
      <c r="BS140" s="28"/>
      <c r="BT140" s="28"/>
      <c r="BU140" s="28"/>
      <c r="BV140" s="28"/>
      <c r="BW140" s="28"/>
      <c r="BX140" s="28"/>
      <c r="BY140" s="28"/>
      <c r="BZ140" s="28"/>
      <c r="CA140" s="28"/>
      <c r="CB140" s="28"/>
      <c r="CC140" s="28"/>
      <c r="CD140" s="28"/>
      <c r="CE140" s="28"/>
      <c r="CF140" s="28"/>
      <c r="CG140" s="28"/>
      <c r="CH140" s="28"/>
      <c r="CI140" s="28"/>
      <c r="CJ140" s="28"/>
      <c r="CK140" s="28"/>
    </row>
    <row r="141" spans="1:89" s="21" customFormat="1" x14ac:dyDescent="0.2">
      <c r="A141" s="101"/>
      <c r="L141" s="99"/>
      <c r="V141" s="27"/>
      <c r="AW141" s="28"/>
      <c r="AX141" s="28"/>
      <c r="AY141" s="28"/>
      <c r="AZ141" s="28"/>
      <c r="BA141" s="28"/>
      <c r="BB141" s="28"/>
      <c r="BC141" s="28"/>
      <c r="BD141" s="28"/>
      <c r="BE141" s="28"/>
      <c r="BF141" s="28"/>
      <c r="BG141" s="28"/>
      <c r="BH141" s="28"/>
      <c r="BI141" s="28"/>
      <c r="BJ141" s="28"/>
      <c r="BK141" s="28"/>
      <c r="BL141" s="28"/>
      <c r="BM141" s="28"/>
      <c r="BN141" s="28"/>
      <c r="BO141" s="28"/>
      <c r="BP141" s="28"/>
      <c r="BQ141" s="28"/>
      <c r="BR141" s="28"/>
      <c r="BS141" s="28"/>
      <c r="BT141" s="28"/>
      <c r="BU141" s="28"/>
      <c r="BV141" s="28"/>
      <c r="BW141" s="28"/>
      <c r="BX141" s="28"/>
      <c r="BY141" s="28"/>
      <c r="BZ141" s="28"/>
      <c r="CA141" s="28"/>
      <c r="CB141" s="28"/>
      <c r="CC141" s="28"/>
      <c r="CD141" s="28"/>
      <c r="CE141" s="28"/>
      <c r="CF141" s="28"/>
      <c r="CG141" s="28"/>
      <c r="CH141" s="28"/>
      <c r="CI141" s="28"/>
      <c r="CJ141" s="28"/>
      <c r="CK141" s="28"/>
    </row>
    <row r="142" spans="1:89" s="21" customFormat="1" x14ac:dyDescent="0.2">
      <c r="A142" s="101"/>
      <c r="L142" s="99"/>
      <c r="V142" s="27"/>
      <c r="AW142" s="28"/>
      <c r="AX142" s="28"/>
      <c r="AY142" s="28"/>
      <c r="AZ142" s="28"/>
      <c r="BA142" s="28"/>
      <c r="BB142" s="28"/>
      <c r="BC142" s="28"/>
      <c r="BD142" s="28"/>
      <c r="BE142" s="28"/>
      <c r="BF142" s="28"/>
      <c r="BG142" s="28"/>
      <c r="BH142" s="28"/>
      <c r="BI142" s="28"/>
      <c r="BJ142" s="28"/>
      <c r="BK142" s="28"/>
      <c r="BL142" s="28"/>
      <c r="BM142" s="28"/>
      <c r="BN142" s="28"/>
      <c r="BO142" s="28"/>
      <c r="BP142" s="28"/>
      <c r="BQ142" s="28"/>
      <c r="BR142" s="28"/>
      <c r="BS142" s="28"/>
      <c r="BT142" s="28"/>
      <c r="BU142" s="28"/>
      <c r="BV142" s="28"/>
      <c r="BW142" s="28"/>
      <c r="BX142" s="28"/>
      <c r="BY142" s="28"/>
      <c r="BZ142" s="28"/>
      <c r="CA142" s="28"/>
      <c r="CB142" s="28"/>
      <c r="CC142" s="28"/>
      <c r="CD142" s="28"/>
      <c r="CE142" s="28"/>
      <c r="CF142" s="28"/>
      <c r="CG142" s="28"/>
      <c r="CH142" s="28"/>
      <c r="CI142" s="28"/>
      <c r="CJ142" s="28"/>
      <c r="CK142" s="28"/>
    </row>
    <row r="143" spans="1:89" s="21" customFormat="1" x14ac:dyDescent="0.2">
      <c r="A143" s="101"/>
      <c r="L143" s="99"/>
      <c r="V143" s="27"/>
      <c r="AW143" s="28"/>
      <c r="AX143" s="28"/>
      <c r="AY143" s="28"/>
      <c r="AZ143" s="28"/>
      <c r="BA143" s="28"/>
      <c r="BB143" s="28"/>
      <c r="BC143" s="28"/>
      <c r="BD143" s="28"/>
      <c r="BE143" s="28"/>
      <c r="BF143" s="28"/>
      <c r="BG143" s="28"/>
      <c r="BH143" s="28"/>
      <c r="BI143" s="28"/>
      <c r="BJ143" s="28"/>
      <c r="BK143" s="28"/>
      <c r="BL143" s="28"/>
      <c r="BM143" s="28"/>
      <c r="BN143" s="28"/>
      <c r="BO143" s="28"/>
      <c r="BP143" s="28"/>
      <c r="BQ143" s="28"/>
      <c r="BR143" s="28"/>
      <c r="BS143" s="28"/>
      <c r="BT143" s="28"/>
      <c r="BU143" s="28"/>
      <c r="BV143" s="28"/>
      <c r="BW143" s="28"/>
      <c r="BX143" s="28"/>
      <c r="BY143" s="28"/>
      <c r="BZ143" s="28"/>
      <c r="CA143" s="28"/>
      <c r="CB143" s="28"/>
      <c r="CC143" s="28"/>
      <c r="CD143" s="28"/>
      <c r="CE143" s="28"/>
      <c r="CF143" s="28"/>
      <c r="CG143" s="28"/>
      <c r="CH143" s="28"/>
      <c r="CI143" s="28"/>
      <c r="CJ143" s="28"/>
      <c r="CK143" s="28"/>
    </row>
    <row r="144" spans="1:89" s="21" customFormat="1" x14ac:dyDescent="0.2">
      <c r="A144" s="101"/>
      <c r="L144" s="99"/>
      <c r="V144" s="27"/>
      <c r="AW144" s="28"/>
      <c r="AX144" s="28"/>
      <c r="AY144" s="28"/>
      <c r="AZ144" s="28"/>
      <c r="BA144" s="28"/>
      <c r="BB144" s="28"/>
      <c r="BC144" s="28"/>
      <c r="BD144" s="28"/>
      <c r="BE144" s="28"/>
      <c r="BF144" s="28"/>
      <c r="BG144" s="28"/>
      <c r="BH144" s="28"/>
      <c r="BI144" s="28"/>
      <c r="BJ144" s="28"/>
      <c r="BK144" s="28"/>
      <c r="BL144" s="28"/>
      <c r="BM144" s="28"/>
      <c r="BN144" s="28"/>
      <c r="BO144" s="28"/>
      <c r="BP144" s="28"/>
      <c r="BQ144" s="28"/>
      <c r="BR144" s="28"/>
      <c r="BS144" s="28"/>
      <c r="BT144" s="28"/>
      <c r="BU144" s="28"/>
      <c r="BV144" s="28"/>
      <c r="BW144" s="28"/>
      <c r="BX144" s="28"/>
      <c r="BY144" s="28"/>
      <c r="BZ144" s="28"/>
      <c r="CA144" s="28"/>
      <c r="CB144" s="28"/>
      <c r="CC144" s="28"/>
      <c r="CD144" s="28"/>
      <c r="CE144" s="28"/>
      <c r="CF144" s="28"/>
      <c r="CG144" s="28"/>
      <c r="CH144" s="28"/>
      <c r="CI144" s="28"/>
      <c r="CJ144" s="28"/>
      <c r="CK144" s="28"/>
    </row>
    <row r="145" spans="1:89" s="21" customFormat="1" x14ac:dyDescent="0.2">
      <c r="A145" s="101"/>
      <c r="L145" s="99"/>
      <c r="V145" s="27"/>
      <c r="AW145" s="28"/>
      <c r="AX145" s="28"/>
      <c r="AY145" s="28"/>
      <c r="AZ145" s="28"/>
      <c r="BA145" s="28"/>
      <c r="BB145" s="28"/>
      <c r="BC145" s="28"/>
      <c r="BD145" s="28"/>
      <c r="BE145" s="28"/>
      <c r="BF145" s="28"/>
      <c r="BG145" s="28"/>
      <c r="BH145" s="28"/>
      <c r="BI145" s="28"/>
      <c r="BJ145" s="28"/>
      <c r="BK145" s="28"/>
      <c r="BL145" s="28"/>
      <c r="BM145" s="28"/>
      <c r="BN145" s="28"/>
      <c r="BO145" s="28"/>
      <c r="BP145" s="28"/>
      <c r="BQ145" s="28"/>
      <c r="BR145" s="28"/>
      <c r="BS145" s="28"/>
      <c r="BT145" s="28"/>
      <c r="BU145" s="28"/>
      <c r="BV145" s="28"/>
      <c r="BW145" s="28"/>
      <c r="BX145" s="28"/>
      <c r="BY145" s="28"/>
      <c r="BZ145" s="28"/>
      <c r="CA145" s="28"/>
      <c r="CB145" s="28"/>
      <c r="CC145" s="28"/>
      <c r="CD145" s="28"/>
      <c r="CE145" s="28"/>
      <c r="CF145" s="28"/>
      <c r="CG145" s="28"/>
      <c r="CH145" s="28"/>
      <c r="CI145" s="28"/>
      <c r="CJ145" s="28"/>
      <c r="CK145" s="28"/>
    </row>
    <row r="146" spans="1:89" s="21" customFormat="1" x14ac:dyDescent="0.2">
      <c r="A146" s="101"/>
      <c r="L146" s="99"/>
      <c r="V146" s="27"/>
      <c r="AW146" s="28"/>
      <c r="AX146" s="28"/>
      <c r="AY146" s="28"/>
      <c r="AZ146" s="28"/>
      <c r="BA146" s="28"/>
      <c r="BB146" s="28"/>
      <c r="BC146" s="28"/>
      <c r="BD146" s="28"/>
      <c r="BE146" s="28"/>
      <c r="BF146" s="28"/>
      <c r="BG146" s="28"/>
      <c r="BH146" s="28"/>
      <c r="BI146" s="28"/>
      <c r="BJ146" s="28"/>
      <c r="BK146" s="28"/>
      <c r="BL146" s="28"/>
      <c r="BM146" s="28"/>
      <c r="BN146" s="28"/>
      <c r="BO146" s="28"/>
      <c r="BP146" s="28"/>
      <c r="BQ146" s="28"/>
      <c r="BR146" s="28"/>
      <c r="BS146" s="28"/>
      <c r="BT146" s="28"/>
      <c r="BU146" s="28"/>
      <c r="BV146" s="28"/>
      <c r="BW146" s="28"/>
      <c r="BX146" s="28"/>
      <c r="BY146" s="28"/>
      <c r="BZ146" s="28"/>
      <c r="CA146" s="28"/>
      <c r="CB146" s="28"/>
      <c r="CC146" s="28"/>
      <c r="CD146" s="28"/>
      <c r="CE146" s="28"/>
      <c r="CF146" s="28"/>
      <c r="CG146" s="28"/>
      <c r="CH146" s="28"/>
      <c r="CI146" s="28"/>
      <c r="CJ146" s="28"/>
      <c r="CK146" s="28"/>
    </row>
    <row r="147" spans="1:89" s="21" customFormat="1" x14ac:dyDescent="0.2">
      <c r="A147" s="101"/>
      <c r="L147" s="99"/>
      <c r="V147" s="27"/>
      <c r="AW147" s="28"/>
      <c r="AX147" s="28"/>
      <c r="AY147" s="28"/>
      <c r="AZ147" s="28"/>
      <c r="BA147" s="28"/>
      <c r="BB147" s="28"/>
      <c r="BC147" s="28"/>
      <c r="BD147" s="28"/>
      <c r="BE147" s="28"/>
      <c r="BF147" s="28"/>
      <c r="BG147" s="28"/>
      <c r="BH147" s="28"/>
      <c r="BI147" s="28"/>
      <c r="BJ147" s="28"/>
      <c r="BK147" s="28"/>
      <c r="BL147" s="28"/>
      <c r="BM147" s="28"/>
      <c r="BN147" s="28"/>
      <c r="BO147" s="28"/>
      <c r="BP147" s="28"/>
      <c r="BQ147" s="28"/>
      <c r="BR147" s="28"/>
      <c r="BS147" s="28"/>
      <c r="BT147" s="28"/>
      <c r="BU147" s="28"/>
      <c r="BV147" s="28"/>
      <c r="BW147" s="28"/>
      <c r="BX147" s="28"/>
      <c r="BY147" s="28"/>
      <c r="BZ147" s="28"/>
      <c r="CA147" s="28"/>
      <c r="CB147" s="28"/>
      <c r="CC147" s="28"/>
      <c r="CD147" s="28"/>
      <c r="CE147" s="28"/>
      <c r="CF147" s="28"/>
      <c r="CG147" s="28"/>
      <c r="CH147" s="28"/>
      <c r="CI147" s="28"/>
      <c r="CJ147" s="28"/>
      <c r="CK147" s="28"/>
    </row>
    <row r="148" spans="1:89" s="21" customFormat="1" x14ac:dyDescent="0.2">
      <c r="A148" s="101"/>
      <c r="L148" s="99"/>
      <c r="V148" s="27"/>
      <c r="AW148" s="28"/>
      <c r="AX148" s="28"/>
      <c r="AY148" s="28"/>
      <c r="AZ148" s="28"/>
      <c r="BA148" s="28"/>
      <c r="BB148" s="28"/>
      <c r="BC148" s="28"/>
      <c r="BD148" s="28"/>
      <c r="BE148" s="28"/>
      <c r="BF148" s="28"/>
      <c r="BG148" s="28"/>
      <c r="BH148" s="28"/>
      <c r="BI148" s="28"/>
      <c r="BJ148" s="28"/>
      <c r="BK148" s="28"/>
      <c r="BL148" s="28"/>
      <c r="BM148" s="28"/>
      <c r="BN148" s="28"/>
      <c r="BO148" s="28"/>
      <c r="BP148" s="28"/>
      <c r="BQ148" s="28"/>
      <c r="BR148" s="28"/>
      <c r="BS148" s="28"/>
      <c r="BT148" s="28"/>
      <c r="BU148" s="28"/>
      <c r="BV148" s="28"/>
      <c r="BW148" s="28"/>
      <c r="BX148" s="28"/>
      <c r="BY148" s="28"/>
      <c r="BZ148" s="28"/>
      <c r="CA148" s="28"/>
      <c r="CB148" s="28"/>
      <c r="CC148" s="28"/>
      <c r="CD148" s="28"/>
      <c r="CE148" s="28"/>
      <c r="CF148" s="28"/>
      <c r="CG148" s="28"/>
      <c r="CH148" s="28"/>
      <c r="CI148" s="28"/>
      <c r="CJ148" s="28"/>
      <c r="CK148" s="28"/>
    </row>
    <row r="149" spans="1:89" s="21" customFormat="1" x14ac:dyDescent="0.2">
      <c r="A149" s="101"/>
      <c r="L149" s="99"/>
      <c r="V149" s="27"/>
      <c r="AW149" s="28"/>
      <c r="AX149" s="28"/>
      <c r="AY149" s="28"/>
      <c r="AZ149" s="28"/>
      <c r="BA149" s="28"/>
      <c r="BB149" s="28"/>
      <c r="BC149" s="28"/>
      <c r="BD149" s="28"/>
      <c r="BE149" s="28"/>
      <c r="BF149" s="28"/>
      <c r="BG149" s="28"/>
      <c r="BH149" s="28"/>
      <c r="BI149" s="28"/>
      <c r="BJ149" s="28"/>
      <c r="BK149" s="28"/>
      <c r="BL149" s="28"/>
      <c r="BM149" s="28"/>
      <c r="BN149" s="28"/>
      <c r="BO149" s="28"/>
      <c r="BP149" s="28"/>
      <c r="BQ149" s="28"/>
      <c r="BR149" s="28"/>
      <c r="BS149" s="28"/>
      <c r="BT149" s="28"/>
      <c r="BU149" s="28"/>
      <c r="BV149" s="28"/>
      <c r="BW149" s="28"/>
      <c r="BX149" s="28"/>
      <c r="BY149" s="28"/>
      <c r="BZ149" s="28"/>
      <c r="CA149" s="28"/>
      <c r="CB149" s="28"/>
      <c r="CC149" s="28"/>
      <c r="CD149" s="28"/>
      <c r="CE149" s="28"/>
      <c r="CF149" s="28"/>
      <c r="CG149" s="28"/>
      <c r="CH149" s="28"/>
      <c r="CI149" s="28"/>
      <c r="CJ149" s="28"/>
      <c r="CK149" s="28"/>
    </row>
    <row r="150" spans="1:89" s="21" customFormat="1" x14ac:dyDescent="0.2">
      <c r="A150" s="101"/>
      <c r="L150" s="99"/>
      <c r="V150" s="27"/>
      <c r="AW150" s="28"/>
      <c r="AX150" s="28"/>
      <c r="AY150" s="28"/>
      <c r="AZ150" s="28"/>
      <c r="BA150" s="28"/>
      <c r="BB150" s="28"/>
      <c r="BC150" s="28"/>
      <c r="BD150" s="28"/>
      <c r="BE150" s="28"/>
      <c r="BF150" s="28"/>
      <c r="BG150" s="28"/>
      <c r="BH150" s="28"/>
      <c r="BI150" s="28"/>
      <c r="BJ150" s="28"/>
      <c r="BK150" s="28"/>
      <c r="BL150" s="28"/>
      <c r="BM150" s="28"/>
      <c r="BN150" s="28"/>
      <c r="BO150" s="28"/>
      <c r="BP150" s="28"/>
      <c r="BQ150" s="28"/>
      <c r="BR150" s="28"/>
      <c r="BS150" s="28"/>
      <c r="BT150" s="28"/>
      <c r="BU150" s="28"/>
      <c r="BV150" s="28"/>
      <c r="BW150" s="28"/>
      <c r="BX150" s="28"/>
      <c r="BY150" s="28"/>
      <c r="BZ150" s="28"/>
      <c r="CA150" s="28"/>
      <c r="CB150" s="28"/>
      <c r="CC150" s="28"/>
      <c r="CD150" s="28"/>
      <c r="CE150" s="28"/>
      <c r="CF150" s="28"/>
      <c r="CG150" s="28"/>
      <c r="CH150" s="28"/>
      <c r="CI150" s="28"/>
      <c r="CJ150" s="28"/>
      <c r="CK150" s="28"/>
    </row>
    <row r="151" spans="1:89" x14ac:dyDescent="0.2">
      <c r="A151" s="169"/>
      <c r="B151" s="22"/>
      <c r="C151" s="22"/>
      <c r="D151" s="22"/>
      <c r="E151" s="22"/>
      <c r="F151" s="22"/>
      <c r="G151" s="22"/>
      <c r="H151" s="22"/>
      <c r="I151" s="22"/>
      <c r="J151" s="22"/>
      <c r="K151" s="22"/>
      <c r="L151" s="102"/>
      <c r="M151" s="22"/>
      <c r="N151" s="22"/>
      <c r="O151" s="22"/>
      <c r="P151" s="22"/>
      <c r="Q151" s="22"/>
      <c r="R151" s="22"/>
      <c r="S151" s="22"/>
      <c r="T151" s="22"/>
    </row>
    <row r="152" spans="1:89" x14ac:dyDescent="0.2">
      <c r="A152" s="103"/>
      <c r="B152" s="22"/>
      <c r="C152" s="22"/>
      <c r="D152" s="22"/>
      <c r="E152" s="22"/>
      <c r="F152" s="22"/>
      <c r="G152" s="22"/>
      <c r="H152" s="22"/>
      <c r="I152" s="22"/>
      <c r="J152" s="22"/>
      <c r="K152" s="22"/>
      <c r="L152" s="102"/>
      <c r="M152" s="22"/>
      <c r="N152" s="22"/>
      <c r="O152" s="22"/>
      <c r="P152" s="22"/>
      <c r="Q152" s="22"/>
      <c r="R152" s="22"/>
      <c r="S152" s="22"/>
      <c r="T152" s="22"/>
      <c r="AD152" s="176"/>
    </row>
    <row r="153" spans="1:89" x14ac:dyDescent="0.2">
      <c r="A153" s="103"/>
      <c r="B153" s="22"/>
      <c r="C153" s="22"/>
      <c r="D153" s="22"/>
      <c r="E153" s="22"/>
      <c r="F153" s="22"/>
      <c r="G153" s="22"/>
      <c r="H153" s="22"/>
      <c r="I153" s="22"/>
      <c r="J153" s="22"/>
      <c r="K153" s="22"/>
      <c r="L153" s="102"/>
      <c r="M153" s="22"/>
      <c r="N153" s="22"/>
      <c r="O153" s="22"/>
      <c r="P153" s="22"/>
      <c r="Q153" s="22"/>
      <c r="R153" s="22"/>
      <c r="S153" s="22"/>
      <c r="T153" s="22"/>
    </row>
    <row r="154" spans="1:89" x14ac:dyDescent="0.2">
      <c r="A154" s="103"/>
      <c r="B154" s="22"/>
      <c r="C154" s="22"/>
      <c r="D154" s="22"/>
      <c r="E154" s="22"/>
      <c r="F154" s="22"/>
      <c r="G154" s="22"/>
      <c r="H154" s="22"/>
      <c r="I154" s="22"/>
      <c r="J154" s="22"/>
      <c r="K154" s="22"/>
      <c r="L154" s="102"/>
      <c r="M154" s="22"/>
      <c r="N154" s="22"/>
      <c r="O154" s="22"/>
      <c r="P154" s="22"/>
      <c r="Q154" s="22"/>
      <c r="R154" s="22"/>
      <c r="S154" s="22"/>
      <c r="T154" s="22"/>
    </row>
    <row r="155" spans="1:89" x14ac:dyDescent="0.2">
      <c r="A155" s="103"/>
      <c r="B155" s="22"/>
      <c r="C155" s="22"/>
      <c r="D155" s="22"/>
      <c r="E155" s="22"/>
      <c r="F155" s="22"/>
      <c r="G155" s="22"/>
      <c r="H155" s="22"/>
      <c r="I155" s="22"/>
      <c r="J155" s="22"/>
      <c r="K155" s="22"/>
      <c r="L155" s="102"/>
      <c r="M155" s="22"/>
      <c r="N155" s="22"/>
      <c r="O155" s="22"/>
      <c r="P155" s="22"/>
      <c r="Q155" s="22"/>
      <c r="R155" s="22"/>
      <c r="S155" s="22"/>
      <c r="T155" s="22"/>
    </row>
    <row r="156" spans="1:89" x14ac:dyDescent="0.2">
      <c r="A156" s="103"/>
      <c r="B156" s="22"/>
      <c r="C156" s="22"/>
      <c r="D156" s="22"/>
      <c r="E156" s="22"/>
      <c r="F156" s="22"/>
      <c r="G156" s="22"/>
      <c r="H156" s="22"/>
      <c r="I156" s="22"/>
      <c r="J156" s="22"/>
      <c r="K156" s="22"/>
      <c r="L156" s="102"/>
      <c r="M156" s="22"/>
      <c r="N156" s="22"/>
      <c r="O156" s="22"/>
      <c r="P156" s="22"/>
      <c r="Q156" s="22"/>
      <c r="R156" s="22"/>
      <c r="S156" s="22"/>
      <c r="T156" s="22"/>
    </row>
    <row r="157" spans="1:89" x14ac:dyDescent="0.2">
      <c r="A157" s="103"/>
      <c r="B157" s="22"/>
      <c r="C157" s="22"/>
      <c r="D157" s="22"/>
      <c r="E157" s="22"/>
      <c r="F157" s="22"/>
      <c r="G157" s="22"/>
      <c r="H157" s="22"/>
      <c r="I157" s="22"/>
      <c r="J157" s="22"/>
      <c r="K157" s="22"/>
      <c r="L157" s="102"/>
      <c r="M157" s="22"/>
      <c r="N157" s="22"/>
      <c r="O157" s="22"/>
      <c r="P157" s="22"/>
      <c r="Q157" s="22"/>
      <c r="R157" s="22"/>
      <c r="S157" s="22"/>
      <c r="T157" s="22"/>
    </row>
    <row r="158" spans="1:89" x14ac:dyDescent="0.2">
      <c r="A158" s="103"/>
      <c r="B158" s="22"/>
      <c r="C158" s="22"/>
      <c r="D158" s="22"/>
      <c r="E158" s="22"/>
      <c r="F158" s="22"/>
      <c r="G158" s="22"/>
      <c r="H158" s="22"/>
      <c r="I158" s="22"/>
      <c r="J158" s="22"/>
      <c r="K158" s="22"/>
      <c r="L158" s="102"/>
      <c r="M158" s="22"/>
      <c r="N158" s="22"/>
      <c r="O158" s="22"/>
      <c r="P158" s="22"/>
      <c r="Q158" s="22"/>
      <c r="R158" s="22"/>
      <c r="S158" s="22"/>
      <c r="T158" s="22"/>
    </row>
    <row r="159" spans="1:89" x14ac:dyDescent="0.2">
      <c r="A159" s="103"/>
      <c r="B159" s="22"/>
      <c r="C159" s="22"/>
      <c r="D159" s="22"/>
      <c r="E159" s="22"/>
      <c r="F159" s="22"/>
      <c r="G159" s="22"/>
      <c r="H159" s="22"/>
      <c r="I159" s="22"/>
      <c r="J159" s="22"/>
      <c r="K159" s="22"/>
      <c r="L159" s="102"/>
      <c r="M159" s="22"/>
      <c r="N159" s="22"/>
      <c r="O159" s="22"/>
      <c r="P159" s="22"/>
      <c r="Q159" s="22"/>
      <c r="R159" s="22"/>
      <c r="S159" s="22"/>
      <c r="T159" s="22"/>
    </row>
    <row r="160" spans="1:89" x14ac:dyDescent="0.2">
      <c r="A160" s="103"/>
      <c r="B160" s="22"/>
      <c r="C160" s="22"/>
      <c r="D160" s="22"/>
      <c r="E160" s="22"/>
      <c r="F160" s="22"/>
      <c r="G160" s="22"/>
      <c r="H160" s="22"/>
      <c r="I160" s="22"/>
      <c r="J160" s="22"/>
      <c r="K160" s="22"/>
      <c r="L160" s="102"/>
      <c r="M160" s="22"/>
      <c r="N160" s="22"/>
      <c r="O160" s="22"/>
      <c r="P160" s="22"/>
      <c r="Q160" s="22"/>
      <c r="R160" s="22"/>
      <c r="S160" s="22"/>
      <c r="T160" s="22"/>
    </row>
    <row r="161" spans="1:20" x14ac:dyDescent="0.2">
      <c r="A161" s="103"/>
      <c r="B161" s="22"/>
      <c r="C161" s="22"/>
      <c r="D161" s="22"/>
      <c r="E161" s="22"/>
      <c r="F161" s="22"/>
      <c r="G161" s="22"/>
      <c r="H161" s="22"/>
      <c r="I161" s="22"/>
      <c r="J161" s="22"/>
      <c r="K161" s="22"/>
      <c r="L161" s="102"/>
      <c r="M161" s="22"/>
      <c r="N161" s="22"/>
      <c r="O161" s="22"/>
      <c r="P161" s="22"/>
      <c r="Q161" s="22"/>
      <c r="R161" s="22"/>
      <c r="S161" s="22"/>
      <c r="T161" s="22"/>
    </row>
    <row r="162" spans="1:20" x14ac:dyDescent="0.2">
      <c r="A162" s="103"/>
      <c r="B162" s="22"/>
      <c r="C162" s="22"/>
      <c r="D162" s="22"/>
      <c r="E162" s="22"/>
      <c r="F162" s="22"/>
      <c r="G162" s="22"/>
      <c r="H162" s="22"/>
      <c r="I162" s="22"/>
      <c r="J162" s="22"/>
      <c r="K162" s="22"/>
      <c r="L162" s="102"/>
      <c r="M162" s="22"/>
      <c r="N162" s="22"/>
      <c r="O162" s="22"/>
      <c r="P162" s="22"/>
      <c r="Q162" s="22"/>
      <c r="R162" s="22"/>
      <c r="S162" s="22"/>
      <c r="T162" s="22"/>
    </row>
    <row r="163" spans="1:20" x14ac:dyDescent="0.2">
      <c r="A163" s="103"/>
      <c r="B163" s="22"/>
      <c r="C163" s="22"/>
      <c r="D163" s="22"/>
      <c r="E163" s="22"/>
      <c r="F163" s="22"/>
      <c r="G163" s="22"/>
      <c r="H163" s="22"/>
      <c r="I163" s="22"/>
      <c r="J163" s="22"/>
      <c r="K163" s="22"/>
      <c r="L163" s="102"/>
      <c r="M163" s="22"/>
      <c r="N163" s="22"/>
      <c r="O163" s="22"/>
      <c r="P163" s="22"/>
      <c r="Q163" s="22"/>
      <c r="R163" s="22"/>
      <c r="S163" s="22"/>
      <c r="T163" s="22"/>
    </row>
    <row r="164" spans="1:20" x14ac:dyDescent="0.2">
      <c r="A164" s="103"/>
      <c r="B164" s="22"/>
      <c r="C164" s="22"/>
      <c r="D164" s="22"/>
      <c r="E164" s="22"/>
      <c r="F164" s="22"/>
      <c r="G164" s="22"/>
      <c r="H164" s="22"/>
      <c r="I164" s="22"/>
      <c r="J164" s="22"/>
      <c r="K164" s="22"/>
      <c r="L164" s="102"/>
      <c r="M164" s="22"/>
      <c r="N164" s="22"/>
      <c r="O164" s="22"/>
      <c r="P164" s="22"/>
      <c r="Q164" s="22"/>
      <c r="R164" s="22"/>
      <c r="S164" s="22"/>
      <c r="T164" s="22"/>
    </row>
    <row r="195" spans="1:56" ht="17.25" customHeight="1" x14ac:dyDescent="0.2"/>
    <row r="196" spans="1:56" ht="17.25" customHeight="1" x14ac:dyDescent="0.2"/>
    <row r="197" spans="1:56" ht="17.25" customHeight="1" x14ac:dyDescent="0.2"/>
    <row r="199" spans="1:56" ht="19.5" hidden="1" customHeight="1" x14ac:dyDescent="0.2"/>
    <row r="200" spans="1:56" ht="19.5" hidden="1" customHeight="1" x14ac:dyDescent="0.2">
      <c r="A200" s="168">
        <f>SUM(A7:W110)</f>
        <v>0</v>
      </c>
      <c r="BD200" s="233">
        <f>SUM(BD7:BL110)</f>
        <v>0</v>
      </c>
    </row>
    <row r="201" spans="1:56" ht="19.5" hidden="1" customHeight="1" x14ac:dyDescent="0.2"/>
  </sheetData>
  <mergeCells count="61">
    <mergeCell ref="A91:B91"/>
    <mergeCell ref="A94:A95"/>
    <mergeCell ref="B94:B95"/>
    <mergeCell ref="C98:E98"/>
    <mergeCell ref="A98:A99"/>
    <mergeCell ref="B98:B99"/>
    <mergeCell ref="G86:H86"/>
    <mergeCell ref="I86:J86"/>
    <mergeCell ref="A88:B88"/>
    <mergeCell ref="A89:B89"/>
    <mergeCell ref="A90:B90"/>
    <mergeCell ref="U61:V61"/>
    <mergeCell ref="W61:W62"/>
    <mergeCell ref="A63:A68"/>
    <mergeCell ref="A69:A70"/>
    <mergeCell ref="A71:A74"/>
    <mergeCell ref="D36:T36"/>
    <mergeCell ref="U36:V36"/>
    <mergeCell ref="W36:W37"/>
    <mergeCell ref="A56:B57"/>
    <mergeCell ref="C56:C57"/>
    <mergeCell ref="D56:T56"/>
    <mergeCell ref="U56:U57"/>
    <mergeCell ref="C36:C37"/>
    <mergeCell ref="A38:A44"/>
    <mergeCell ref="A46:A47"/>
    <mergeCell ref="A36:A37"/>
    <mergeCell ref="B36:B37"/>
    <mergeCell ref="F98:F99"/>
    <mergeCell ref="A49:A50"/>
    <mergeCell ref="B49:B50"/>
    <mergeCell ref="C49:C50"/>
    <mergeCell ref="A51:A52"/>
    <mergeCell ref="A53:A54"/>
    <mergeCell ref="A60:L60"/>
    <mergeCell ref="A61:B62"/>
    <mergeCell ref="C61:C62"/>
    <mergeCell ref="D61:T61"/>
    <mergeCell ref="A75:A76"/>
    <mergeCell ref="A77:A78"/>
    <mergeCell ref="A79:A84"/>
    <mergeCell ref="A86:B87"/>
    <mergeCell ref="C86:D86"/>
    <mergeCell ref="E86:F86"/>
    <mergeCell ref="A31:B31"/>
    <mergeCell ref="A32:B32"/>
    <mergeCell ref="A33:B33"/>
    <mergeCell ref="D26:E26"/>
    <mergeCell ref="A28:B28"/>
    <mergeCell ref="A29:B29"/>
    <mergeCell ref="A26:B27"/>
    <mergeCell ref="C26:C27"/>
    <mergeCell ref="A6:W6"/>
    <mergeCell ref="D9:T9"/>
    <mergeCell ref="U9:V9"/>
    <mergeCell ref="W9:W10"/>
    <mergeCell ref="A30:B30"/>
    <mergeCell ref="A9:A10"/>
    <mergeCell ref="B9:B10"/>
    <mergeCell ref="C9:C10"/>
    <mergeCell ref="A11:A19"/>
  </mergeCells>
  <dataValidations count="1">
    <dataValidation type="custom" allowBlank="1" showInputMessage="1" showErrorMessage="1" prompt="bloqueada" sqref="H91 JD91 SZ91 ACV91 AMR91 AWN91 BGJ91 BQF91 CAB91 CJX91 CTT91 DDP91 DNL91 DXH91 EHD91 EQZ91 FAV91 FKR91 FUN91 GEJ91 GOF91 GYB91 HHX91 HRT91 IBP91 ILL91 IVH91 JFD91 JOZ91 JYV91 KIR91 KSN91 LCJ91 LMF91 LWB91 MFX91 MPT91 MZP91 NJL91 NTH91 ODD91 OMZ91 OWV91 PGR91 PQN91 QAJ91 QKF91 QUB91 RDX91 RNT91 RXP91 SHL91 SRH91 TBD91 TKZ91 TUV91 UER91 UON91 UYJ91 VIF91 VSB91 WBX91 WLT91 WVP91 H65627 JD65627 SZ65627 ACV65627 AMR65627 AWN65627 BGJ65627 BQF65627 CAB65627 CJX65627 CTT65627 DDP65627 DNL65627 DXH65627 EHD65627 EQZ65627 FAV65627 FKR65627 FUN65627 GEJ65627 GOF65627 GYB65627 HHX65627 HRT65627 IBP65627 ILL65627 IVH65627 JFD65627 JOZ65627 JYV65627 KIR65627 KSN65627 LCJ65627 LMF65627 LWB65627 MFX65627 MPT65627 MZP65627 NJL65627 NTH65627 ODD65627 OMZ65627 OWV65627 PGR65627 PQN65627 QAJ65627 QKF65627 QUB65627 RDX65627 RNT65627 RXP65627 SHL65627 SRH65627 TBD65627 TKZ65627 TUV65627 UER65627 UON65627 UYJ65627 VIF65627 VSB65627 WBX65627 WLT65627 WVP65627 H131163 JD131163 SZ131163 ACV131163 AMR131163 AWN131163 BGJ131163 BQF131163 CAB131163 CJX131163 CTT131163 DDP131163 DNL131163 DXH131163 EHD131163 EQZ131163 FAV131163 FKR131163 FUN131163 GEJ131163 GOF131163 GYB131163 HHX131163 HRT131163 IBP131163 ILL131163 IVH131163 JFD131163 JOZ131163 JYV131163 KIR131163 KSN131163 LCJ131163 LMF131163 LWB131163 MFX131163 MPT131163 MZP131163 NJL131163 NTH131163 ODD131163 OMZ131163 OWV131163 PGR131163 PQN131163 QAJ131163 QKF131163 QUB131163 RDX131163 RNT131163 RXP131163 SHL131163 SRH131163 TBD131163 TKZ131163 TUV131163 UER131163 UON131163 UYJ131163 VIF131163 VSB131163 WBX131163 WLT131163 WVP131163 H196699 JD196699 SZ196699 ACV196699 AMR196699 AWN196699 BGJ196699 BQF196699 CAB196699 CJX196699 CTT196699 DDP196699 DNL196699 DXH196699 EHD196699 EQZ196699 FAV196699 FKR196699 FUN196699 GEJ196699 GOF196699 GYB196699 HHX196699 HRT196699 IBP196699 ILL196699 IVH196699 JFD196699 JOZ196699 JYV196699 KIR196699 KSN196699 LCJ196699 LMF196699 LWB196699 MFX196699 MPT196699 MZP196699 NJL196699 NTH196699 ODD196699 OMZ196699 OWV196699 PGR196699 PQN196699 QAJ196699 QKF196699 QUB196699 RDX196699 RNT196699 RXP196699 SHL196699 SRH196699 TBD196699 TKZ196699 TUV196699 UER196699 UON196699 UYJ196699 VIF196699 VSB196699 WBX196699 WLT196699 WVP196699 H262235 JD262235 SZ262235 ACV262235 AMR262235 AWN262235 BGJ262235 BQF262235 CAB262235 CJX262235 CTT262235 DDP262235 DNL262235 DXH262235 EHD262235 EQZ262235 FAV262235 FKR262235 FUN262235 GEJ262235 GOF262235 GYB262235 HHX262235 HRT262235 IBP262235 ILL262235 IVH262235 JFD262235 JOZ262235 JYV262235 KIR262235 KSN262235 LCJ262235 LMF262235 LWB262235 MFX262235 MPT262235 MZP262235 NJL262235 NTH262235 ODD262235 OMZ262235 OWV262235 PGR262235 PQN262235 QAJ262235 QKF262235 QUB262235 RDX262235 RNT262235 RXP262235 SHL262235 SRH262235 TBD262235 TKZ262235 TUV262235 UER262235 UON262235 UYJ262235 VIF262235 VSB262235 WBX262235 WLT262235 WVP262235 H327771 JD327771 SZ327771 ACV327771 AMR327771 AWN327771 BGJ327771 BQF327771 CAB327771 CJX327771 CTT327771 DDP327771 DNL327771 DXH327771 EHD327771 EQZ327771 FAV327771 FKR327771 FUN327771 GEJ327771 GOF327771 GYB327771 HHX327771 HRT327771 IBP327771 ILL327771 IVH327771 JFD327771 JOZ327771 JYV327771 KIR327771 KSN327771 LCJ327771 LMF327771 LWB327771 MFX327771 MPT327771 MZP327771 NJL327771 NTH327771 ODD327771 OMZ327771 OWV327771 PGR327771 PQN327771 QAJ327771 QKF327771 QUB327771 RDX327771 RNT327771 RXP327771 SHL327771 SRH327771 TBD327771 TKZ327771 TUV327771 UER327771 UON327771 UYJ327771 VIF327771 VSB327771 WBX327771 WLT327771 WVP327771 H393307 JD393307 SZ393307 ACV393307 AMR393307 AWN393307 BGJ393307 BQF393307 CAB393307 CJX393307 CTT393307 DDP393307 DNL393307 DXH393307 EHD393307 EQZ393307 FAV393307 FKR393307 FUN393307 GEJ393307 GOF393307 GYB393307 HHX393307 HRT393307 IBP393307 ILL393307 IVH393307 JFD393307 JOZ393307 JYV393307 KIR393307 KSN393307 LCJ393307 LMF393307 LWB393307 MFX393307 MPT393307 MZP393307 NJL393307 NTH393307 ODD393307 OMZ393307 OWV393307 PGR393307 PQN393307 QAJ393307 QKF393307 QUB393307 RDX393307 RNT393307 RXP393307 SHL393307 SRH393307 TBD393307 TKZ393307 TUV393307 UER393307 UON393307 UYJ393307 VIF393307 VSB393307 WBX393307 WLT393307 WVP393307 H458843 JD458843 SZ458843 ACV458843 AMR458843 AWN458843 BGJ458843 BQF458843 CAB458843 CJX458843 CTT458843 DDP458843 DNL458843 DXH458843 EHD458843 EQZ458843 FAV458843 FKR458843 FUN458843 GEJ458843 GOF458843 GYB458843 HHX458843 HRT458843 IBP458843 ILL458843 IVH458843 JFD458843 JOZ458843 JYV458843 KIR458843 KSN458843 LCJ458843 LMF458843 LWB458843 MFX458843 MPT458843 MZP458843 NJL458843 NTH458843 ODD458843 OMZ458843 OWV458843 PGR458843 PQN458843 QAJ458843 QKF458843 QUB458843 RDX458843 RNT458843 RXP458843 SHL458843 SRH458843 TBD458843 TKZ458843 TUV458843 UER458843 UON458843 UYJ458843 VIF458843 VSB458843 WBX458843 WLT458843 WVP458843 H524379 JD524379 SZ524379 ACV524379 AMR524379 AWN524379 BGJ524379 BQF524379 CAB524379 CJX524379 CTT524379 DDP524379 DNL524379 DXH524379 EHD524379 EQZ524379 FAV524379 FKR524379 FUN524379 GEJ524379 GOF524379 GYB524379 HHX524379 HRT524379 IBP524379 ILL524379 IVH524379 JFD524379 JOZ524379 JYV524379 KIR524379 KSN524379 LCJ524379 LMF524379 LWB524379 MFX524379 MPT524379 MZP524379 NJL524379 NTH524379 ODD524379 OMZ524379 OWV524379 PGR524379 PQN524379 QAJ524379 QKF524379 QUB524379 RDX524379 RNT524379 RXP524379 SHL524379 SRH524379 TBD524379 TKZ524379 TUV524379 UER524379 UON524379 UYJ524379 VIF524379 VSB524379 WBX524379 WLT524379 WVP524379 H589915 JD589915 SZ589915 ACV589915 AMR589915 AWN589915 BGJ589915 BQF589915 CAB589915 CJX589915 CTT589915 DDP589915 DNL589915 DXH589915 EHD589915 EQZ589915 FAV589915 FKR589915 FUN589915 GEJ589915 GOF589915 GYB589915 HHX589915 HRT589915 IBP589915 ILL589915 IVH589915 JFD589915 JOZ589915 JYV589915 KIR589915 KSN589915 LCJ589915 LMF589915 LWB589915 MFX589915 MPT589915 MZP589915 NJL589915 NTH589915 ODD589915 OMZ589915 OWV589915 PGR589915 PQN589915 QAJ589915 QKF589915 QUB589915 RDX589915 RNT589915 RXP589915 SHL589915 SRH589915 TBD589915 TKZ589915 TUV589915 UER589915 UON589915 UYJ589915 VIF589915 VSB589915 WBX589915 WLT589915 WVP589915 H655451 JD655451 SZ655451 ACV655451 AMR655451 AWN655451 BGJ655451 BQF655451 CAB655451 CJX655451 CTT655451 DDP655451 DNL655451 DXH655451 EHD655451 EQZ655451 FAV655451 FKR655451 FUN655451 GEJ655451 GOF655451 GYB655451 HHX655451 HRT655451 IBP655451 ILL655451 IVH655451 JFD655451 JOZ655451 JYV655451 KIR655451 KSN655451 LCJ655451 LMF655451 LWB655451 MFX655451 MPT655451 MZP655451 NJL655451 NTH655451 ODD655451 OMZ655451 OWV655451 PGR655451 PQN655451 QAJ655451 QKF655451 QUB655451 RDX655451 RNT655451 RXP655451 SHL655451 SRH655451 TBD655451 TKZ655451 TUV655451 UER655451 UON655451 UYJ655451 VIF655451 VSB655451 WBX655451 WLT655451 WVP655451 H720987 JD720987 SZ720987 ACV720987 AMR720987 AWN720987 BGJ720987 BQF720987 CAB720987 CJX720987 CTT720987 DDP720987 DNL720987 DXH720987 EHD720987 EQZ720987 FAV720987 FKR720987 FUN720987 GEJ720987 GOF720987 GYB720987 HHX720987 HRT720987 IBP720987 ILL720987 IVH720987 JFD720987 JOZ720987 JYV720987 KIR720987 KSN720987 LCJ720987 LMF720987 LWB720987 MFX720987 MPT720987 MZP720987 NJL720987 NTH720987 ODD720987 OMZ720987 OWV720987 PGR720987 PQN720987 QAJ720987 QKF720987 QUB720987 RDX720987 RNT720987 RXP720987 SHL720987 SRH720987 TBD720987 TKZ720987 TUV720987 UER720987 UON720987 UYJ720987 VIF720987 VSB720987 WBX720987 WLT720987 WVP720987 H786523 JD786523 SZ786523 ACV786523 AMR786523 AWN786523 BGJ786523 BQF786523 CAB786523 CJX786523 CTT786523 DDP786523 DNL786523 DXH786523 EHD786523 EQZ786523 FAV786523 FKR786523 FUN786523 GEJ786523 GOF786523 GYB786523 HHX786523 HRT786523 IBP786523 ILL786523 IVH786523 JFD786523 JOZ786523 JYV786523 KIR786523 KSN786523 LCJ786523 LMF786523 LWB786523 MFX786523 MPT786523 MZP786523 NJL786523 NTH786523 ODD786523 OMZ786523 OWV786523 PGR786523 PQN786523 QAJ786523 QKF786523 QUB786523 RDX786523 RNT786523 RXP786523 SHL786523 SRH786523 TBD786523 TKZ786523 TUV786523 UER786523 UON786523 UYJ786523 VIF786523 VSB786523 WBX786523 WLT786523 WVP786523 H852059 JD852059 SZ852059 ACV852059 AMR852059 AWN852059 BGJ852059 BQF852059 CAB852059 CJX852059 CTT852059 DDP852059 DNL852059 DXH852059 EHD852059 EQZ852059 FAV852059 FKR852059 FUN852059 GEJ852059 GOF852059 GYB852059 HHX852059 HRT852059 IBP852059 ILL852059 IVH852059 JFD852059 JOZ852059 JYV852059 KIR852059 KSN852059 LCJ852059 LMF852059 LWB852059 MFX852059 MPT852059 MZP852059 NJL852059 NTH852059 ODD852059 OMZ852059 OWV852059 PGR852059 PQN852059 QAJ852059 QKF852059 QUB852059 RDX852059 RNT852059 RXP852059 SHL852059 SRH852059 TBD852059 TKZ852059 TUV852059 UER852059 UON852059 UYJ852059 VIF852059 VSB852059 WBX852059 WLT852059 WVP852059 H917595 JD917595 SZ917595 ACV917595 AMR917595 AWN917595 BGJ917595 BQF917595 CAB917595 CJX917595 CTT917595 DDP917595 DNL917595 DXH917595 EHD917595 EQZ917595 FAV917595 FKR917595 FUN917595 GEJ917595 GOF917595 GYB917595 HHX917595 HRT917595 IBP917595 ILL917595 IVH917595 JFD917595 JOZ917595 JYV917595 KIR917595 KSN917595 LCJ917595 LMF917595 LWB917595 MFX917595 MPT917595 MZP917595 NJL917595 NTH917595 ODD917595 OMZ917595 OWV917595 PGR917595 PQN917595 QAJ917595 QKF917595 QUB917595 RDX917595 RNT917595 RXP917595 SHL917595 SRH917595 TBD917595 TKZ917595 TUV917595 UER917595 UON917595 UYJ917595 VIF917595 VSB917595 WBX917595 WLT917595 WVP917595 H983131 JD983131 SZ983131 ACV983131 AMR983131 AWN983131 BGJ983131 BQF983131 CAB983131 CJX983131 CTT983131 DDP983131 DNL983131 DXH983131 EHD983131 EQZ983131 FAV983131 FKR983131 FUN983131 GEJ983131 GOF983131 GYB983131 HHX983131 HRT983131 IBP983131 ILL983131 IVH983131 JFD983131 JOZ983131 JYV983131 KIR983131 KSN983131 LCJ983131 LMF983131 LWB983131 MFX983131 MPT983131 MZP983131 NJL983131 NTH983131 ODD983131 OMZ983131 OWV983131 PGR983131 PQN983131 QAJ983131 QKF983131 QUB983131 RDX983131 RNT983131 RXP983131 SHL983131 SRH983131 TBD983131 TKZ983131 TUV983131 UER983131 UON983131 UYJ983131 VIF983131 VSB983131 WBX983131 WLT983131 WVP983131 J91 JF91 TB91 ACX91 AMT91 AWP91 BGL91 BQH91 CAD91 CJZ91 CTV91 DDR91 DNN91 DXJ91 EHF91 ERB91 FAX91 FKT91 FUP91 GEL91 GOH91 GYD91 HHZ91 HRV91 IBR91 ILN91 IVJ91 JFF91 JPB91 JYX91 KIT91 KSP91 LCL91 LMH91 LWD91 MFZ91 MPV91 MZR91 NJN91 NTJ91 ODF91 ONB91 OWX91 PGT91 PQP91 QAL91 QKH91 QUD91 RDZ91 RNV91 RXR91 SHN91 SRJ91 TBF91 TLB91 TUX91 UET91 UOP91 UYL91 VIH91 VSD91 WBZ91 WLV91 WVR91 J65627 JF65627 TB65627 ACX65627 AMT65627 AWP65627 BGL65627 BQH65627 CAD65627 CJZ65627 CTV65627 DDR65627 DNN65627 DXJ65627 EHF65627 ERB65627 FAX65627 FKT65627 FUP65627 GEL65627 GOH65627 GYD65627 HHZ65627 HRV65627 IBR65627 ILN65627 IVJ65627 JFF65627 JPB65627 JYX65627 KIT65627 KSP65627 LCL65627 LMH65627 LWD65627 MFZ65627 MPV65627 MZR65627 NJN65627 NTJ65627 ODF65627 ONB65627 OWX65627 PGT65627 PQP65627 QAL65627 QKH65627 QUD65627 RDZ65627 RNV65627 RXR65627 SHN65627 SRJ65627 TBF65627 TLB65627 TUX65627 UET65627 UOP65627 UYL65627 VIH65627 VSD65627 WBZ65627 WLV65627 WVR65627 J131163 JF131163 TB131163 ACX131163 AMT131163 AWP131163 BGL131163 BQH131163 CAD131163 CJZ131163 CTV131163 DDR131163 DNN131163 DXJ131163 EHF131163 ERB131163 FAX131163 FKT131163 FUP131163 GEL131163 GOH131163 GYD131163 HHZ131163 HRV131163 IBR131163 ILN131163 IVJ131163 JFF131163 JPB131163 JYX131163 KIT131163 KSP131163 LCL131163 LMH131163 LWD131163 MFZ131163 MPV131163 MZR131163 NJN131163 NTJ131163 ODF131163 ONB131163 OWX131163 PGT131163 PQP131163 QAL131163 QKH131163 QUD131163 RDZ131163 RNV131163 RXR131163 SHN131163 SRJ131163 TBF131163 TLB131163 TUX131163 UET131163 UOP131163 UYL131163 VIH131163 VSD131163 WBZ131163 WLV131163 WVR131163 J196699 JF196699 TB196699 ACX196699 AMT196699 AWP196699 BGL196699 BQH196699 CAD196699 CJZ196699 CTV196699 DDR196699 DNN196699 DXJ196699 EHF196699 ERB196699 FAX196699 FKT196699 FUP196699 GEL196699 GOH196699 GYD196699 HHZ196699 HRV196699 IBR196699 ILN196699 IVJ196699 JFF196699 JPB196699 JYX196699 KIT196699 KSP196699 LCL196699 LMH196699 LWD196699 MFZ196699 MPV196699 MZR196699 NJN196699 NTJ196699 ODF196699 ONB196699 OWX196699 PGT196699 PQP196699 QAL196699 QKH196699 QUD196699 RDZ196699 RNV196699 RXR196699 SHN196699 SRJ196699 TBF196699 TLB196699 TUX196699 UET196699 UOP196699 UYL196699 VIH196699 VSD196699 WBZ196699 WLV196699 WVR196699 J262235 JF262235 TB262235 ACX262235 AMT262235 AWP262235 BGL262235 BQH262235 CAD262235 CJZ262235 CTV262235 DDR262235 DNN262235 DXJ262235 EHF262235 ERB262235 FAX262235 FKT262235 FUP262235 GEL262235 GOH262235 GYD262235 HHZ262235 HRV262235 IBR262235 ILN262235 IVJ262235 JFF262235 JPB262235 JYX262235 KIT262235 KSP262235 LCL262235 LMH262235 LWD262235 MFZ262235 MPV262235 MZR262235 NJN262235 NTJ262235 ODF262235 ONB262235 OWX262235 PGT262235 PQP262235 QAL262235 QKH262235 QUD262235 RDZ262235 RNV262235 RXR262235 SHN262235 SRJ262235 TBF262235 TLB262235 TUX262235 UET262235 UOP262235 UYL262235 VIH262235 VSD262235 WBZ262235 WLV262235 WVR262235 J327771 JF327771 TB327771 ACX327771 AMT327771 AWP327771 BGL327771 BQH327771 CAD327771 CJZ327771 CTV327771 DDR327771 DNN327771 DXJ327771 EHF327771 ERB327771 FAX327771 FKT327771 FUP327771 GEL327771 GOH327771 GYD327771 HHZ327771 HRV327771 IBR327771 ILN327771 IVJ327771 JFF327771 JPB327771 JYX327771 KIT327771 KSP327771 LCL327771 LMH327771 LWD327771 MFZ327771 MPV327771 MZR327771 NJN327771 NTJ327771 ODF327771 ONB327771 OWX327771 PGT327771 PQP327771 QAL327771 QKH327771 QUD327771 RDZ327771 RNV327771 RXR327771 SHN327771 SRJ327771 TBF327771 TLB327771 TUX327771 UET327771 UOP327771 UYL327771 VIH327771 VSD327771 WBZ327771 WLV327771 WVR327771 J393307 JF393307 TB393307 ACX393307 AMT393307 AWP393307 BGL393307 BQH393307 CAD393307 CJZ393307 CTV393307 DDR393307 DNN393307 DXJ393307 EHF393307 ERB393307 FAX393307 FKT393307 FUP393307 GEL393307 GOH393307 GYD393307 HHZ393307 HRV393307 IBR393307 ILN393307 IVJ393307 JFF393307 JPB393307 JYX393307 KIT393307 KSP393307 LCL393307 LMH393307 LWD393307 MFZ393307 MPV393307 MZR393307 NJN393307 NTJ393307 ODF393307 ONB393307 OWX393307 PGT393307 PQP393307 QAL393307 QKH393307 QUD393307 RDZ393307 RNV393307 RXR393307 SHN393307 SRJ393307 TBF393307 TLB393307 TUX393307 UET393307 UOP393307 UYL393307 VIH393307 VSD393307 WBZ393307 WLV393307 WVR393307 J458843 JF458843 TB458843 ACX458843 AMT458843 AWP458843 BGL458843 BQH458843 CAD458843 CJZ458843 CTV458843 DDR458843 DNN458843 DXJ458843 EHF458843 ERB458843 FAX458843 FKT458843 FUP458843 GEL458843 GOH458843 GYD458843 HHZ458843 HRV458843 IBR458843 ILN458843 IVJ458843 JFF458843 JPB458843 JYX458843 KIT458843 KSP458843 LCL458843 LMH458843 LWD458843 MFZ458843 MPV458843 MZR458843 NJN458843 NTJ458843 ODF458843 ONB458843 OWX458843 PGT458843 PQP458843 QAL458843 QKH458843 QUD458843 RDZ458843 RNV458843 RXR458843 SHN458843 SRJ458843 TBF458843 TLB458843 TUX458843 UET458843 UOP458843 UYL458843 VIH458843 VSD458843 WBZ458843 WLV458843 WVR458843 J524379 JF524379 TB524379 ACX524379 AMT524379 AWP524379 BGL524379 BQH524379 CAD524379 CJZ524379 CTV524379 DDR524379 DNN524379 DXJ524379 EHF524379 ERB524379 FAX524379 FKT524379 FUP524379 GEL524379 GOH524379 GYD524379 HHZ524379 HRV524379 IBR524379 ILN524379 IVJ524379 JFF524379 JPB524379 JYX524379 KIT524379 KSP524379 LCL524379 LMH524379 LWD524379 MFZ524379 MPV524379 MZR524379 NJN524379 NTJ524379 ODF524379 ONB524379 OWX524379 PGT524379 PQP524379 QAL524379 QKH524379 QUD524379 RDZ524379 RNV524379 RXR524379 SHN524379 SRJ524379 TBF524379 TLB524379 TUX524379 UET524379 UOP524379 UYL524379 VIH524379 VSD524379 WBZ524379 WLV524379 WVR524379 J589915 JF589915 TB589915 ACX589915 AMT589915 AWP589915 BGL589915 BQH589915 CAD589915 CJZ589915 CTV589915 DDR589915 DNN589915 DXJ589915 EHF589915 ERB589915 FAX589915 FKT589915 FUP589915 GEL589915 GOH589915 GYD589915 HHZ589915 HRV589915 IBR589915 ILN589915 IVJ589915 JFF589915 JPB589915 JYX589915 KIT589915 KSP589915 LCL589915 LMH589915 LWD589915 MFZ589915 MPV589915 MZR589915 NJN589915 NTJ589915 ODF589915 ONB589915 OWX589915 PGT589915 PQP589915 QAL589915 QKH589915 QUD589915 RDZ589915 RNV589915 RXR589915 SHN589915 SRJ589915 TBF589915 TLB589915 TUX589915 UET589915 UOP589915 UYL589915 VIH589915 VSD589915 WBZ589915 WLV589915 WVR589915 J655451 JF655451 TB655451 ACX655451 AMT655451 AWP655451 BGL655451 BQH655451 CAD655451 CJZ655451 CTV655451 DDR655451 DNN655451 DXJ655451 EHF655451 ERB655451 FAX655451 FKT655451 FUP655451 GEL655451 GOH655451 GYD655451 HHZ655451 HRV655451 IBR655451 ILN655451 IVJ655451 JFF655451 JPB655451 JYX655451 KIT655451 KSP655451 LCL655451 LMH655451 LWD655451 MFZ655451 MPV655451 MZR655451 NJN655451 NTJ655451 ODF655451 ONB655451 OWX655451 PGT655451 PQP655451 QAL655451 QKH655451 QUD655451 RDZ655451 RNV655451 RXR655451 SHN655451 SRJ655451 TBF655451 TLB655451 TUX655451 UET655451 UOP655451 UYL655451 VIH655451 VSD655451 WBZ655451 WLV655451 WVR655451 J720987 JF720987 TB720987 ACX720987 AMT720987 AWP720987 BGL720987 BQH720987 CAD720987 CJZ720987 CTV720987 DDR720987 DNN720987 DXJ720987 EHF720987 ERB720987 FAX720987 FKT720987 FUP720987 GEL720987 GOH720987 GYD720987 HHZ720987 HRV720987 IBR720987 ILN720987 IVJ720987 JFF720987 JPB720987 JYX720987 KIT720987 KSP720987 LCL720987 LMH720987 LWD720987 MFZ720987 MPV720987 MZR720987 NJN720987 NTJ720987 ODF720987 ONB720987 OWX720987 PGT720987 PQP720987 QAL720987 QKH720987 QUD720987 RDZ720987 RNV720987 RXR720987 SHN720987 SRJ720987 TBF720987 TLB720987 TUX720987 UET720987 UOP720987 UYL720987 VIH720987 VSD720987 WBZ720987 WLV720987 WVR720987 J786523 JF786523 TB786523 ACX786523 AMT786523 AWP786523 BGL786523 BQH786523 CAD786523 CJZ786523 CTV786523 DDR786523 DNN786523 DXJ786523 EHF786523 ERB786523 FAX786523 FKT786523 FUP786523 GEL786523 GOH786523 GYD786523 HHZ786523 HRV786523 IBR786523 ILN786523 IVJ786523 JFF786523 JPB786523 JYX786523 KIT786523 KSP786523 LCL786523 LMH786523 LWD786523 MFZ786523 MPV786523 MZR786523 NJN786523 NTJ786523 ODF786523 ONB786523 OWX786523 PGT786523 PQP786523 QAL786523 QKH786523 QUD786523 RDZ786523 RNV786523 RXR786523 SHN786523 SRJ786523 TBF786523 TLB786523 TUX786523 UET786523 UOP786523 UYL786523 VIH786523 VSD786523 WBZ786523 WLV786523 WVR786523 J852059 JF852059 TB852059 ACX852059 AMT852059 AWP852059 BGL852059 BQH852059 CAD852059 CJZ852059 CTV852059 DDR852059 DNN852059 DXJ852059 EHF852059 ERB852059 FAX852059 FKT852059 FUP852059 GEL852059 GOH852059 GYD852059 HHZ852059 HRV852059 IBR852059 ILN852059 IVJ852059 JFF852059 JPB852059 JYX852059 KIT852059 KSP852059 LCL852059 LMH852059 LWD852059 MFZ852059 MPV852059 MZR852059 NJN852059 NTJ852059 ODF852059 ONB852059 OWX852059 PGT852059 PQP852059 QAL852059 QKH852059 QUD852059 RDZ852059 RNV852059 RXR852059 SHN852059 SRJ852059 TBF852059 TLB852059 TUX852059 UET852059 UOP852059 UYL852059 VIH852059 VSD852059 WBZ852059 WLV852059 WVR852059 J917595 JF917595 TB917595 ACX917595 AMT917595 AWP917595 BGL917595 BQH917595 CAD917595 CJZ917595 CTV917595 DDR917595 DNN917595 DXJ917595 EHF917595 ERB917595 FAX917595 FKT917595 FUP917595 GEL917595 GOH917595 GYD917595 HHZ917595 HRV917595 IBR917595 ILN917595 IVJ917595 JFF917595 JPB917595 JYX917595 KIT917595 KSP917595 LCL917595 LMH917595 LWD917595 MFZ917595 MPV917595 MZR917595 NJN917595 NTJ917595 ODF917595 ONB917595 OWX917595 PGT917595 PQP917595 QAL917595 QKH917595 QUD917595 RDZ917595 RNV917595 RXR917595 SHN917595 SRJ917595 TBF917595 TLB917595 TUX917595 UET917595 UOP917595 UYL917595 VIH917595 VSD917595 WBZ917595 WLV917595 WVR917595 J983131 JF983131 TB983131 ACX983131 AMT983131 AWP983131 BGL983131 BQH983131 CAD983131 CJZ983131 CTV983131 DDR983131 DNN983131 DXJ983131 EHF983131 ERB983131 FAX983131 FKT983131 FUP983131 GEL983131 GOH983131 GYD983131 HHZ983131 HRV983131 IBR983131 ILN983131 IVJ983131 JFF983131 JPB983131 JYX983131 KIT983131 KSP983131 LCL983131 LMH983131 LWD983131 MFZ983131 MPV983131 MZR983131 NJN983131 NTJ983131 ODF983131 ONB983131 OWX983131 PGT983131 PQP983131 QAL983131 QKH983131 QUD983131 RDZ983131 RNV983131 RXR983131 SHN983131 SRJ983131 TBF983131 TLB983131 TUX983131 UET983131 UOP983131 UYL983131 VIH983131 VSD983131 WBZ983131 WLV983131 WVR983131 D91 IZ91 SV91 ACR91 AMN91 AWJ91 BGF91 BQB91 BZX91 CJT91 CTP91 DDL91 DNH91 DXD91 EGZ91 EQV91 FAR91 FKN91 FUJ91 GEF91 GOB91 GXX91 HHT91 HRP91 IBL91 ILH91 IVD91 JEZ91 JOV91 JYR91 KIN91 KSJ91 LCF91 LMB91 LVX91 MFT91 MPP91 MZL91 NJH91 NTD91 OCZ91 OMV91 OWR91 PGN91 PQJ91 QAF91 QKB91 QTX91 RDT91 RNP91 RXL91 SHH91 SRD91 TAZ91 TKV91 TUR91 UEN91 UOJ91 UYF91 VIB91 VRX91 WBT91 WLP91 WVL91 D65627 IZ65627 SV65627 ACR65627 AMN65627 AWJ65627 BGF65627 BQB65627 BZX65627 CJT65627 CTP65627 DDL65627 DNH65627 DXD65627 EGZ65627 EQV65627 FAR65627 FKN65627 FUJ65627 GEF65627 GOB65627 GXX65627 HHT65627 HRP65627 IBL65627 ILH65627 IVD65627 JEZ65627 JOV65627 JYR65627 KIN65627 KSJ65627 LCF65627 LMB65627 LVX65627 MFT65627 MPP65627 MZL65627 NJH65627 NTD65627 OCZ65627 OMV65627 OWR65627 PGN65627 PQJ65627 QAF65627 QKB65627 QTX65627 RDT65627 RNP65627 RXL65627 SHH65627 SRD65627 TAZ65627 TKV65627 TUR65627 UEN65627 UOJ65627 UYF65627 VIB65627 VRX65627 WBT65627 WLP65627 WVL65627 D131163 IZ131163 SV131163 ACR131163 AMN131163 AWJ131163 BGF131163 BQB131163 BZX131163 CJT131163 CTP131163 DDL131163 DNH131163 DXD131163 EGZ131163 EQV131163 FAR131163 FKN131163 FUJ131163 GEF131163 GOB131163 GXX131163 HHT131163 HRP131163 IBL131163 ILH131163 IVD131163 JEZ131163 JOV131163 JYR131163 KIN131163 KSJ131163 LCF131163 LMB131163 LVX131163 MFT131163 MPP131163 MZL131163 NJH131163 NTD131163 OCZ131163 OMV131163 OWR131163 PGN131163 PQJ131163 QAF131163 QKB131163 QTX131163 RDT131163 RNP131163 RXL131163 SHH131163 SRD131163 TAZ131163 TKV131163 TUR131163 UEN131163 UOJ131163 UYF131163 VIB131163 VRX131163 WBT131163 WLP131163 WVL131163 D196699 IZ196699 SV196699 ACR196699 AMN196699 AWJ196699 BGF196699 BQB196699 BZX196699 CJT196699 CTP196699 DDL196699 DNH196699 DXD196699 EGZ196699 EQV196699 FAR196699 FKN196699 FUJ196699 GEF196699 GOB196699 GXX196699 HHT196699 HRP196699 IBL196699 ILH196699 IVD196699 JEZ196699 JOV196699 JYR196699 KIN196699 KSJ196699 LCF196699 LMB196699 LVX196699 MFT196699 MPP196699 MZL196699 NJH196699 NTD196699 OCZ196699 OMV196699 OWR196699 PGN196699 PQJ196699 QAF196699 QKB196699 QTX196699 RDT196699 RNP196699 RXL196699 SHH196699 SRD196699 TAZ196699 TKV196699 TUR196699 UEN196699 UOJ196699 UYF196699 VIB196699 VRX196699 WBT196699 WLP196699 WVL196699 D262235 IZ262235 SV262235 ACR262235 AMN262235 AWJ262235 BGF262235 BQB262235 BZX262235 CJT262235 CTP262235 DDL262235 DNH262235 DXD262235 EGZ262235 EQV262235 FAR262235 FKN262235 FUJ262235 GEF262235 GOB262235 GXX262235 HHT262235 HRP262235 IBL262235 ILH262235 IVD262235 JEZ262235 JOV262235 JYR262235 KIN262235 KSJ262235 LCF262235 LMB262235 LVX262235 MFT262235 MPP262235 MZL262235 NJH262235 NTD262235 OCZ262235 OMV262235 OWR262235 PGN262235 PQJ262235 QAF262235 QKB262235 QTX262235 RDT262235 RNP262235 RXL262235 SHH262235 SRD262235 TAZ262235 TKV262235 TUR262235 UEN262235 UOJ262235 UYF262235 VIB262235 VRX262235 WBT262235 WLP262235 WVL262235 D327771 IZ327771 SV327771 ACR327771 AMN327771 AWJ327771 BGF327771 BQB327771 BZX327771 CJT327771 CTP327771 DDL327771 DNH327771 DXD327771 EGZ327771 EQV327771 FAR327771 FKN327771 FUJ327771 GEF327771 GOB327771 GXX327771 HHT327771 HRP327771 IBL327771 ILH327771 IVD327771 JEZ327771 JOV327771 JYR327771 KIN327771 KSJ327771 LCF327771 LMB327771 LVX327771 MFT327771 MPP327771 MZL327771 NJH327771 NTD327771 OCZ327771 OMV327771 OWR327771 PGN327771 PQJ327771 QAF327771 QKB327771 QTX327771 RDT327771 RNP327771 RXL327771 SHH327771 SRD327771 TAZ327771 TKV327771 TUR327771 UEN327771 UOJ327771 UYF327771 VIB327771 VRX327771 WBT327771 WLP327771 WVL327771 D393307 IZ393307 SV393307 ACR393307 AMN393307 AWJ393307 BGF393307 BQB393307 BZX393307 CJT393307 CTP393307 DDL393307 DNH393307 DXD393307 EGZ393307 EQV393307 FAR393307 FKN393307 FUJ393307 GEF393307 GOB393307 GXX393307 HHT393307 HRP393307 IBL393307 ILH393307 IVD393307 JEZ393307 JOV393307 JYR393307 KIN393307 KSJ393307 LCF393307 LMB393307 LVX393307 MFT393307 MPP393307 MZL393307 NJH393307 NTD393307 OCZ393307 OMV393307 OWR393307 PGN393307 PQJ393307 QAF393307 QKB393307 QTX393307 RDT393307 RNP393307 RXL393307 SHH393307 SRD393307 TAZ393307 TKV393307 TUR393307 UEN393307 UOJ393307 UYF393307 VIB393307 VRX393307 WBT393307 WLP393307 WVL393307 D458843 IZ458843 SV458843 ACR458843 AMN458843 AWJ458843 BGF458843 BQB458843 BZX458843 CJT458843 CTP458843 DDL458843 DNH458843 DXD458843 EGZ458843 EQV458843 FAR458843 FKN458843 FUJ458843 GEF458843 GOB458843 GXX458843 HHT458843 HRP458843 IBL458843 ILH458843 IVD458843 JEZ458843 JOV458843 JYR458843 KIN458843 KSJ458843 LCF458843 LMB458843 LVX458843 MFT458843 MPP458843 MZL458843 NJH458843 NTD458843 OCZ458843 OMV458843 OWR458843 PGN458843 PQJ458843 QAF458843 QKB458843 QTX458843 RDT458843 RNP458843 RXL458843 SHH458843 SRD458843 TAZ458843 TKV458843 TUR458843 UEN458843 UOJ458843 UYF458843 VIB458843 VRX458843 WBT458843 WLP458843 WVL458843 D524379 IZ524379 SV524379 ACR524379 AMN524379 AWJ524379 BGF524379 BQB524379 BZX524379 CJT524379 CTP524379 DDL524379 DNH524379 DXD524379 EGZ524379 EQV524379 FAR524379 FKN524379 FUJ524379 GEF524379 GOB524379 GXX524379 HHT524379 HRP524379 IBL524379 ILH524379 IVD524379 JEZ524379 JOV524379 JYR524379 KIN524379 KSJ524379 LCF524379 LMB524379 LVX524379 MFT524379 MPP524379 MZL524379 NJH524379 NTD524379 OCZ524379 OMV524379 OWR524379 PGN524379 PQJ524379 QAF524379 QKB524379 QTX524379 RDT524379 RNP524379 RXL524379 SHH524379 SRD524379 TAZ524379 TKV524379 TUR524379 UEN524379 UOJ524379 UYF524379 VIB524379 VRX524379 WBT524379 WLP524379 WVL524379 D589915 IZ589915 SV589915 ACR589915 AMN589915 AWJ589915 BGF589915 BQB589915 BZX589915 CJT589915 CTP589915 DDL589915 DNH589915 DXD589915 EGZ589915 EQV589915 FAR589915 FKN589915 FUJ589915 GEF589915 GOB589915 GXX589915 HHT589915 HRP589915 IBL589915 ILH589915 IVD589915 JEZ589915 JOV589915 JYR589915 KIN589915 KSJ589915 LCF589915 LMB589915 LVX589915 MFT589915 MPP589915 MZL589915 NJH589915 NTD589915 OCZ589915 OMV589915 OWR589915 PGN589915 PQJ589915 QAF589915 QKB589915 QTX589915 RDT589915 RNP589915 RXL589915 SHH589915 SRD589915 TAZ589915 TKV589915 TUR589915 UEN589915 UOJ589915 UYF589915 VIB589915 VRX589915 WBT589915 WLP589915 WVL589915 D655451 IZ655451 SV655451 ACR655451 AMN655451 AWJ655451 BGF655451 BQB655451 BZX655451 CJT655451 CTP655451 DDL655451 DNH655451 DXD655451 EGZ655451 EQV655451 FAR655451 FKN655451 FUJ655451 GEF655451 GOB655451 GXX655451 HHT655451 HRP655451 IBL655451 ILH655451 IVD655451 JEZ655451 JOV655451 JYR655451 KIN655451 KSJ655451 LCF655451 LMB655451 LVX655451 MFT655451 MPP655451 MZL655451 NJH655451 NTD655451 OCZ655451 OMV655451 OWR655451 PGN655451 PQJ655451 QAF655451 QKB655451 QTX655451 RDT655451 RNP655451 RXL655451 SHH655451 SRD655451 TAZ655451 TKV655451 TUR655451 UEN655451 UOJ655451 UYF655451 VIB655451 VRX655451 WBT655451 WLP655451 WVL655451 D720987 IZ720987 SV720987 ACR720987 AMN720987 AWJ720987 BGF720987 BQB720987 BZX720987 CJT720987 CTP720987 DDL720987 DNH720987 DXD720987 EGZ720987 EQV720987 FAR720987 FKN720987 FUJ720987 GEF720987 GOB720987 GXX720987 HHT720987 HRP720987 IBL720987 ILH720987 IVD720987 JEZ720987 JOV720987 JYR720987 KIN720987 KSJ720987 LCF720987 LMB720987 LVX720987 MFT720987 MPP720987 MZL720987 NJH720987 NTD720987 OCZ720987 OMV720987 OWR720987 PGN720987 PQJ720987 QAF720987 QKB720987 QTX720987 RDT720987 RNP720987 RXL720987 SHH720987 SRD720987 TAZ720987 TKV720987 TUR720987 UEN720987 UOJ720987 UYF720987 VIB720987 VRX720987 WBT720987 WLP720987 WVL720987 D786523 IZ786523 SV786523 ACR786523 AMN786523 AWJ786523 BGF786523 BQB786523 BZX786523 CJT786523 CTP786523 DDL786523 DNH786523 DXD786523 EGZ786523 EQV786523 FAR786523 FKN786523 FUJ786523 GEF786523 GOB786523 GXX786523 HHT786523 HRP786523 IBL786523 ILH786523 IVD786523 JEZ786523 JOV786523 JYR786523 KIN786523 KSJ786523 LCF786523 LMB786523 LVX786523 MFT786523 MPP786523 MZL786523 NJH786523 NTD786523 OCZ786523 OMV786523 OWR786523 PGN786523 PQJ786523 QAF786523 QKB786523 QTX786523 RDT786523 RNP786523 RXL786523 SHH786523 SRD786523 TAZ786523 TKV786523 TUR786523 UEN786523 UOJ786523 UYF786523 VIB786523 VRX786523 WBT786523 WLP786523 WVL786523 D852059 IZ852059 SV852059 ACR852059 AMN852059 AWJ852059 BGF852059 BQB852059 BZX852059 CJT852059 CTP852059 DDL852059 DNH852059 DXD852059 EGZ852059 EQV852059 FAR852059 FKN852059 FUJ852059 GEF852059 GOB852059 GXX852059 HHT852059 HRP852059 IBL852059 ILH852059 IVD852059 JEZ852059 JOV852059 JYR852059 KIN852059 KSJ852059 LCF852059 LMB852059 LVX852059 MFT852059 MPP852059 MZL852059 NJH852059 NTD852059 OCZ852059 OMV852059 OWR852059 PGN852059 PQJ852059 QAF852059 QKB852059 QTX852059 RDT852059 RNP852059 RXL852059 SHH852059 SRD852059 TAZ852059 TKV852059 TUR852059 UEN852059 UOJ852059 UYF852059 VIB852059 VRX852059 WBT852059 WLP852059 WVL852059 D917595 IZ917595 SV917595 ACR917595 AMN917595 AWJ917595 BGF917595 BQB917595 BZX917595 CJT917595 CTP917595 DDL917595 DNH917595 DXD917595 EGZ917595 EQV917595 FAR917595 FKN917595 FUJ917595 GEF917595 GOB917595 GXX917595 HHT917595 HRP917595 IBL917595 ILH917595 IVD917595 JEZ917595 JOV917595 JYR917595 KIN917595 KSJ917595 LCF917595 LMB917595 LVX917595 MFT917595 MPP917595 MZL917595 NJH917595 NTD917595 OCZ917595 OMV917595 OWR917595 PGN917595 PQJ917595 QAF917595 QKB917595 QTX917595 RDT917595 RNP917595 RXL917595 SHH917595 SRD917595 TAZ917595 TKV917595 TUR917595 UEN917595 UOJ917595 UYF917595 VIB917595 VRX917595 WBT917595 WLP917595 WVL917595 D983131 IZ983131 SV983131 ACR983131 AMN983131 AWJ983131 BGF983131 BQB983131 BZX983131 CJT983131 CTP983131 DDL983131 DNH983131 DXD983131 EGZ983131 EQV983131 FAR983131 FKN983131 FUJ983131 GEF983131 GOB983131 GXX983131 HHT983131 HRP983131 IBL983131 ILH983131 IVD983131 JEZ983131 JOV983131 JYR983131 KIN983131 KSJ983131 LCF983131 LMB983131 LVX983131 MFT983131 MPP983131 MZL983131 NJH983131 NTD983131 OCZ983131 OMV983131 OWR983131 PGN983131 PQJ983131 QAF983131 QKB983131 QTX983131 RDT983131 RNP983131 RXL983131 SHH983131 SRD983131 TAZ983131 TKV983131 TUR983131 UEN983131 UOJ983131 UYF983131 VIB983131 VRX983131 WBT983131 WLP983131 WVL983131 F91 JB91 SX91 ACT91 AMP91 AWL91 BGH91 BQD91 BZZ91 CJV91 CTR91 DDN91 DNJ91 DXF91 EHB91 EQX91 FAT91 FKP91 FUL91 GEH91 GOD91 GXZ91 HHV91 HRR91 IBN91 ILJ91 IVF91 JFB91 JOX91 JYT91 KIP91 KSL91 LCH91 LMD91 LVZ91 MFV91 MPR91 MZN91 NJJ91 NTF91 ODB91 OMX91 OWT91 PGP91 PQL91 QAH91 QKD91 QTZ91 RDV91 RNR91 RXN91 SHJ91 SRF91 TBB91 TKX91 TUT91 UEP91 UOL91 UYH91 VID91 VRZ91 WBV91 WLR91 WVN91 F65627 JB65627 SX65627 ACT65627 AMP65627 AWL65627 BGH65627 BQD65627 BZZ65627 CJV65627 CTR65627 DDN65627 DNJ65627 DXF65627 EHB65627 EQX65627 FAT65627 FKP65627 FUL65627 GEH65627 GOD65627 GXZ65627 HHV65627 HRR65627 IBN65627 ILJ65627 IVF65627 JFB65627 JOX65627 JYT65627 KIP65627 KSL65627 LCH65627 LMD65627 LVZ65627 MFV65627 MPR65627 MZN65627 NJJ65627 NTF65627 ODB65627 OMX65627 OWT65627 PGP65627 PQL65627 QAH65627 QKD65627 QTZ65627 RDV65627 RNR65627 RXN65627 SHJ65627 SRF65627 TBB65627 TKX65627 TUT65627 UEP65627 UOL65627 UYH65627 VID65627 VRZ65627 WBV65627 WLR65627 WVN65627 F131163 JB131163 SX131163 ACT131163 AMP131163 AWL131163 BGH131163 BQD131163 BZZ131163 CJV131163 CTR131163 DDN131163 DNJ131163 DXF131163 EHB131163 EQX131163 FAT131163 FKP131163 FUL131163 GEH131163 GOD131163 GXZ131163 HHV131163 HRR131163 IBN131163 ILJ131163 IVF131163 JFB131163 JOX131163 JYT131163 KIP131163 KSL131163 LCH131163 LMD131163 LVZ131163 MFV131163 MPR131163 MZN131163 NJJ131163 NTF131163 ODB131163 OMX131163 OWT131163 PGP131163 PQL131163 QAH131163 QKD131163 QTZ131163 RDV131163 RNR131163 RXN131163 SHJ131163 SRF131163 TBB131163 TKX131163 TUT131163 UEP131163 UOL131163 UYH131163 VID131163 VRZ131163 WBV131163 WLR131163 WVN131163 F196699 JB196699 SX196699 ACT196699 AMP196699 AWL196699 BGH196699 BQD196699 BZZ196699 CJV196699 CTR196699 DDN196699 DNJ196699 DXF196699 EHB196699 EQX196699 FAT196699 FKP196699 FUL196699 GEH196699 GOD196699 GXZ196699 HHV196699 HRR196699 IBN196699 ILJ196699 IVF196699 JFB196699 JOX196699 JYT196699 KIP196699 KSL196699 LCH196699 LMD196699 LVZ196699 MFV196699 MPR196699 MZN196699 NJJ196699 NTF196699 ODB196699 OMX196699 OWT196699 PGP196699 PQL196699 QAH196699 QKD196699 QTZ196699 RDV196699 RNR196699 RXN196699 SHJ196699 SRF196699 TBB196699 TKX196699 TUT196699 UEP196699 UOL196699 UYH196699 VID196699 VRZ196699 WBV196699 WLR196699 WVN196699 F262235 JB262235 SX262235 ACT262235 AMP262235 AWL262235 BGH262235 BQD262235 BZZ262235 CJV262235 CTR262235 DDN262235 DNJ262235 DXF262235 EHB262235 EQX262235 FAT262235 FKP262235 FUL262235 GEH262235 GOD262235 GXZ262235 HHV262235 HRR262235 IBN262235 ILJ262235 IVF262235 JFB262235 JOX262235 JYT262235 KIP262235 KSL262235 LCH262235 LMD262235 LVZ262235 MFV262235 MPR262235 MZN262235 NJJ262235 NTF262235 ODB262235 OMX262235 OWT262235 PGP262235 PQL262235 QAH262235 QKD262235 QTZ262235 RDV262235 RNR262235 RXN262235 SHJ262235 SRF262235 TBB262235 TKX262235 TUT262235 UEP262235 UOL262235 UYH262235 VID262235 VRZ262235 WBV262235 WLR262235 WVN262235 F327771 JB327771 SX327771 ACT327771 AMP327771 AWL327771 BGH327771 BQD327771 BZZ327771 CJV327771 CTR327771 DDN327771 DNJ327771 DXF327771 EHB327771 EQX327771 FAT327771 FKP327771 FUL327771 GEH327771 GOD327771 GXZ327771 HHV327771 HRR327771 IBN327771 ILJ327771 IVF327771 JFB327771 JOX327771 JYT327771 KIP327771 KSL327771 LCH327771 LMD327771 LVZ327771 MFV327771 MPR327771 MZN327771 NJJ327771 NTF327771 ODB327771 OMX327771 OWT327771 PGP327771 PQL327771 QAH327771 QKD327771 QTZ327771 RDV327771 RNR327771 RXN327771 SHJ327771 SRF327771 TBB327771 TKX327771 TUT327771 UEP327771 UOL327771 UYH327771 VID327771 VRZ327771 WBV327771 WLR327771 WVN327771 F393307 JB393307 SX393307 ACT393307 AMP393307 AWL393307 BGH393307 BQD393307 BZZ393307 CJV393307 CTR393307 DDN393307 DNJ393307 DXF393307 EHB393307 EQX393307 FAT393307 FKP393307 FUL393307 GEH393307 GOD393307 GXZ393307 HHV393307 HRR393307 IBN393307 ILJ393307 IVF393307 JFB393307 JOX393307 JYT393307 KIP393307 KSL393307 LCH393307 LMD393307 LVZ393307 MFV393307 MPR393307 MZN393307 NJJ393307 NTF393307 ODB393307 OMX393307 OWT393307 PGP393307 PQL393307 QAH393307 QKD393307 QTZ393307 RDV393307 RNR393307 RXN393307 SHJ393307 SRF393307 TBB393307 TKX393307 TUT393307 UEP393307 UOL393307 UYH393307 VID393307 VRZ393307 WBV393307 WLR393307 WVN393307 F458843 JB458843 SX458843 ACT458843 AMP458843 AWL458843 BGH458843 BQD458843 BZZ458843 CJV458843 CTR458843 DDN458843 DNJ458843 DXF458843 EHB458843 EQX458843 FAT458843 FKP458843 FUL458843 GEH458843 GOD458843 GXZ458843 HHV458843 HRR458843 IBN458843 ILJ458843 IVF458843 JFB458843 JOX458843 JYT458843 KIP458843 KSL458843 LCH458843 LMD458843 LVZ458843 MFV458843 MPR458843 MZN458843 NJJ458843 NTF458843 ODB458843 OMX458843 OWT458843 PGP458843 PQL458843 QAH458843 QKD458843 QTZ458843 RDV458843 RNR458843 RXN458843 SHJ458843 SRF458843 TBB458843 TKX458843 TUT458843 UEP458843 UOL458843 UYH458843 VID458843 VRZ458843 WBV458843 WLR458843 WVN458843 F524379 JB524379 SX524379 ACT524379 AMP524379 AWL524379 BGH524379 BQD524379 BZZ524379 CJV524379 CTR524379 DDN524379 DNJ524379 DXF524379 EHB524379 EQX524379 FAT524379 FKP524379 FUL524379 GEH524379 GOD524379 GXZ524379 HHV524379 HRR524379 IBN524379 ILJ524379 IVF524379 JFB524379 JOX524379 JYT524379 KIP524379 KSL524379 LCH524379 LMD524379 LVZ524379 MFV524379 MPR524379 MZN524379 NJJ524379 NTF524379 ODB524379 OMX524379 OWT524379 PGP524379 PQL524379 QAH524379 QKD524379 QTZ524379 RDV524379 RNR524379 RXN524379 SHJ524379 SRF524379 TBB524379 TKX524379 TUT524379 UEP524379 UOL524379 UYH524379 VID524379 VRZ524379 WBV524379 WLR524379 WVN524379 F589915 JB589915 SX589915 ACT589915 AMP589915 AWL589915 BGH589915 BQD589915 BZZ589915 CJV589915 CTR589915 DDN589915 DNJ589915 DXF589915 EHB589915 EQX589915 FAT589915 FKP589915 FUL589915 GEH589915 GOD589915 GXZ589915 HHV589915 HRR589915 IBN589915 ILJ589915 IVF589915 JFB589915 JOX589915 JYT589915 KIP589915 KSL589915 LCH589915 LMD589915 LVZ589915 MFV589915 MPR589915 MZN589915 NJJ589915 NTF589915 ODB589915 OMX589915 OWT589915 PGP589915 PQL589915 QAH589915 QKD589915 QTZ589915 RDV589915 RNR589915 RXN589915 SHJ589915 SRF589915 TBB589915 TKX589915 TUT589915 UEP589915 UOL589915 UYH589915 VID589915 VRZ589915 WBV589915 WLR589915 WVN589915 F655451 JB655451 SX655451 ACT655451 AMP655451 AWL655451 BGH655451 BQD655451 BZZ655451 CJV655451 CTR655451 DDN655451 DNJ655451 DXF655451 EHB655451 EQX655451 FAT655451 FKP655451 FUL655451 GEH655451 GOD655451 GXZ655451 HHV655451 HRR655451 IBN655451 ILJ655451 IVF655451 JFB655451 JOX655451 JYT655451 KIP655451 KSL655451 LCH655451 LMD655451 LVZ655451 MFV655451 MPR655451 MZN655451 NJJ655451 NTF655451 ODB655451 OMX655451 OWT655451 PGP655451 PQL655451 QAH655451 QKD655451 QTZ655451 RDV655451 RNR655451 RXN655451 SHJ655451 SRF655451 TBB655451 TKX655451 TUT655451 UEP655451 UOL655451 UYH655451 VID655451 VRZ655451 WBV655451 WLR655451 WVN655451 F720987 JB720987 SX720987 ACT720987 AMP720987 AWL720987 BGH720987 BQD720987 BZZ720987 CJV720987 CTR720987 DDN720987 DNJ720987 DXF720987 EHB720987 EQX720987 FAT720987 FKP720987 FUL720987 GEH720987 GOD720987 GXZ720987 HHV720987 HRR720987 IBN720987 ILJ720987 IVF720987 JFB720987 JOX720987 JYT720987 KIP720987 KSL720987 LCH720987 LMD720987 LVZ720987 MFV720987 MPR720987 MZN720987 NJJ720987 NTF720987 ODB720987 OMX720987 OWT720987 PGP720987 PQL720987 QAH720987 QKD720987 QTZ720987 RDV720987 RNR720987 RXN720987 SHJ720987 SRF720987 TBB720987 TKX720987 TUT720987 UEP720987 UOL720987 UYH720987 VID720987 VRZ720987 WBV720987 WLR720987 WVN720987 F786523 JB786523 SX786523 ACT786523 AMP786523 AWL786523 BGH786523 BQD786523 BZZ786523 CJV786523 CTR786523 DDN786523 DNJ786523 DXF786523 EHB786523 EQX786523 FAT786523 FKP786523 FUL786523 GEH786523 GOD786523 GXZ786523 HHV786523 HRR786523 IBN786523 ILJ786523 IVF786523 JFB786523 JOX786523 JYT786523 KIP786523 KSL786523 LCH786523 LMD786523 LVZ786523 MFV786523 MPR786523 MZN786523 NJJ786523 NTF786523 ODB786523 OMX786523 OWT786523 PGP786523 PQL786523 QAH786523 QKD786523 QTZ786523 RDV786523 RNR786523 RXN786523 SHJ786523 SRF786523 TBB786523 TKX786523 TUT786523 UEP786523 UOL786523 UYH786523 VID786523 VRZ786523 WBV786523 WLR786523 WVN786523 F852059 JB852059 SX852059 ACT852059 AMP852059 AWL852059 BGH852059 BQD852059 BZZ852059 CJV852059 CTR852059 DDN852059 DNJ852059 DXF852059 EHB852059 EQX852059 FAT852059 FKP852059 FUL852059 GEH852059 GOD852059 GXZ852059 HHV852059 HRR852059 IBN852059 ILJ852059 IVF852059 JFB852059 JOX852059 JYT852059 KIP852059 KSL852059 LCH852059 LMD852059 LVZ852059 MFV852059 MPR852059 MZN852059 NJJ852059 NTF852059 ODB852059 OMX852059 OWT852059 PGP852059 PQL852059 QAH852059 QKD852059 QTZ852059 RDV852059 RNR852059 RXN852059 SHJ852059 SRF852059 TBB852059 TKX852059 TUT852059 UEP852059 UOL852059 UYH852059 VID852059 VRZ852059 WBV852059 WLR852059 WVN852059 F917595 JB917595 SX917595 ACT917595 AMP917595 AWL917595 BGH917595 BQD917595 BZZ917595 CJV917595 CTR917595 DDN917595 DNJ917595 DXF917595 EHB917595 EQX917595 FAT917595 FKP917595 FUL917595 GEH917595 GOD917595 GXZ917595 HHV917595 HRR917595 IBN917595 ILJ917595 IVF917595 JFB917595 JOX917595 JYT917595 KIP917595 KSL917595 LCH917595 LMD917595 LVZ917595 MFV917595 MPR917595 MZN917595 NJJ917595 NTF917595 ODB917595 OMX917595 OWT917595 PGP917595 PQL917595 QAH917595 QKD917595 QTZ917595 RDV917595 RNR917595 RXN917595 SHJ917595 SRF917595 TBB917595 TKX917595 TUT917595 UEP917595 UOL917595 UYH917595 VID917595 VRZ917595 WBV917595 WLR917595 WVN917595 F983131 JB983131 SX983131 ACT983131 AMP983131 AWL983131 BGH983131 BQD983131 BZZ983131 CJV983131 CTR983131 DDN983131 DNJ983131 DXF983131 EHB983131 EQX983131 FAT983131 FKP983131 FUL983131 GEH983131 GOD983131 GXZ983131 HHV983131 HRR983131 IBN983131 ILJ983131 IVF983131 JFB983131 JOX983131 JYT983131 KIP983131 KSL983131 LCH983131 LMD983131 LVZ983131 MFV983131 MPR983131 MZN983131 NJJ983131 NTF983131 ODB983131 OMX983131 OWT983131 PGP983131 PQL983131 QAH983131 QKD983131 QTZ983131 RDV983131 RNR983131 RXN983131 SHJ983131 SRF983131 TBB983131 TKX983131 TUT983131 UEP983131 UOL983131 UYH983131 VID983131 VRZ983131 WBV983131 WLR983131 WVN983131">
      <formula1>"bloq"</formula1>
    </dataValidation>
  </dataValidation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201"/>
  <sheetViews>
    <sheetView topLeftCell="A22" workbookViewId="0">
      <selection activeCell="D24" sqref="D24"/>
    </sheetView>
  </sheetViews>
  <sheetFormatPr baseColWidth="10" defaultRowHeight="12.75" x14ac:dyDescent="0.2"/>
  <cols>
    <col min="1" max="1" width="31.5703125" style="3" customWidth="1"/>
    <col min="2" max="2" width="25.7109375" style="5" customWidth="1"/>
    <col min="3" max="3" width="12.7109375" style="5" customWidth="1"/>
    <col min="4" max="4" width="10.7109375" style="5" customWidth="1"/>
    <col min="5" max="5" width="10.85546875" style="5" customWidth="1"/>
    <col min="6" max="11" width="10.7109375" style="5" customWidth="1"/>
    <col min="12" max="12" width="10.7109375" style="2" customWidth="1"/>
    <col min="13" max="13" width="12.140625" style="5" customWidth="1"/>
    <col min="14" max="14" width="11.140625" style="5" customWidth="1"/>
    <col min="15" max="15" width="10.7109375" style="5" customWidth="1"/>
    <col min="16" max="16" width="11.5703125" style="5" customWidth="1"/>
    <col min="17" max="17" width="11.42578125" style="5"/>
    <col min="18" max="18" width="11.28515625" style="5" customWidth="1"/>
    <col min="19" max="19" width="10.42578125" style="5" customWidth="1"/>
    <col min="20" max="20" width="11.28515625" style="5" customWidth="1"/>
    <col min="21" max="21" width="10.28515625" style="22" customWidth="1"/>
    <col min="22" max="22" width="10.5703125" style="1" customWidth="1"/>
    <col min="23" max="23" width="10.5703125" style="22" customWidth="1"/>
    <col min="24" max="28" width="14.140625" style="22" customWidth="1"/>
    <col min="29" max="32" width="13.140625" style="22" customWidth="1"/>
    <col min="33" max="33" width="9" style="22" customWidth="1"/>
    <col min="34" max="39" width="13.140625" style="22" customWidth="1"/>
    <col min="40" max="48" width="10.85546875" style="22" customWidth="1"/>
    <col min="49" max="89" width="11.7109375" style="203" hidden="1" customWidth="1"/>
    <col min="90" max="91" width="10.85546875" style="22" customWidth="1"/>
    <col min="92" max="256" width="11.42578125" style="22"/>
    <col min="257" max="257" width="31.5703125" style="22" customWidth="1"/>
    <col min="258" max="258" width="25.7109375" style="22" customWidth="1"/>
    <col min="259" max="259" width="12.7109375" style="22" customWidth="1"/>
    <col min="260" max="260" width="10.7109375" style="22" customWidth="1"/>
    <col min="261" max="261" width="10.85546875" style="22" customWidth="1"/>
    <col min="262" max="268" width="10.7109375" style="22" customWidth="1"/>
    <col min="269" max="269" width="12.140625" style="22" customWidth="1"/>
    <col min="270" max="270" width="11.140625" style="22" customWidth="1"/>
    <col min="271" max="271" width="10.7109375" style="22" customWidth="1"/>
    <col min="272" max="272" width="11.5703125" style="22" customWidth="1"/>
    <col min="273" max="273" width="11.42578125" style="22"/>
    <col min="274" max="274" width="11.28515625" style="22" customWidth="1"/>
    <col min="275" max="275" width="10.42578125" style="22" customWidth="1"/>
    <col min="276" max="276" width="11.28515625" style="22" customWidth="1"/>
    <col min="277" max="277" width="10.28515625" style="22" customWidth="1"/>
    <col min="278" max="279" width="10.5703125" style="22" customWidth="1"/>
    <col min="280" max="284" width="14.140625" style="22" customWidth="1"/>
    <col min="285" max="288" width="13.140625" style="22" customWidth="1"/>
    <col min="289" max="289" width="9" style="22" customWidth="1"/>
    <col min="290" max="295" width="13.140625" style="22" customWidth="1"/>
    <col min="296" max="304" width="10.85546875" style="22" customWidth="1"/>
    <col min="305" max="345" width="0" style="22" hidden="1" customWidth="1"/>
    <col min="346" max="347" width="10.85546875" style="22" customWidth="1"/>
    <col min="348" max="512" width="11.42578125" style="22"/>
    <col min="513" max="513" width="31.5703125" style="22" customWidth="1"/>
    <col min="514" max="514" width="25.7109375" style="22" customWidth="1"/>
    <col min="515" max="515" width="12.7109375" style="22" customWidth="1"/>
    <col min="516" max="516" width="10.7109375" style="22" customWidth="1"/>
    <col min="517" max="517" width="10.85546875" style="22" customWidth="1"/>
    <col min="518" max="524" width="10.7109375" style="22" customWidth="1"/>
    <col min="525" max="525" width="12.140625" style="22" customWidth="1"/>
    <col min="526" max="526" width="11.140625" style="22" customWidth="1"/>
    <col min="527" max="527" width="10.7109375" style="22" customWidth="1"/>
    <col min="528" max="528" width="11.5703125" style="22" customWidth="1"/>
    <col min="529" max="529" width="11.42578125" style="22"/>
    <col min="530" max="530" width="11.28515625" style="22" customWidth="1"/>
    <col min="531" max="531" width="10.42578125" style="22" customWidth="1"/>
    <col min="532" max="532" width="11.28515625" style="22" customWidth="1"/>
    <col min="533" max="533" width="10.28515625" style="22" customWidth="1"/>
    <col min="534" max="535" width="10.5703125" style="22" customWidth="1"/>
    <col min="536" max="540" width="14.140625" style="22" customWidth="1"/>
    <col min="541" max="544" width="13.140625" style="22" customWidth="1"/>
    <col min="545" max="545" width="9" style="22" customWidth="1"/>
    <col min="546" max="551" width="13.140625" style="22" customWidth="1"/>
    <col min="552" max="560" width="10.85546875" style="22" customWidth="1"/>
    <col min="561" max="601" width="0" style="22" hidden="1" customWidth="1"/>
    <col min="602" max="603" width="10.85546875" style="22" customWidth="1"/>
    <col min="604" max="768" width="11.42578125" style="22"/>
    <col min="769" max="769" width="31.5703125" style="22" customWidth="1"/>
    <col min="770" max="770" width="25.7109375" style="22" customWidth="1"/>
    <col min="771" max="771" width="12.7109375" style="22" customWidth="1"/>
    <col min="772" max="772" width="10.7109375" style="22" customWidth="1"/>
    <col min="773" max="773" width="10.85546875" style="22" customWidth="1"/>
    <col min="774" max="780" width="10.7109375" style="22" customWidth="1"/>
    <col min="781" max="781" width="12.140625" style="22" customWidth="1"/>
    <col min="782" max="782" width="11.140625" style="22" customWidth="1"/>
    <col min="783" max="783" width="10.7109375" style="22" customWidth="1"/>
    <col min="784" max="784" width="11.5703125" style="22" customWidth="1"/>
    <col min="785" max="785" width="11.42578125" style="22"/>
    <col min="786" max="786" width="11.28515625" style="22" customWidth="1"/>
    <col min="787" max="787" width="10.42578125" style="22" customWidth="1"/>
    <col min="788" max="788" width="11.28515625" style="22" customWidth="1"/>
    <col min="789" max="789" width="10.28515625" style="22" customWidth="1"/>
    <col min="790" max="791" width="10.5703125" style="22" customWidth="1"/>
    <col min="792" max="796" width="14.140625" style="22" customWidth="1"/>
    <col min="797" max="800" width="13.140625" style="22" customWidth="1"/>
    <col min="801" max="801" width="9" style="22" customWidth="1"/>
    <col min="802" max="807" width="13.140625" style="22" customWidth="1"/>
    <col min="808" max="816" width="10.85546875" style="22" customWidth="1"/>
    <col min="817" max="857" width="0" style="22" hidden="1" customWidth="1"/>
    <col min="858" max="859" width="10.85546875" style="22" customWidth="1"/>
    <col min="860" max="1024" width="11.42578125" style="22"/>
    <col min="1025" max="1025" width="31.5703125" style="22" customWidth="1"/>
    <col min="1026" max="1026" width="25.7109375" style="22" customWidth="1"/>
    <col min="1027" max="1027" width="12.7109375" style="22" customWidth="1"/>
    <col min="1028" max="1028" width="10.7109375" style="22" customWidth="1"/>
    <col min="1029" max="1029" width="10.85546875" style="22" customWidth="1"/>
    <col min="1030" max="1036" width="10.7109375" style="22" customWidth="1"/>
    <col min="1037" max="1037" width="12.140625" style="22" customWidth="1"/>
    <col min="1038" max="1038" width="11.140625" style="22" customWidth="1"/>
    <col min="1039" max="1039" width="10.7109375" style="22" customWidth="1"/>
    <col min="1040" max="1040" width="11.5703125" style="22" customWidth="1"/>
    <col min="1041" max="1041" width="11.42578125" style="22"/>
    <col min="1042" max="1042" width="11.28515625" style="22" customWidth="1"/>
    <col min="1043" max="1043" width="10.42578125" style="22" customWidth="1"/>
    <col min="1044" max="1044" width="11.28515625" style="22" customWidth="1"/>
    <col min="1045" max="1045" width="10.28515625" style="22" customWidth="1"/>
    <col min="1046" max="1047" width="10.5703125" style="22" customWidth="1"/>
    <col min="1048" max="1052" width="14.140625" style="22" customWidth="1"/>
    <col min="1053" max="1056" width="13.140625" style="22" customWidth="1"/>
    <col min="1057" max="1057" width="9" style="22" customWidth="1"/>
    <col min="1058" max="1063" width="13.140625" style="22" customWidth="1"/>
    <col min="1064" max="1072" width="10.85546875" style="22" customWidth="1"/>
    <col min="1073" max="1113" width="0" style="22" hidden="1" customWidth="1"/>
    <col min="1114" max="1115" width="10.85546875" style="22" customWidth="1"/>
    <col min="1116" max="1280" width="11.42578125" style="22"/>
    <col min="1281" max="1281" width="31.5703125" style="22" customWidth="1"/>
    <col min="1282" max="1282" width="25.7109375" style="22" customWidth="1"/>
    <col min="1283" max="1283" width="12.7109375" style="22" customWidth="1"/>
    <col min="1284" max="1284" width="10.7109375" style="22" customWidth="1"/>
    <col min="1285" max="1285" width="10.85546875" style="22" customWidth="1"/>
    <col min="1286" max="1292" width="10.7109375" style="22" customWidth="1"/>
    <col min="1293" max="1293" width="12.140625" style="22" customWidth="1"/>
    <col min="1294" max="1294" width="11.140625" style="22" customWidth="1"/>
    <col min="1295" max="1295" width="10.7109375" style="22" customWidth="1"/>
    <col min="1296" max="1296" width="11.5703125" style="22" customWidth="1"/>
    <col min="1297" max="1297" width="11.42578125" style="22"/>
    <col min="1298" max="1298" width="11.28515625" style="22" customWidth="1"/>
    <col min="1299" max="1299" width="10.42578125" style="22" customWidth="1"/>
    <col min="1300" max="1300" width="11.28515625" style="22" customWidth="1"/>
    <col min="1301" max="1301" width="10.28515625" style="22" customWidth="1"/>
    <col min="1302" max="1303" width="10.5703125" style="22" customWidth="1"/>
    <col min="1304" max="1308" width="14.140625" style="22" customWidth="1"/>
    <col min="1309" max="1312" width="13.140625" style="22" customWidth="1"/>
    <col min="1313" max="1313" width="9" style="22" customWidth="1"/>
    <col min="1314" max="1319" width="13.140625" style="22" customWidth="1"/>
    <col min="1320" max="1328" width="10.85546875" style="22" customWidth="1"/>
    <col min="1329" max="1369" width="0" style="22" hidden="1" customWidth="1"/>
    <col min="1370" max="1371" width="10.85546875" style="22" customWidth="1"/>
    <col min="1372" max="1536" width="11.42578125" style="22"/>
    <col min="1537" max="1537" width="31.5703125" style="22" customWidth="1"/>
    <col min="1538" max="1538" width="25.7109375" style="22" customWidth="1"/>
    <col min="1539" max="1539" width="12.7109375" style="22" customWidth="1"/>
    <col min="1540" max="1540" width="10.7109375" style="22" customWidth="1"/>
    <col min="1541" max="1541" width="10.85546875" style="22" customWidth="1"/>
    <col min="1542" max="1548" width="10.7109375" style="22" customWidth="1"/>
    <col min="1549" max="1549" width="12.140625" style="22" customWidth="1"/>
    <col min="1550" max="1550" width="11.140625" style="22" customWidth="1"/>
    <col min="1551" max="1551" width="10.7109375" style="22" customWidth="1"/>
    <col min="1552" max="1552" width="11.5703125" style="22" customWidth="1"/>
    <col min="1553" max="1553" width="11.42578125" style="22"/>
    <col min="1554" max="1554" width="11.28515625" style="22" customWidth="1"/>
    <col min="1555" max="1555" width="10.42578125" style="22" customWidth="1"/>
    <col min="1556" max="1556" width="11.28515625" style="22" customWidth="1"/>
    <col min="1557" max="1557" width="10.28515625" style="22" customWidth="1"/>
    <col min="1558" max="1559" width="10.5703125" style="22" customWidth="1"/>
    <col min="1560" max="1564" width="14.140625" style="22" customWidth="1"/>
    <col min="1565" max="1568" width="13.140625" style="22" customWidth="1"/>
    <col min="1569" max="1569" width="9" style="22" customWidth="1"/>
    <col min="1570" max="1575" width="13.140625" style="22" customWidth="1"/>
    <col min="1576" max="1584" width="10.85546875" style="22" customWidth="1"/>
    <col min="1585" max="1625" width="0" style="22" hidden="1" customWidth="1"/>
    <col min="1626" max="1627" width="10.85546875" style="22" customWidth="1"/>
    <col min="1628" max="1792" width="11.42578125" style="22"/>
    <col min="1793" max="1793" width="31.5703125" style="22" customWidth="1"/>
    <col min="1794" max="1794" width="25.7109375" style="22" customWidth="1"/>
    <col min="1795" max="1795" width="12.7109375" style="22" customWidth="1"/>
    <col min="1796" max="1796" width="10.7109375" style="22" customWidth="1"/>
    <col min="1797" max="1797" width="10.85546875" style="22" customWidth="1"/>
    <col min="1798" max="1804" width="10.7109375" style="22" customWidth="1"/>
    <col min="1805" max="1805" width="12.140625" style="22" customWidth="1"/>
    <col min="1806" max="1806" width="11.140625" style="22" customWidth="1"/>
    <col min="1807" max="1807" width="10.7109375" style="22" customWidth="1"/>
    <col min="1808" max="1808" width="11.5703125" style="22" customWidth="1"/>
    <col min="1809" max="1809" width="11.42578125" style="22"/>
    <col min="1810" max="1810" width="11.28515625" style="22" customWidth="1"/>
    <col min="1811" max="1811" width="10.42578125" style="22" customWidth="1"/>
    <col min="1812" max="1812" width="11.28515625" style="22" customWidth="1"/>
    <col min="1813" max="1813" width="10.28515625" style="22" customWidth="1"/>
    <col min="1814" max="1815" width="10.5703125" style="22" customWidth="1"/>
    <col min="1816" max="1820" width="14.140625" style="22" customWidth="1"/>
    <col min="1821" max="1824" width="13.140625" style="22" customWidth="1"/>
    <col min="1825" max="1825" width="9" style="22" customWidth="1"/>
    <col min="1826" max="1831" width="13.140625" style="22" customWidth="1"/>
    <col min="1832" max="1840" width="10.85546875" style="22" customWidth="1"/>
    <col min="1841" max="1881" width="0" style="22" hidden="1" customWidth="1"/>
    <col min="1882" max="1883" width="10.85546875" style="22" customWidth="1"/>
    <col min="1884" max="2048" width="11.42578125" style="22"/>
    <col min="2049" max="2049" width="31.5703125" style="22" customWidth="1"/>
    <col min="2050" max="2050" width="25.7109375" style="22" customWidth="1"/>
    <col min="2051" max="2051" width="12.7109375" style="22" customWidth="1"/>
    <col min="2052" max="2052" width="10.7109375" style="22" customWidth="1"/>
    <col min="2053" max="2053" width="10.85546875" style="22" customWidth="1"/>
    <col min="2054" max="2060" width="10.7109375" style="22" customWidth="1"/>
    <col min="2061" max="2061" width="12.140625" style="22" customWidth="1"/>
    <col min="2062" max="2062" width="11.140625" style="22" customWidth="1"/>
    <col min="2063" max="2063" width="10.7109375" style="22" customWidth="1"/>
    <col min="2064" max="2064" width="11.5703125" style="22" customWidth="1"/>
    <col min="2065" max="2065" width="11.42578125" style="22"/>
    <col min="2066" max="2066" width="11.28515625" style="22" customWidth="1"/>
    <col min="2067" max="2067" width="10.42578125" style="22" customWidth="1"/>
    <col min="2068" max="2068" width="11.28515625" style="22" customWidth="1"/>
    <col min="2069" max="2069" width="10.28515625" style="22" customWidth="1"/>
    <col min="2070" max="2071" width="10.5703125" style="22" customWidth="1"/>
    <col min="2072" max="2076" width="14.140625" style="22" customWidth="1"/>
    <col min="2077" max="2080" width="13.140625" style="22" customWidth="1"/>
    <col min="2081" max="2081" width="9" style="22" customWidth="1"/>
    <col min="2082" max="2087" width="13.140625" style="22" customWidth="1"/>
    <col min="2088" max="2096" width="10.85546875" style="22" customWidth="1"/>
    <col min="2097" max="2137" width="0" style="22" hidden="1" customWidth="1"/>
    <col min="2138" max="2139" width="10.85546875" style="22" customWidth="1"/>
    <col min="2140" max="2304" width="11.42578125" style="22"/>
    <col min="2305" max="2305" width="31.5703125" style="22" customWidth="1"/>
    <col min="2306" max="2306" width="25.7109375" style="22" customWidth="1"/>
    <col min="2307" max="2307" width="12.7109375" style="22" customWidth="1"/>
    <col min="2308" max="2308" width="10.7109375" style="22" customWidth="1"/>
    <col min="2309" max="2309" width="10.85546875" style="22" customWidth="1"/>
    <col min="2310" max="2316" width="10.7109375" style="22" customWidth="1"/>
    <col min="2317" max="2317" width="12.140625" style="22" customWidth="1"/>
    <col min="2318" max="2318" width="11.140625" style="22" customWidth="1"/>
    <col min="2319" max="2319" width="10.7109375" style="22" customWidth="1"/>
    <col min="2320" max="2320" width="11.5703125" style="22" customWidth="1"/>
    <col min="2321" max="2321" width="11.42578125" style="22"/>
    <col min="2322" max="2322" width="11.28515625" style="22" customWidth="1"/>
    <col min="2323" max="2323" width="10.42578125" style="22" customWidth="1"/>
    <col min="2324" max="2324" width="11.28515625" style="22" customWidth="1"/>
    <col min="2325" max="2325" width="10.28515625" style="22" customWidth="1"/>
    <col min="2326" max="2327" width="10.5703125" style="22" customWidth="1"/>
    <col min="2328" max="2332" width="14.140625" style="22" customWidth="1"/>
    <col min="2333" max="2336" width="13.140625" style="22" customWidth="1"/>
    <col min="2337" max="2337" width="9" style="22" customWidth="1"/>
    <col min="2338" max="2343" width="13.140625" style="22" customWidth="1"/>
    <col min="2344" max="2352" width="10.85546875" style="22" customWidth="1"/>
    <col min="2353" max="2393" width="0" style="22" hidden="1" customWidth="1"/>
    <col min="2394" max="2395" width="10.85546875" style="22" customWidth="1"/>
    <col min="2396" max="2560" width="11.42578125" style="22"/>
    <col min="2561" max="2561" width="31.5703125" style="22" customWidth="1"/>
    <col min="2562" max="2562" width="25.7109375" style="22" customWidth="1"/>
    <col min="2563" max="2563" width="12.7109375" style="22" customWidth="1"/>
    <col min="2564" max="2564" width="10.7109375" style="22" customWidth="1"/>
    <col min="2565" max="2565" width="10.85546875" style="22" customWidth="1"/>
    <col min="2566" max="2572" width="10.7109375" style="22" customWidth="1"/>
    <col min="2573" max="2573" width="12.140625" style="22" customWidth="1"/>
    <col min="2574" max="2574" width="11.140625" style="22" customWidth="1"/>
    <col min="2575" max="2575" width="10.7109375" style="22" customWidth="1"/>
    <col min="2576" max="2576" width="11.5703125" style="22" customWidth="1"/>
    <col min="2577" max="2577" width="11.42578125" style="22"/>
    <col min="2578" max="2578" width="11.28515625" style="22" customWidth="1"/>
    <col min="2579" max="2579" width="10.42578125" style="22" customWidth="1"/>
    <col min="2580" max="2580" width="11.28515625" style="22" customWidth="1"/>
    <col min="2581" max="2581" width="10.28515625" style="22" customWidth="1"/>
    <col min="2582" max="2583" width="10.5703125" style="22" customWidth="1"/>
    <col min="2584" max="2588" width="14.140625" style="22" customWidth="1"/>
    <col min="2589" max="2592" width="13.140625" style="22" customWidth="1"/>
    <col min="2593" max="2593" width="9" style="22" customWidth="1"/>
    <col min="2594" max="2599" width="13.140625" style="22" customWidth="1"/>
    <col min="2600" max="2608" width="10.85546875" style="22" customWidth="1"/>
    <col min="2609" max="2649" width="0" style="22" hidden="1" customWidth="1"/>
    <col min="2650" max="2651" width="10.85546875" style="22" customWidth="1"/>
    <col min="2652" max="2816" width="11.42578125" style="22"/>
    <col min="2817" max="2817" width="31.5703125" style="22" customWidth="1"/>
    <col min="2818" max="2818" width="25.7109375" style="22" customWidth="1"/>
    <col min="2819" max="2819" width="12.7109375" style="22" customWidth="1"/>
    <col min="2820" max="2820" width="10.7109375" style="22" customWidth="1"/>
    <col min="2821" max="2821" width="10.85546875" style="22" customWidth="1"/>
    <col min="2822" max="2828" width="10.7109375" style="22" customWidth="1"/>
    <col min="2829" max="2829" width="12.140625" style="22" customWidth="1"/>
    <col min="2830" max="2830" width="11.140625" style="22" customWidth="1"/>
    <col min="2831" max="2831" width="10.7109375" style="22" customWidth="1"/>
    <col min="2832" max="2832" width="11.5703125" style="22" customWidth="1"/>
    <col min="2833" max="2833" width="11.42578125" style="22"/>
    <col min="2834" max="2834" width="11.28515625" style="22" customWidth="1"/>
    <col min="2835" max="2835" width="10.42578125" style="22" customWidth="1"/>
    <col min="2836" max="2836" width="11.28515625" style="22" customWidth="1"/>
    <col min="2837" max="2837" width="10.28515625" style="22" customWidth="1"/>
    <col min="2838" max="2839" width="10.5703125" style="22" customWidth="1"/>
    <col min="2840" max="2844" width="14.140625" style="22" customWidth="1"/>
    <col min="2845" max="2848" width="13.140625" style="22" customWidth="1"/>
    <col min="2849" max="2849" width="9" style="22" customWidth="1"/>
    <col min="2850" max="2855" width="13.140625" style="22" customWidth="1"/>
    <col min="2856" max="2864" width="10.85546875" style="22" customWidth="1"/>
    <col min="2865" max="2905" width="0" style="22" hidden="1" customWidth="1"/>
    <col min="2906" max="2907" width="10.85546875" style="22" customWidth="1"/>
    <col min="2908" max="3072" width="11.42578125" style="22"/>
    <col min="3073" max="3073" width="31.5703125" style="22" customWidth="1"/>
    <col min="3074" max="3074" width="25.7109375" style="22" customWidth="1"/>
    <col min="3075" max="3075" width="12.7109375" style="22" customWidth="1"/>
    <col min="3076" max="3076" width="10.7109375" style="22" customWidth="1"/>
    <col min="3077" max="3077" width="10.85546875" style="22" customWidth="1"/>
    <col min="3078" max="3084" width="10.7109375" style="22" customWidth="1"/>
    <col min="3085" max="3085" width="12.140625" style="22" customWidth="1"/>
    <col min="3086" max="3086" width="11.140625" style="22" customWidth="1"/>
    <col min="3087" max="3087" width="10.7109375" style="22" customWidth="1"/>
    <col min="3088" max="3088" width="11.5703125" style="22" customWidth="1"/>
    <col min="3089" max="3089" width="11.42578125" style="22"/>
    <col min="3090" max="3090" width="11.28515625" style="22" customWidth="1"/>
    <col min="3091" max="3091" width="10.42578125" style="22" customWidth="1"/>
    <col min="3092" max="3092" width="11.28515625" style="22" customWidth="1"/>
    <col min="3093" max="3093" width="10.28515625" style="22" customWidth="1"/>
    <col min="3094" max="3095" width="10.5703125" style="22" customWidth="1"/>
    <col min="3096" max="3100" width="14.140625" style="22" customWidth="1"/>
    <col min="3101" max="3104" width="13.140625" style="22" customWidth="1"/>
    <col min="3105" max="3105" width="9" style="22" customWidth="1"/>
    <col min="3106" max="3111" width="13.140625" style="22" customWidth="1"/>
    <col min="3112" max="3120" width="10.85546875" style="22" customWidth="1"/>
    <col min="3121" max="3161" width="0" style="22" hidden="1" customWidth="1"/>
    <col min="3162" max="3163" width="10.85546875" style="22" customWidth="1"/>
    <col min="3164" max="3328" width="11.42578125" style="22"/>
    <col min="3329" max="3329" width="31.5703125" style="22" customWidth="1"/>
    <col min="3330" max="3330" width="25.7109375" style="22" customWidth="1"/>
    <col min="3331" max="3331" width="12.7109375" style="22" customWidth="1"/>
    <col min="3332" max="3332" width="10.7109375" style="22" customWidth="1"/>
    <col min="3333" max="3333" width="10.85546875" style="22" customWidth="1"/>
    <col min="3334" max="3340" width="10.7109375" style="22" customWidth="1"/>
    <col min="3341" max="3341" width="12.140625" style="22" customWidth="1"/>
    <col min="3342" max="3342" width="11.140625" style="22" customWidth="1"/>
    <col min="3343" max="3343" width="10.7109375" style="22" customWidth="1"/>
    <col min="3344" max="3344" width="11.5703125" style="22" customWidth="1"/>
    <col min="3345" max="3345" width="11.42578125" style="22"/>
    <col min="3346" max="3346" width="11.28515625" style="22" customWidth="1"/>
    <col min="3347" max="3347" width="10.42578125" style="22" customWidth="1"/>
    <col min="3348" max="3348" width="11.28515625" style="22" customWidth="1"/>
    <col min="3349" max="3349" width="10.28515625" style="22" customWidth="1"/>
    <col min="3350" max="3351" width="10.5703125" style="22" customWidth="1"/>
    <col min="3352" max="3356" width="14.140625" style="22" customWidth="1"/>
    <col min="3357" max="3360" width="13.140625" style="22" customWidth="1"/>
    <col min="3361" max="3361" width="9" style="22" customWidth="1"/>
    <col min="3362" max="3367" width="13.140625" style="22" customWidth="1"/>
    <col min="3368" max="3376" width="10.85546875" style="22" customWidth="1"/>
    <col min="3377" max="3417" width="0" style="22" hidden="1" customWidth="1"/>
    <col min="3418" max="3419" width="10.85546875" style="22" customWidth="1"/>
    <col min="3420" max="3584" width="11.42578125" style="22"/>
    <col min="3585" max="3585" width="31.5703125" style="22" customWidth="1"/>
    <col min="3586" max="3586" width="25.7109375" style="22" customWidth="1"/>
    <col min="3587" max="3587" width="12.7109375" style="22" customWidth="1"/>
    <col min="3588" max="3588" width="10.7109375" style="22" customWidth="1"/>
    <col min="3589" max="3589" width="10.85546875" style="22" customWidth="1"/>
    <col min="3590" max="3596" width="10.7109375" style="22" customWidth="1"/>
    <col min="3597" max="3597" width="12.140625" style="22" customWidth="1"/>
    <col min="3598" max="3598" width="11.140625" style="22" customWidth="1"/>
    <col min="3599" max="3599" width="10.7109375" style="22" customWidth="1"/>
    <col min="3600" max="3600" width="11.5703125" style="22" customWidth="1"/>
    <col min="3601" max="3601" width="11.42578125" style="22"/>
    <col min="3602" max="3602" width="11.28515625" style="22" customWidth="1"/>
    <col min="3603" max="3603" width="10.42578125" style="22" customWidth="1"/>
    <col min="3604" max="3604" width="11.28515625" style="22" customWidth="1"/>
    <col min="3605" max="3605" width="10.28515625" style="22" customWidth="1"/>
    <col min="3606" max="3607" width="10.5703125" style="22" customWidth="1"/>
    <col min="3608" max="3612" width="14.140625" style="22" customWidth="1"/>
    <col min="3613" max="3616" width="13.140625" style="22" customWidth="1"/>
    <col min="3617" max="3617" width="9" style="22" customWidth="1"/>
    <col min="3618" max="3623" width="13.140625" style="22" customWidth="1"/>
    <col min="3624" max="3632" width="10.85546875" style="22" customWidth="1"/>
    <col min="3633" max="3673" width="0" style="22" hidden="1" customWidth="1"/>
    <col min="3674" max="3675" width="10.85546875" style="22" customWidth="1"/>
    <col min="3676" max="3840" width="11.42578125" style="22"/>
    <col min="3841" max="3841" width="31.5703125" style="22" customWidth="1"/>
    <col min="3842" max="3842" width="25.7109375" style="22" customWidth="1"/>
    <col min="3843" max="3843" width="12.7109375" style="22" customWidth="1"/>
    <col min="3844" max="3844" width="10.7109375" style="22" customWidth="1"/>
    <col min="3845" max="3845" width="10.85546875" style="22" customWidth="1"/>
    <col min="3846" max="3852" width="10.7109375" style="22" customWidth="1"/>
    <col min="3853" max="3853" width="12.140625" style="22" customWidth="1"/>
    <col min="3854" max="3854" width="11.140625" style="22" customWidth="1"/>
    <col min="3855" max="3855" width="10.7109375" style="22" customWidth="1"/>
    <col min="3856" max="3856" width="11.5703125" style="22" customWidth="1"/>
    <col min="3857" max="3857" width="11.42578125" style="22"/>
    <col min="3858" max="3858" width="11.28515625" style="22" customWidth="1"/>
    <col min="3859" max="3859" width="10.42578125" style="22" customWidth="1"/>
    <col min="3860" max="3860" width="11.28515625" style="22" customWidth="1"/>
    <col min="3861" max="3861" width="10.28515625" style="22" customWidth="1"/>
    <col min="3862" max="3863" width="10.5703125" style="22" customWidth="1"/>
    <col min="3864" max="3868" width="14.140625" style="22" customWidth="1"/>
    <col min="3869" max="3872" width="13.140625" style="22" customWidth="1"/>
    <col min="3873" max="3873" width="9" style="22" customWidth="1"/>
    <col min="3874" max="3879" width="13.140625" style="22" customWidth="1"/>
    <col min="3880" max="3888" width="10.85546875" style="22" customWidth="1"/>
    <col min="3889" max="3929" width="0" style="22" hidden="1" customWidth="1"/>
    <col min="3930" max="3931" width="10.85546875" style="22" customWidth="1"/>
    <col min="3932" max="4096" width="11.42578125" style="22"/>
    <col min="4097" max="4097" width="31.5703125" style="22" customWidth="1"/>
    <col min="4098" max="4098" width="25.7109375" style="22" customWidth="1"/>
    <col min="4099" max="4099" width="12.7109375" style="22" customWidth="1"/>
    <col min="4100" max="4100" width="10.7109375" style="22" customWidth="1"/>
    <col min="4101" max="4101" width="10.85546875" style="22" customWidth="1"/>
    <col min="4102" max="4108" width="10.7109375" style="22" customWidth="1"/>
    <col min="4109" max="4109" width="12.140625" style="22" customWidth="1"/>
    <col min="4110" max="4110" width="11.140625" style="22" customWidth="1"/>
    <col min="4111" max="4111" width="10.7109375" style="22" customWidth="1"/>
    <col min="4112" max="4112" width="11.5703125" style="22" customWidth="1"/>
    <col min="4113" max="4113" width="11.42578125" style="22"/>
    <col min="4114" max="4114" width="11.28515625" style="22" customWidth="1"/>
    <col min="4115" max="4115" width="10.42578125" style="22" customWidth="1"/>
    <col min="4116" max="4116" width="11.28515625" style="22" customWidth="1"/>
    <col min="4117" max="4117" width="10.28515625" style="22" customWidth="1"/>
    <col min="4118" max="4119" width="10.5703125" style="22" customWidth="1"/>
    <col min="4120" max="4124" width="14.140625" style="22" customWidth="1"/>
    <col min="4125" max="4128" width="13.140625" style="22" customWidth="1"/>
    <col min="4129" max="4129" width="9" style="22" customWidth="1"/>
    <col min="4130" max="4135" width="13.140625" style="22" customWidth="1"/>
    <col min="4136" max="4144" width="10.85546875" style="22" customWidth="1"/>
    <col min="4145" max="4185" width="0" style="22" hidden="1" customWidth="1"/>
    <col min="4186" max="4187" width="10.85546875" style="22" customWidth="1"/>
    <col min="4188" max="4352" width="11.42578125" style="22"/>
    <col min="4353" max="4353" width="31.5703125" style="22" customWidth="1"/>
    <col min="4354" max="4354" width="25.7109375" style="22" customWidth="1"/>
    <col min="4355" max="4355" width="12.7109375" style="22" customWidth="1"/>
    <col min="4356" max="4356" width="10.7109375" style="22" customWidth="1"/>
    <col min="4357" max="4357" width="10.85546875" style="22" customWidth="1"/>
    <col min="4358" max="4364" width="10.7109375" style="22" customWidth="1"/>
    <col min="4365" max="4365" width="12.140625" style="22" customWidth="1"/>
    <col min="4366" max="4366" width="11.140625" style="22" customWidth="1"/>
    <col min="4367" max="4367" width="10.7109375" style="22" customWidth="1"/>
    <col min="4368" max="4368" width="11.5703125" style="22" customWidth="1"/>
    <col min="4369" max="4369" width="11.42578125" style="22"/>
    <col min="4370" max="4370" width="11.28515625" style="22" customWidth="1"/>
    <col min="4371" max="4371" width="10.42578125" style="22" customWidth="1"/>
    <col min="4372" max="4372" width="11.28515625" style="22" customWidth="1"/>
    <col min="4373" max="4373" width="10.28515625" style="22" customWidth="1"/>
    <col min="4374" max="4375" width="10.5703125" style="22" customWidth="1"/>
    <col min="4376" max="4380" width="14.140625" style="22" customWidth="1"/>
    <col min="4381" max="4384" width="13.140625" style="22" customWidth="1"/>
    <col min="4385" max="4385" width="9" style="22" customWidth="1"/>
    <col min="4386" max="4391" width="13.140625" style="22" customWidth="1"/>
    <col min="4392" max="4400" width="10.85546875" style="22" customWidth="1"/>
    <col min="4401" max="4441" width="0" style="22" hidden="1" customWidth="1"/>
    <col min="4442" max="4443" width="10.85546875" style="22" customWidth="1"/>
    <col min="4444" max="4608" width="11.42578125" style="22"/>
    <col min="4609" max="4609" width="31.5703125" style="22" customWidth="1"/>
    <col min="4610" max="4610" width="25.7109375" style="22" customWidth="1"/>
    <col min="4611" max="4611" width="12.7109375" style="22" customWidth="1"/>
    <col min="4612" max="4612" width="10.7109375" style="22" customWidth="1"/>
    <col min="4613" max="4613" width="10.85546875" style="22" customWidth="1"/>
    <col min="4614" max="4620" width="10.7109375" style="22" customWidth="1"/>
    <col min="4621" max="4621" width="12.140625" style="22" customWidth="1"/>
    <col min="4622" max="4622" width="11.140625" style="22" customWidth="1"/>
    <col min="4623" max="4623" width="10.7109375" style="22" customWidth="1"/>
    <col min="4624" max="4624" width="11.5703125" style="22" customWidth="1"/>
    <col min="4625" max="4625" width="11.42578125" style="22"/>
    <col min="4626" max="4626" width="11.28515625" style="22" customWidth="1"/>
    <col min="4627" max="4627" width="10.42578125" style="22" customWidth="1"/>
    <col min="4628" max="4628" width="11.28515625" style="22" customWidth="1"/>
    <col min="4629" max="4629" width="10.28515625" style="22" customWidth="1"/>
    <col min="4630" max="4631" width="10.5703125" style="22" customWidth="1"/>
    <col min="4632" max="4636" width="14.140625" style="22" customWidth="1"/>
    <col min="4637" max="4640" width="13.140625" style="22" customWidth="1"/>
    <col min="4641" max="4641" width="9" style="22" customWidth="1"/>
    <col min="4642" max="4647" width="13.140625" style="22" customWidth="1"/>
    <col min="4648" max="4656" width="10.85546875" style="22" customWidth="1"/>
    <col min="4657" max="4697" width="0" style="22" hidden="1" customWidth="1"/>
    <col min="4698" max="4699" width="10.85546875" style="22" customWidth="1"/>
    <col min="4700" max="4864" width="11.42578125" style="22"/>
    <col min="4865" max="4865" width="31.5703125" style="22" customWidth="1"/>
    <col min="4866" max="4866" width="25.7109375" style="22" customWidth="1"/>
    <col min="4867" max="4867" width="12.7109375" style="22" customWidth="1"/>
    <col min="4868" max="4868" width="10.7109375" style="22" customWidth="1"/>
    <col min="4869" max="4869" width="10.85546875" style="22" customWidth="1"/>
    <col min="4870" max="4876" width="10.7109375" style="22" customWidth="1"/>
    <col min="4877" max="4877" width="12.140625" style="22" customWidth="1"/>
    <col min="4878" max="4878" width="11.140625" style="22" customWidth="1"/>
    <col min="4879" max="4879" width="10.7109375" style="22" customWidth="1"/>
    <col min="4880" max="4880" width="11.5703125" style="22" customWidth="1"/>
    <col min="4881" max="4881" width="11.42578125" style="22"/>
    <col min="4882" max="4882" width="11.28515625" style="22" customWidth="1"/>
    <col min="4883" max="4883" width="10.42578125" style="22" customWidth="1"/>
    <col min="4884" max="4884" width="11.28515625" style="22" customWidth="1"/>
    <col min="4885" max="4885" width="10.28515625" style="22" customWidth="1"/>
    <col min="4886" max="4887" width="10.5703125" style="22" customWidth="1"/>
    <col min="4888" max="4892" width="14.140625" style="22" customWidth="1"/>
    <col min="4893" max="4896" width="13.140625" style="22" customWidth="1"/>
    <col min="4897" max="4897" width="9" style="22" customWidth="1"/>
    <col min="4898" max="4903" width="13.140625" style="22" customWidth="1"/>
    <col min="4904" max="4912" width="10.85546875" style="22" customWidth="1"/>
    <col min="4913" max="4953" width="0" style="22" hidden="1" customWidth="1"/>
    <col min="4954" max="4955" width="10.85546875" style="22" customWidth="1"/>
    <col min="4956" max="5120" width="11.42578125" style="22"/>
    <col min="5121" max="5121" width="31.5703125" style="22" customWidth="1"/>
    <col min="5122" max="5122" width="25.7109375" style="22" customWidth="1"/>
    <col min="5123" max="5123" width="12.7109375" style="22" customWidth="1"/>
    <col min="5124" max="5124" width="10.7109375" style="22" customWidth="1"/>
    <col min="5125" max="5125" width="10.85546875" style="22" customWidth="1"/>
    <col min="5126" max="5132" width="10.7109375" style="22" customWidth="1"/>
    <col min="5133" max="5133" width="12.140625" style="22" customWidth="1"/>
    <col min="5134" max="5134" width="11.140625" style="22" customWidth="1"/>
    <col min="5135" max="5135" width="10.7109375" style="22" customWidth="1"/>
    <col min="5136" max="5136" width="11.5703125" style="22" customWidth="1"/>
    <col min="5137" max="5137" width="11.42578125" style="22"/>
    <col min="5138" max="5138" width="11.28515625" style="22" customWidth="1"/>
    <col min="5139" max="5139" width="10.42578125" style="22" customWidth="1"/>
    <col min="5140" max="5140" width="11.28515625" style="22" customWidth="1"/>
    <col min="5141" max="5141" width="10.28515625" style="22" customWidth="1"/>
    <col min="5142" max="5143" width="10.5703125" style="22" customWidth="1"/>
    <col min="5144" max="5148" width="14.140625" style="22" customWidth="1"/>
    <col min="5149" max="5152" width="13.140625" style="22" customWidth="1"/>
    <col min="5153" max="5153" width="9" style="22" customWidth="1"/>
    <col min="5154" max="5159" width="13.140625" style="22" customWidth="1"/>
    <col min="5160" max="5168" width="10.85546875" style="22" customWidth="1"/>
    <col min="5169" max="5209" width="0" style="22" hidden="1" customWidth="1"/>
    <col min="5210" max="5211" width="10.85546875" style="22" customWidth="1"/>
    <col min="5212" max="5376" width="11.42578125" style="22"/>
    <col min="5377" max="5377" width="31.5703125" style="22" customWidth="1"/>
    <col min="5378" max="5378" width="25.7109375" style="22" customWidth="1"/>
    <col min="5379" max="5379" width="12.7109375" style="22" customWidth="1"/>
    <col min="5380" max="5380" width="10.7109375" style="22" customWidth="1"/>
    <col min="5381" max="5381" width="10.85546875" style="22" customWidth="1"/>
    <col min="5382" max="5388" width="10.7109375" style="22" customWidth="1"/>
    <col min="5389" max="5389" width="12.140625" style="22" customWidth="1"/>
    <col min="5390" max="5390" width="11.140625" style="22" customWidth="1"/>
    <col min="5391" max="5391" width="10.7109375" style="22" customWidth="1"/>
    <col min="5392" max="5392" width="11.5703125" style="22" customWidth="1"/>
    <col min="5393" max="5393" width="11.42578125" style="22"/>
    <col min="5394" max="5394" width="11.28515625" style="22" customWidth="1"/>
    <col min="5395" max="5395" width="10.42578125" style="22" customWidth="1"/>
    <col min="5396" max="5396" width="11.28515625" style="22" customWidth="1"/>
    <col min="5397" max="5397" width="10.28515625" style="22" customWidth="1"/>
    <col min="5398" max="5399" width="10.5703125" style="22" customWidth="1"/>
    <col min="5400" max="5404" width="14.140625" style="22" customWidth="1"/>
    <col min="5405" max="5408" width="13.140625" style="22" customWidth="1"/>
    <col min="5409" max="5409" width="9" style="22" customWidth="1"/>
    <col min="5410" max="5415" width="13.140625" style="22" customWidth="1"/>
    <col min="5416" max="5424" width="10.85546875" style="22" customWidth="1"/>
    <col min="5425" max="5465" width="0" style="22" hidden="1" customWidth="1"/>
    <col min="5466" max="5467" width="10.85546875" style="22" customWidth="1"/>
    <col min="5468" max="5632" width="11.42578125" style="22"/>
    <col min="5633" max="5633" width="31.5703125" style="22" customWidth="1"/>
    <col min="5634" max="5634" width="25.7109375" style="22" customWidth="1"/>
    <col min="5635" max="5635" width="12.7109375" style="22" customWidth="1"/>
    <col min="5636" max="5636" width="10.7109375" style="22" customWidth="1"/>
    <col min="5637" max="5637" width="10.85546875" style="22" customWidth="1"/>
    <col min="5638" max="5644" width="10.7109375" style="22" customWidth="1"/>
    <col min="5645" max="5645" width="12.140625" style="22" customWidth="1"/>
    <col min="5646" max="5646" width="11.140625" style="22" customWidth="1"/>
    <col min="5647" max="5647" width="10.7109375" style="22" customWidth="1"/>
    <col min="5648" max="5648" width="11.5703125" style="22" customWidth="1"/>
    <col min="5649" max="5649" width="11.42578125" style="22"/>
    <col min="5650" max="5650" width="11.28515625" style="22" customWidth="1"/>
    <col min="5651" max="5651" width="10.42578125" style="22" customWidth="1"/>
    <col min="5652" max="5652" width="11.28515625" style="22" customWidth="1"/>
    <col min="5653" max="5653" width="10.28515625" style="22" customWidth="1"/>
    <col min="5654" max="5655" width="10.5703125" style="22" customWidth="1"/>
    <col min="5656" max="5660" width="14.140625" style="22" customWidth="1"/>
    <col min="5661" max="5664" width="13.140625" style="22" customWidth="1"/>
    <col min="5665" max="5665" width="9" style="22" customWidth="1"/>
    <col min="5666" max="5671" width="13.140625" style="22" customWidth="1"/>
    <col min="5672" max="5680" width="10.85546875" style="22" customWidth="1"/>
    <col min="5681" max="5721" width="0" style="22" hidden="1" customWidth="1"/>
    <col min="5722" max="5723" width="10.85546875" style="22" customWidth="1"/>
    <col min="5724" max="5888" width="11.42578125" style="22"/>
    <col min="5889" max="5889" width="31.5703125" style="22" customWidth="1"/>
    <col min="5890" max="5890" width="25.7109375" style="22" customWidth="1"/>
    <col min="5891" max="5891" width="12.7109375" style="22" customWidth="1"/>
    <col min="5892" max="5892" width="10.7109375" style="22" customWidth="1"/>
    <col min="5893" max="5893" width="10.85546875" style="22" customWidth="1"/>
    <col min="5894" max="5900" width="10.7109375" style="22" customWidth="1"/>
    <col min="5901" max="5901" width="12.140625" style="22" customWidth="1"/>
    <col min="5902" max="5902" width="11.140625" style="22" customWidth="1"/>
    <col min="5903" max="5903" width="10.7109375" style="22" customWidth="1"/>
    <col min="5904" max="5904" width="11.5703125" style="22" customWidth="1"/>
    <col min="5905" max="5905" width="11.42578125" style="22"/>
    <col min="5906" max="5906" width="11.28515625" style="22" customWidth="1"/>
    <col min="5907" max="5907" width="10.42578125" style="22" customWidth="1"/>
    <col min="5908" max="5908" width="11.28515625" style="22" customWidth="1"/>
    <col min="5909" max="5909" width="10.28515625" style="22" customWidth="1"/>
    <col min="5910" max="5911" width="10.5703125" style="22" customWidth="1"/>
    <col min="5912" max="5916" width="14.140625" style="22" customWidth="1"/>
    <col min="5917" max="5920" width="13.140625" style="22" customWidth="1"/>
    <col min="5921" max="5921" width="9" style="22" customWidth="1"/>
    <col min="5922" max="5927" width="13.140625" style="22" customWidth="1"/>
    <col min="5928" max="5936" width="10.85546875" style="22" customWidth="1"/>
    <col min="5937" max="5977" width="0" style="22" hidden="1" customWidth="1"/>
    <col min="5978" max="5979" width="10.85546875" style="22" customWidth="1"/>
    <col min="5980" max="6144" width="11.42578125" style="22"/>
    <col min="6145" max="6145" width="31.5703125" style="22" customWidth="1"/>
    <col min="6146" max="6146" width="25.7109375" style="22" customWidth="1"/>
    <col min="6147" max="6147" width="12.7109375" style="22" customWidth="1"/>
    <col min="6148" max="6148" width="10.7109375" style="22" customWidth="1"/>
    <col min="6149" max="6149" width="10.85546875" style="22" customWidth="1"/>
    <col min="6150" max="6156" width="10.7109375" style="22" customWidth="1"/>
    <col min="6157" max="6157" width="12.140625" style="22" customWidth="1"/>
    <col min="6158" max="6158" width="11.140625" style="22" customWidth="1"/>
    <col min="6159" max="6159" width="10.7109375" style="22" customWidth="1"/>
    <col min="6160" max="6160" width="11.5703125" style="22" customWidth="1"/>
    <col min="6161" max="6161" width="11.42578125" style="22"/>
    <col min="6162" max="6162" width="11.28515625" style="22" customWidth="1"/>
    <col min="6163" max="6163" width="10.42578125" style="22" customWidth="1"/>
    <col min="6164" max="6164" width="11.28515625" style="22" customWidth="1"/>
    <col min="6165" max="6165" width="10.28515625" style="22" customWidth="1"/>
    <col min="6166" max="6167" width="10.5703125" style="22" customWidth="1"/>
    <col min="6168" max="6172" width="14.140625" style="22" customWidth="1"/>
    <col min="6173" max="6176" width="13.140625" style="22" customWidth="1"/>
    <col min="6177" max="6177" width="9" style="22" customWidth="1"/>
    <col min="6178" max="6183" width="13.140625" style="22" customWidth="1"/>
    <col min="6184" max="6192" width="10.85546875" style="22" customWidth="1"/>
    <col min="6193" max="6233" width="0" style="22" hidden="1" customWidth="1"/>
    <col min="6234" max="6235" width="10.85546875" style="22" customWidth="1"/>
    <col min="6236" max="6400" width="11.42578125" style="22"/>
    <col min="6401" max="6401" width="31.5703125" style="22" customWidth="1"/>
    <col min="6402" max="6402" width="25.7109375" style="22" customWidth="1"/>
    <col min="6403" max="6403" width="12.7109375" style="22" customWidth="1"/>
    <col min="6404" max="6404" width="10.7109375" style="22" customWidth="1"/>
    <col min="6405" max="6405" width="10.85546875" style="22" customWidth="1"/>
    <col min="6406" max="6412" width="10.7109375" style="22" customWidth="1"/>
    <col min="6413" max="6413" width="12.140625" style="22" customWidth="1"/>
    <col min="6414" max="6414" width="11.140625" style="22" customWidth="1"/>
    <col min="6415" max="6415" width="10.7109375" style="22" customWidth="1"/>
    <col min="6416" max="6416" width="11.5703125" style="22" customWidth="1"/>
    <col min="6417" max="6417" width="11.42578125" style="22"/>
    <col min="6418" max="6418" width="11.28515625" style="22" customWidth="1"/>
    <col min="6419" max="6419" width="10.42578125" style="22" customWidth="1"/>
    <col min="6420" max="6420" width="11.28515625" style="22" customWidth="1"/>
    <col min="6421" max="6421" width="10.28515625" style="22" customWidth="1"/>
    <col min="6422" max="6423" width="10.5703125" style="22" customWidth="1"/>
    <col min="6424" max="6428" width="14.140625" style="22" customWidth="1"/>
    <col min="6429" max="6432" width="13.140625" style="22" customWidth="1"/>
    <col min="6433" max="6433" width="9" style="22" customWidth="1"/>
    <col min="6434" max="6439" width="13.140625" style="22" customWidth="1"/>
    <col min="6440" max="6448" width="10.85546875" style="22" customWidth="1"/>
    <col min="6449" max="6489" width="0" style="22" hidden="1" customWidth="1"/>
    <col min="6490" max="6491" width="10.85546875" style="22" customWidth="1"/>
    <col min="6492" max="6656" width="11.42578125" style="22"/>
    <col min="6657" max="6657" width="31.5703125" style="22" customWidth="1"/>
    <col min="6658" max="6658" width="25.7109375" style="22" customWidth="1"/>
    <col min="6659" max="6659" width="12.7109375" style="22" customWidth="1"/>
    <col min="6660" max="6660" width="10.7109375" style="22" customWidth="1"/>
    <col min="6661" max="6661" width="10.85546875" style="22" customWidth="1"/>
    <col min="6662" max="6668" width="10.7109375" style="22" customWidth="1"/>
    <col min="6669" max="6669" width="12.140625" style="22" customWidth="1"/>
    <col min="6670" max="6670" width="11.140625" style="22" customWidth="1"/>
    <col min="6671" max="6671" width="10.7109375" style="22" customWidth="1"/>
    <col min="6672" max="6672" width="11.5703125" style="22" customWidth="1"/>
    <col min="6673" max="6673" width="11.42578125" style="22"/>
    <col min="6674" max="6674" width="11.28515625" style="22" customWidth="1"/>
    <col min="6675" max="6675" width="10.42578125" style="22" customWidth="1"/>
    <col min="6676" max="6676" width="11.28515625" style="22" customWidth="1"/>
    <col min="6677" max="6677" width="10.28515625" style="22" customWidth="1"/>
    <col min="6678" max="6679" width="10.5703125" style="22" customWidth="1"/>
    <col min="6680" max="6684" width="14.140625" style="22" customWidth="1"/>
    <col min="6685" max="6688" width="13.140625" style="22" customWidth="1"/>
    <col min="6689" max="6689" width="9" style="22" customWidth="1"/>
    <col min="6690" max="6695" width="13.140625" style="22" customWidth="1"/>
    <col min="6696" max="6704" width="10.85546875" style="22" customWidth="1"/>
    <col min="6705" max="6745" width="0" style="22" hidden="1" customWidth="1"/>
    <col min="6746" max="6747" width="10.85546875" style="22" customWidth="1"/>
    <col min="6748" max="6912" width="11.42578125" style="22"/>
    <col min="6913" max="6913" width="31.5703125" style="22" customWidth="1"/>
    <col min="6914" max="6914" width="25.7109375" style="22" customWidth="1"/>
    <col min="6915" max="6915" width="12.7109375" style="22" customWidth="1"/>
    <col min="6916" max="6916" width="10.7109375" style="22" customWidth="1"/>
    <col min="6917" max="6917" width="10.85546875" style="22" customWidth="1"/>
    <col min="6918" max="6924" width="10.7109375" style="22" customWidth="1"/>
    <col min="6925" max="6925" width="12.140625" style="22" customWidth="1"/>
    <col min="6926" max="6926" width="11.140625" style="22" customWidth="1"/>
    <col min="6927" max="6927" width="10.7109375" style="22" customWidth="1"/>
    <col min="6928" max="6928" width="11.5703125" style="22" customWidth="1"/>
    <col min="6929" max="6929" width="11.42578125" style="22"/>
    <col min="6930" max="6930" width="11.28515625" style="22" customWidth="1"/>
    <col min="6931" max="6931" width="10.42578125" style="22" customWidth="1"/>
    <col min="6932" max="6932" width="11.28515625" style="22" customWidth="1"/>
    <col min="6933" max="6933" width="10.28515625" style="22" customWidth="1"/>
    <col min="6934" max="6935" width="10.5703125" style="22" customWidth="1"/>
    <col min="6936" max="6940" width="14.140625" style="22" customWidth="1"/>
    <col min="6941" max="6944" width="13.140625" style="22" customWidth="1"/>
    <col min="6945" max="6945" width="9" style="22" customWidth="1"/>
    <col min="6946" max="6951" width="13.140625" style="22" customWidth="1"/>
    <col min="6952" max="6960" width="10.85546875" style="22" customWidth="1"/>
    <col min="6961" max="7001" width="0" style="22" hidden="1" customWidth="1"/>
    <col min="7002" max="7003" width="10.85546875" style="22" customWidth="1"/>
    <col min="7004" max="7168" width="11.42578125" style="22"/>
    <col min="7169" max="7169" width="31.5703125" style="22" customWidth="1"/>
    <col min="7170" max="7170" width="25.7109375" style="22" customWidth="1"/>
    <col min="7171" max="7171" width="12.7109375" style="22" customWidth="1"/>
    <col min="7172" max="7172" width="10.7109375" style="22" customWidth="1"/>
    <col min="7173" max="7173" width="10.85546875" style="22" customWidth="1"/>
    <col min="7174" max="7180" width="10.7109375" style="22" customWidth="1"/>
    <col min="7181" max="7181" width="12.140625" style="22" customWidth="1"/>
    <col min="7182" max="7182" width="11.140625" style="22" customWidth="1"/>
    <col min="7183" max="7183" width="10.7109375" style="22" customWidth="1"/>
    <col min="7184" max="7184" width="11.5703125" style="22" customWidth="1"/>
    <col min="7185" max="7185" width="11.42578125" style="22"/>
    <col min="7186" max="7186" width="11.28515625" style="22" customWidth="1"/>
    <col min="7187" max="7187" width="10.42578125" style="22" customWidth="1"/>
    <col min="7188" max="7188" width="11.28515625" style="22" customWidth="1"/>
    <col min="7189" max="7189" width="10.28515625" style="22" customWidth="1"/>
    <col min="7190" max="7191" width="10.5703125" style="22" customWidth="1"/>
    <col min="7192" max="7196" width="14.140625" style="22" customWidth="1"/>
    <col min="7197" max="7200" width="13.140625" style="22" customWidth="1"/>
    <col min="7201" max="7201" width="9" style="22" customWidth="1"/>
    <col min="7202" max="7207" width="13.140625" style="22" customWidth="1"/>
    <col min="7208" max="7216" width="10.85546875" style="22" customWidth="1"/>
    <col min="7217" max="7257" width="0" style="22" hidden="1" customWidth="1"/>
    <col min="7258" max="7259" width="10.85546875" style="22" customWidth="1"/>
    <col min="7260" max="7424" width="11.42578125" style="22"/>
    <col min="7425" max="7425" width="31.5703125" style="22" customWidth="1"/>
    <col min="7426" max="7426" width="25.7109375" style="22" customWidth="1"/>
    <col min="7427" max="7427" width="12.7109375" style="22" customWidth="1"/>
    <col min="7428" max="7428" width="10.7109375" style="22" customWidth="1"/>
    <col min="7429" max="7429" width="10.85546875" style="22" customWidth="1"/>
    <col min="7430" max="7436" width="10.7109375" style="22" customWidth="1"/>
    <col min="7437" max="7437" width="12.140625" style="22" customWidth="1"/>
    <col min="7438" max="7438" width="11.140625" style="22" customWidth="1"/>
    <col min="7439" max="7439" width="10.7109375" style="22" customWidth="1"/>
    <col min="7440" max="7440" width="11.5703125" style="22" customWidth="1"/>
    <col min="7441" max="7441" width="11.42578125" style="22"/>
    <col min="7442" max="7442" width="11.28515625" style="22" customWidth="1"/>
    <col min="7443" max="7443" width="10.42578125" style="22" customWidth="1"/>
    <col min="7444" max="7444" width="11.28515625" style="22" customWidth="1"/>
    <col min="7445" max="7445" width="10.28515625" style="22" customWidth="1"/>
    <col min="7446" max="7447" width="10.5703125" style="22" customWidth="1"/>
    <col min="7448" max="7452" width="14.140625" style="22" customWidth="1"/>
    <col min="7453" max="7456" width="13.140625" style="22" customWidth="1"/>
    <col min="7457" max="7457" width="9" style="22" customWidth="1"/>
    <col min="7458" max="7463" width="13.140625" style="22" customWidth="1"/>
    <col min="7464" max="7472" width="10.85546875" style="22" customWidth="1"/>
    <col min="7473" max="7513" width="0" style="22" hidden="1" customWidth="1"/>
    <col min="7514" max="7515" width="10.85546875" style="22" customWidth="1"/>
    <col min="7516" max="7680" width="11.42578125" style="22"/>
    <col min="7681" max="7681" width="31.5703125" style="22" customWidth="1"/>
    <col min="7682" max="7682" width="25.7109375" style="22" customWidth="1"/>
    <col min="7683" max="7683" width="12.7109375" style="22" customWidth="1"/>
    <col min="7684" max="7684" width="10.7109375" style="22" customWidth="1"/>
    <col min="7685" max="7685" width="10.85546875" style="22" customWidth="1"/>
    <col min="7686" max="7692" width="10.7109375" style="22" customWidth="1"/>
    <col min="7693" max="7693" width="12.140625" style="22" customWidth="1"/>
    <col min="7694" max="7694" width="11.140625" style="22" customWidth="1"/>
    <col min="7695" max="7695" width="10.7109375" style="22" customWidth="1"/>
    <col min="7696" max="7696" width="11.5703125" style="22" customWidth="1"/>
    <col min="7697" max="7697" width="11.42578125" style="22"/>
    <col min="7698" max="7698" width="11.28515625" style="22" customWidth="1"/>
    <col min="7699" max="7699" width="10.42578125" style="22" customWidth="1"/>
    <col min="7700" max="7700" width="11.28515625" style="22" customWidth="1"/>
    <col min="7701" max="7701" width="10.28515625" style="22" customWidth="1"/>
    <col min="7702" max="7703" width="10.5703125" style="22" customWidth="1"/>
    <col min="7704" max="7708" width="14.140625" style="22" customWidth="1"/>
    <col min="7709" max="7712" width="13.140625" style="22" customWidth="1"/>
    <col min="7713" max="7713" width="9" style="22" customWidth="1"/>
    <col min="7714" max="7719" width="13.140625" style="22" customWidth="1"/>
    <col min="7720" max="7728" width="10.85546875" style="22" customWidth="1"/>
    <col min="7729" max="7769" width="0" style="22" hidden="1" customWidth="1"/>
    <col min="7770" max="7771" width="10.85546875" style="22" customWidth="1"/>
    <col min="7772" max="7936" width="11.42578125" style="22"/>
    <col min="7937" max="7937" width="31.5703125" style="22" customWidth="1"/>
    <col min="7938" max="7938" width="25.7109375" style="22" customWidth="1"/>
    <col min="7939" max="7939" width="12.7109375" style="22" customWidth="1"/>
    <col min="7940" max="7940" width="10.7109375" style="22" customWidth="1"/>
    <col min="7941" max="7941" width="10.85546875" style="22" customWidth="1"/>
    <col min="7942" max="7948" width="10.7109375" style="22" customWidth="1"/>
    <col min="7949" max="7949" width="12.140625" style="22" customWidth="1"/>
    <col min="7950" max="7950" width="11.140625" style="22" customWidth="1"/>
    <col min="7951" max="7951" width="10.7109375" style="22" customWidth="1"/>
    <col min="7952" max="7952" width="11.5703125" style="22" customWidth="1"/>
    <col min="7953" max="7953" width="11.42578125" style="22"/>
    <col min="7954" max="7954" width="11.28515625" style="22" customWidth="1"/>
    <col min="7955" max="7955" width="10.42578125" style="22" customWidth="1"/>
    <col min="7956" max="7956" width="11.28515625" style="22" customWidth="1"/>
    <col min="7957" max="7957" width="10.28515625" style="22" customWidth="1"/>
    <col min="7958" max="7959" width="10.5703125" style="22" customWidth="1"/>
    <col min="7960" max="7964" width="14.140625" style="22" customWidth="1"/>
    <col min="7965" max="7968" width="13.140625" style="22" customWidth="1"/>
    <col min="7969" max="7969" width="9" style="22" customWidth="1"/>
    <col min="7970" max="7975" width="13.140625" style="22" customWidth="1"/>
    <col min="7976" max="7984" width="10.85546875" style="22" customWidth="1"/>
    <col min="7985" max="8025" width="0" style="22" hidden="1" customWidth="1"/>
    <col min="8026" max="8027" width="10.85546875" style="22" customWidth="1"/>
    <col min="8028" max="8192" width="11.42578125" style="22"/>
    <col min="8193" max="8193" width="31.5703125" style="22" customWidth="1"/>
    <col min="8194" max="8194" width="25.7109375" style="22" customWidth="1"/>
    <col min="8195" max="8195" width="12.7109375" style="22" customWidth="1"/>
    <col min="8196" max="8196" width="10.7109375" style="22" customWidth="1"/>
    <col min="8197" max="8197" width="10.85546875" style="22" customWidth="1"/>
    <col min="8198" max="8204" width="10.7109375" style="22" customWidth="1"/>
    <col min="8205" max="8205" width="12.140625" style="22" customWidth="1"/>
    <col min="8206" max="8206" width="11.140625" style="22" customWidth="1"/>
    <col min="8207" max="8207" width="10.7109375" style="22" customWidth="1"/>
    <col min="8208" max="8208" width="11.5703125" style="22" customWidth="1"/>
    <col min="8209" max="8209" width="11.42578125" style="22"/>
    <col min="8210" max="8210" width="11.28515625" style="22" customWidth="1"/>
    <col min="8211" max="8211" width="10.42578125" style="22" customWidth="1"/>
    <col min="8212" max="8212" width="11.28515625" style="22" customWidth="1"/>
    <col min="8213" max="8213" width="10.28515625" style="22" customWidth="1"/>
    <col min="8214" max="8215" width="10.5703125" style="22" customWidth="1"/>
    <col min="8216" max="8220" width="14.140625" style="22" customWidth="1"/>
    <col min="8221" max="8224" width="13.140625" style="22" customWidth="1"/>
    <col min="8225" max="8225" width="9" style="22" customWidth="1"/>
    <col min="8226" max="8231" width="13.140625" style="22" customWidth="1"/>
    <col min="8232" max="8240" width="10.85546875" style="22" customWidth="1"/>
    <col min="8241" max="8281" width="0" style="22" hidden="1" customWidth="1"/>
    <col min="8282" max="8283" width="10.85546875" style="22" customWidth="1"/>
    <col min="8284" max="8448" width="11.42578125" style="22"/>
    <col min="8449" max="8449" width="31.5703125" style="22" customWidth="1"/>
    <col min="8450" max="8450" width="25.7109375" style="22" customWidth="1"/>
    <col min="8451" max="8451" width="12.7109375" style="22" customWidth="1"/>
    <col min="8452" max="8452" width="10.7109375" style="22" customWidth="1"/>
    <col min="8453" max="8453" width="10.85546875" style="22" customWidth="1"/>
    <col min="8454" max="8460" width="10.7109375" style="22" customWidth="1"/>
    <col min="8461" max="8461" width="12.140625" style="22" customWidth="1"/>
    <col min="8462" max="8462" width="11.140625" style="22" customWidth="1"/>
    <col min="8463" max="8463" width="10.7109375" style="22" customWidth="1"/>
    <col min="8464" max="8464" width="11.5703125" style="22" customWidth="1"/>
    <col min="8465" max="8465" width="11.42578125" style="22"/>
    <col min="8466" max="8466" width="11.28515625" style="22" customWidth="1"/>
    <col min="8467" max="8467" width="10.42578125" style="22" customWidth="1"/>
    <col min="8468" max="8468" width="11.28515625" style="22" customWidth="1"/>
    <col min="8469" max="8469" width="10.28515625" style="22" customWidth="1"/>
    <col min="8470" max="8471" width="10.5703125" style="22" customWidth="1"/>
    <col min="8472" max="8476" width="14.140625" style="22" customWidth="1"/>
    <col min="8477" max="8480" width="13.140625" style="22" customWidth="1"/>
    <col min="8481" max="8481" width="9" style="22" customWidth="1"/>
    <col min="8482" max="8487" width="13.140625" style="22" customWidth="1"/>
    <col min="8488" max="8496" width="10.85546875" style="22" customWidth="1"/>
    <col min="8497" max="8537" width="0" style="22" hidden="1" customWidth="1"/>
    <col min="8538" max="8539" width="10.85546875" style="22" customWidth="1"/>
    <col min="8540" max="8704" width="11.42578125" style="22"/>
    <col min="8705" max="8705" width="31.5703125" style="22" customWidth="1"/>
    <col min="8706" max="8706" width="25.7109375" style="22" customWidth="1"/>
    <col min="8707" max="8707" width="12.7109375" style="22" customWidth="1"/>
    <col min="8708" max="8708" width="10.7109375" style="22" customWidth="1"/>
    <col min="8709" max="8709" width="10.85546875" style="22" customWidth="1"/>
    <col min="8710" max="8716" width="10.7109375" style="22" customWidth="1"/>
    <col min="8717" max="8717" width="12.140625" style="22" customWidth="1"/>
    <col min="8718" max="8718" width="11.140625" style="22" customWidth="1"/>
    <col min="8719" max="8719" width="10.7109375" style="22" customWidth="1"/>
    <col min="8720" max="8720" width="11.5703125" style="22" customWidth="1"/>
    <col min="8721" max="8721" width="11.42578125" style="22"/>
    <col min="8722" max="8722" width="11.28515625" style="22" customWidth="1"/>
    <col min="8723" max="8723" width="10.42578125" style="22" customWidth="1"/>
    <col min="8724" max="8724" width="11.28515625" style="22" customWidth="1"/>
    <col min="8725" max="8725" width="10.28515625" style="22" customWidth="1"/>
    <col min="8726" max="8727" width="10.5703125" style="22" customWidth="1"/>
    <col min="8728" max="8732" width="14.140625" style="22" customWidth="1"/>
    <col min="8733" max="8736" width="13.140625" style="22" customWidth="1"/>
    <col min="8737" max="8737" width="9" style="22" customWidth="1"/>
    <col min="8738" max="8743" width="13.140625" style="22" customWidth="1"/>
    <col min="8744" max="8752" width="10.85546875" style="22" customWidth="1"/>
    <col min="8753" max="8793" width="0" style="22" hidden="1" customWidth="1"/>
    <col min="8794" max="8795" width="10.85546875" style="22" customWidth="1"/>
    <col min="8796" max="8960" width="11.42578125" style="22"/>
    <col min="8961" max="8961" width="31.5703125" style="22" customWidth="1"/>
    <col min="8962" max="8962" width="25.7109375" style="22" customWidth="1"/>
    <col min="8963" max="8963" width="12.7109375" style="22" customWidth="1"/>
    <col min="8964" max="8964" width="10.7109375" style="22" customWidth="1"/>
    <col min="8965" max="8965" width="10.85546875" style="22" customWidth="1"/>
    <col min="8966" max="8972" width="10.7109375" style="22" customWidth="1"/>
    <col min="8973" max="8973" width="12.140625" style="22" customWidth="1"/>
    <col min="8974" max="8974" width="11.140625" style="22" customWidth="1"/>
    <col min="8975" max="8975" width="10.7109375" style="22" customWidth="1"/>
    <col min="8976" max="8976" width="11.5703125" style="22" customWidth="1"/>
    <col min="8977" max="8977" width="11.42578125" style="22"/>
    <col min="8978" max="8978" width="11.28515625" style="22" customWidth="1"/>
    <col min="8979" max="8979" width="10.42578125" style="22" customWidth="1"/>
    <col min="8980" max="8980" width="11.28515625" style="22" customWidth="1"/>
    <col min="8981" max="8981" width="10.28515625" style="22" customWidth="1"/>
    <col min="8982" max="8983" width="10.5703125" style="22" customWidth="1"/>
    <col min="8984" max="8988" width="14.140625" style="22" customWidth="1"/>
    <col min="8989" max="8992" width="13.140625" style="22" customWidth="1"/>
    <col min="8993" max="8993" width="9" style="22" customWidth="1"/>
    <col min="8994" max="8999" width="13.140625" style="22" customWidth="1"/>
    <col min="9000" max="9008" width="10.85546875" style="22" customWidth="1"/>
    <col min="9009" max="9049" width="0" style="22" hidden="1" customWidth="1"/>
    <col min="9050" max="9051" width="10.85546875" style="22" customWidth="1"/>
    <col min="9052" max="9216" width="11.42578125" style="22"/>
    <col min="9217" max="9217" width="31.5703125" style="22" customWidth="1"/>
    <col min="9218" max="9218" width="25.7109375" style="22" customWidth="1"/>
    <col min="9219" max="9219" width="12.7109375" style="22" customWidth="1"/>
    <col min="9220" max="9220" width="10.7109375" style="22" customWidth="1"/>
    <col min="9221" max="9221" width="10.85546875" style="22" customWidth="1"/>
    <col min="9222" max="9228" width="10.7109375" style="22" customWidth="1"/>
    <col min="9229" max="9229" width="12.140625" style="22" customWidth="1"/>
    <col min="9230" max="9230" width="11.140625" style="22" customWidth="1"/>
    <col min="9231" max="9231" width="10.7109375" style="22" customWidth="1"/>
    <col min="9232" max="9232" width="11.5703125" style="22" customWidth="1"/>
    <col min="9233" max="9233" width="11.42578125" style="22"/>
    <col min="9234" max="9234" width="11.28515625" style="22" customWidth="1"/>
    <col min="9235" max="9235" width="10.42578125" style="22" customWidth="1"/>
    <col min="9236" max="9236" width="11.28515625" style="22" customWidth="1"/>
    <col min="9237" max="9237" width="10.28515625" style="22" customWidth="1"/>
    <col min="9238" max="9239" width="10.5703125" style="22" customWidth="1"/>
    <col min="9240" max="9244" width="14.140625" style="22" customWidth="1"/>
    <col min="9245" max="9248" width="13.140625" style="22" customWidth="1"/>
    <col min="9249" max="9249" width="9" style="22" customWidth="1"/>
    <col min="9250" max="9255" width="13.140625" style="22" customWidth="1"/>
    <col min="9256" max="9264" width="10.85546875" style="22" customWidth="1"/>
    <col min="9265" max="9305" width="0" style="22" hidden="1" customWidth="1"/>
    <col min="9306" max="9307" width="10.85546875" style="22" customWidth="1"/>
    <col min="9308" max="9472" width="11.42578125" style="22"/>
    <col min="9473" max="9473" width="31.5703125" style="22" customWidth="1"/>
    <col min="9474" max="9474" width="25.7109375" style="22" customWidth="1"/>
    <col min="9475" max="9475" width="12.7109375" style="22" customWidth="1"/>
    <col min="9476" max="9476" width="10.7109375" style="22" customWidth="1"/>
    <col min="9477" max="9477" width="10.85546875" style="22" customWidth="1"/>
    <col min="9478" max="9484" width="10.7109375" style="22" customWidth="1"/>
    <col min="9485" max="9485" width="12.140625" style="22" customWidth="1"/>
    <col min="9486" max="9486" width="11.140625" style="22" customWidth="1"/>
    <col min="9487" max="9487" width="10.7109375" style="22" customWidth="1"/>
    <col min="9488" max="9488" width="11.5703125" style="22" customWidth="1"/>
    <col min="9489" max="9489" width="11.42578125" style="22"/>
    <col min="9490" max="9490" width="11.28515625" style="22" customWidth="1"/>
    <col min="9491" max="9491" width="10.42578125" style="22" customWidth="1"/>
    <col min="9492" max="9492" width="11.28515625" style="22" customWidth="1"/>
    <col min="9493" max="9493" width="10.28515625" style="22" customWidth="1"/>
    <col min="9494" max="9495" width="10.5703125" style="22" customWidth="1"/>
    <col min="9496" max="9500" width="14.140625" style="22" customWidth="1"/>
    <col min="9501" max="9504" width="13.140625" style="22" customWidth="1"/>
    <col min="9505" max="9505" width="9" style="22" customWidth="1"/>
    <col min="9506" max="9511" width="13.140625" style="22" customWidth="1"/>
    <col min="9512" max="9520" width="10.85546875" style="22" customWidth="1"/>
    <col min="9521" max="9561" width="0" style="22" hidden="1" customWidth="1"/>
    <col min="9562" max="9563" width="10.85546875" style="22" customWidth="1"/>
    <col min="9564" max="9728" width="11.42578125" style="22"/>
    <col min="9729" max="9729" width="31.5703125" style="22" customWidth="1"/>
    <col min="9730" max="9730" width="25.7109375" style="22" customWidth="1"/>
    <col min="9731" max="9731" width="12.7109375" style="22" customWidth="1"/>
    <col min="9732" max="9732" width="10.7109375" style="22" customWidth="1"/>
    <col min="9733" max="9733" width="10.85546875" style="22" customWidth="1"/>
    <col min="9734" max="9740" width="10.7109375" style="22" customWidth="1"/>
    <col min="9741" max="9741" width="12.140625" style="22" customWidth="1"/>
    <col min="9742" max="9742" width="11.140625" style="22" customWidth="1"/>
    <col min="9743" max="9743" width="10.7109375" style="22" customWidth="1"/>
    <col min="9744" max="9744" width="11.5703125" style="22" customWidth="1"/>
    <col min="9745" max="9745" width="11.42578125" style="22"/>
    <col min="9746" max="9746" width="11.28515625" style="22" customWidth="1"/>
    <col min="9747" max="9747" width="10.42578125" style="22" customWidth="1"/>
    <col min="9748" max="9748" width="11.28515625" style="22" customWidth="1"/>
    <col min="9749" max="9749" width="10.28515625" style="22" customWidth="1"/>
    <col min="9750" max="9751" width="10.5703125" style="22" customWidth="1"/>
    <col min="9752" max="9756" width="14.140625" style="22" customWidth="1"/>
    <col min="9757" max="9760" width="13.140625" style="22" customWidth="1"/>
    <col min="9761" max="9761" width="9" style="22" customWidth="1"/>
    <col min="9762" max="9767" width="13.140625" style="22" customWidth="1"/>
    <col min="9768" max="9776" width="10.85546875" style="22" customWidth="1"/>
    <col min="9777" max="9817" width="0" style="22" hidden="1" customWidth="1"/>
    <col min="9818" max="9819" width="10.85546875" style="22" customWidth="1"/>
    <col min="9820" max="9984" width="11.42578125" style="22"/>
    <col min="9985" max="9985" width="31.5703125" style="22" customWidth="1"/>
    <col min="9986" max="9986" width="25.7109375" style="22" customWidth="1"/>
    <col min="9987" max="9987" width="12.7109375" style="22" customWidth="1"/>
    <col min="9988" max="9988" width="10.7109375" style="22" customWidth="1"/>
    <col min="9989" max="9989" width="10.85546875" style="22" customWidth="1"/>
    <col min="9990" max="9996" width="10.7109375" style="22" customWidth="1"/>
    <col min="9997" max="9997" width="12.140625" style="22" customWidth="1"/>
    <col min="9998" max="9998" width="11.140625" style="22" customWidth="1"/>
    <col min="9999" max="9999" width="10.7109375" style="22" customWidth="1"/>
    <col min="10000" max="10000" width="11.5703125" style="22" customWidth="1"/>
    <col min="10001" max="10001" width="11.42578125" style="22"/>
    <col min="10002" max="10002" width="11.28515625" style="22" customWidth="1"/>
    <col min="10003" max="10003" width="10.42578125" style="22" customWidth="1"/>
    <col min="10004" max="10004" width="11.28515625" style="22" customWidth="1"/>
    <col min="10005" max="10005" width="10.28515625" style="22" customWidth="1"/>
    <col min="10006" max="10007" width="10.5703125" style="22" customWidth="1"/>
    <col min="10008" max="10012" width="14.140625" style="22" customWidth="1"/>
    <col min="10013" max="10016" width="13.140625" style="22" customWidth="1"/>
    <col min="10017" max="10017" width="9" style="22" customWidth="1"/>
    <col min="10018" max="10023" width="13.140625" style="22" customWidth="1"/>
    <col min="10024" max="10032" width="10.85546875" style="22" customWidth="1"/>
    <col min="10033" max="10073" width="0" style="22" hidden="1" customWidth="1"/>
    <col min="10074" max="10075" width="10.85546875" style="22" customWidth="1"/>
    <col min="10076" max="10240" width="11.42578125" style="22"/>
    <col min="10241" max="10241" width="31.5703125" style="22" customWidth="1"/>
    <col min="10242" max="10242" width="25.7109375" style="22" customWidth="1"/>
    <col min="10243" max="10243" width="12.7109375" style="22" customWidth="1"/>
    <col min="10244" max="10244" width="10.7109375" style="22" customWidth="1"/>
    <col min="10245" max="10245" width="10.85546875" style="22" customWidth="1"/>
    <col min="10246" max="10252" width="10.7109375" style="22" customWidth="1"/>
    <col min="10253" max="10253" width="12.140625" style="22" customWidth="1"/>
    <col min="10254" max="10254" width="11.140625" style="22" customWidth="1"/>
    <col min="10255" max="10255" width="10.7109375" style="22" customWidth="1"/>
    <col min="10256" max="10256" width="11.5703125" style="22" customWidth="1"/>
    <col min="10257" max="10257" width="11.42578125" style="22"/>
    <col min="10258" max="10258" width="11.28515625" style="22" customWidth="1"/>
    <col min="10259" max="10259" width="10.42578125" style="22" customWidth="1"/>
    <col min="10260" max="10260" width="11.28515625" style="22" customWidth="1"/>
    <col min="10261" max="10261" width="10.28515625" style="22" customWidth="1"/>
    <col min="10262" max="10263" width="10.5703125" style="22" customWidth="1"/>
    <col min="10264" max="10268" width="14.140625" style="22" customWidth="1"/>
    <col min="10269" max="10272" width="13.140625" style="22" customWidth="1"/>
    <col min="10273" max="10273" width="9" style="22" customWidth="1"/>
    <col min="10274" max="10279" width="13.140625" style="22" customWidth="1"/>
    <col min="10280" max="10288" width="10.85546875" style="22" customWidth="1"/>
    <col min="10289" max="10329" width="0" style="22" hidden="1" customWidth="1"/>
    <col min="10330" max="10331" width="10.85546875" style="22" customWidth="1"/>
    <col min="10332" max="10496" width="11.42578125" style="22"/>
    <col min="10497" max="10497" width="31.5703125" style="22" customWidth="1"/>
    <col min="10498" max="10498" width="25.7109375" style="22" customWidth="1"/>
    <col min="10499" max="10499" width="12.7109375" style="22" customWidth="1"/>
    <col min="10500" max="10500" width="10.7109375" style="22" customWidth="1"/>
    <col min="10501" max="10501" width="10.85546875" style="22" customWidth="1"/>
    <col min="10502" max="10508" width="10.7109375" style="22" customWidth="1"/>
    <col min="10509" max="10509" width="12.140625" style="22" customWidth="1"/>
    <col min="10510" max="10510" width="11.140625" style="22" customWidth="1"/>
    <col min="10511" max="10511" width="10.7109375" style="22" customWidth="1"/>
    <col min="10512" max="10512" width="11.5703125" style="22" customWidth="1"/>
    <col min="10513" max="10513" width="11.42578125" style="22"/>
    <col min="10514" max="10514" width="11.28515625" style="22" customWidth="1"/>
    <col min="10515" max="10515" width="10.42578125" style="22" customWidth="1"/>
    <col min="10516" max="10516" width="11.28515625" style="22" customWidth="1"/>
    <col min="10517" max="10517" width="10.28515625" style="22" customWidth="1"/>
    <col min="10518" max="10519" width="10.5703125" style="22" customWidth="1"/>
    <col min="10520" max="10524" width="14.140625" style="22" customWidth="1"/>
    <col min="10525" max="10528" width="13.140625" style="22" customWidth="1"/>
    <col min="10529" max="10529" width="9" style="22" customWidth="1"/>
    <col min="10530" max="10535" width="13.140625" style="22" customWidth="1"/>
    <col min="10536" max="10544" width="10.85546875" style="22" customWidth="1"/>
    <col min="10545" max="10585" width="0" style="22" hidden="1" customWidth="1"/>
    <col min="10586" max="10587" width="10.85546875" style="22" customWidth="1"/>
    <col min="10588" max="10752" width="11.42578125" style="22"/>
    <col min="10753" max="10753" width="31.5703125" style="22" customWidth="1"/>
    <col min="10754" max="10754" width="25.7109375" style="22" customWidth="1"/>
    <col min="10755" max="10755" width="12.7109375" style="22" customWidth="1"/>
    <col min="10756" max="10756" width="10.7109375" style="22" customWidth="1"/>
    <col min="10757" max="10757" width="10.85546875" style="22" customWidth="1"/>
    <col min="10758" max="10764" width="10.7109375" style="22" customWidth="1"/>
    <col min="10765" max="10765" width="12.140625" style="22" customWidth="1"/>
    <col min="10766" max="10766" width="11.140625" style="22" customWidth="1"/>
    <col min="10767" max="10767" width="10.7109375" style="22" customWidth="1"/>
    <col min="10768" max="10768" width="11.5703125" style="22" customWidth="1"/>
    <col min="10769" max="10769" width="11.42578125" style="22"/>
    <col min="10770" max="10770" width="11.28515625" style="22" customWidth="1"/>
    <col min="10771" max="10771" width="10.42578125" style="22" customWidth="1"/>
    <col min="10772" max="10772" width="11.28515625" style="22" customWidth="1"/>
    <col min="10773" max="10773" width="10.28515625" style="22" customWidth="1"/>
    <col min="10774" max="10775" width="10.5703125" style="22" customWidth="1"/>
    <col min="10776" max="10780" width="14.140625" style="22" customWidth="1"/>
    <col min="10781" max="10784" width="13.140625" style="22" customWidth="1"/>
    <col min="10785" max="10785" width="9" style="22" customWidth="1"/>
    <col min="10786" max="10791" width="13.140625" style="22" customWidth="1"/>
    <col min="10792" max="10800" width="10.85546875" style="22" customWidth="1"/>
    <col min="10801" max="10841" width="0" style="22" hidden="1" customWidth="1"/>
    <col min="10842" max="10843" width="10.85546875" style="22" customWidth="1"/>
    <col min="10844" max="11008" width="11.42578125" style="22"/>
    <col min="11009" max="11009" width="31.5703125" style="22" customWidth="1"/>
    <col min="11010" max="11010" width="25.7109375" style="22" customWidth="1"/>
    <col min="11011" max="11011" width="12.7109375" style="22" customWidth="1"/>
    <col min="11012" max="11012" width="10.7109375" style="22" customWidth="1"/>
    <col min="11013" max="11013" width="10.85546875" style="22" customWidth="1"/>
    <col min="11014" max="11020" width="10.7109375" style="22" customWidth="1"/>
    <col min="11021" max="11021" width="12.140625" style="22" customWidth="1"/>
    <col min="11022" max="11022" width="11.140625" style="22" customWidth="1"/>
    <col min="11023" max="11023" width="10.7109375" style="22" customWidth="1"/>
    <col min="11024" max="11024" width="11.5703125" style="22" customWidth="1"/>
    <col min="11025" max="11025" width="11.42578125" style="22"/>
    <col min="11026" max="11026" width="11.28515625" style="22" customWidth="1"/>
    <col min="11027" max="11027" width="10.42578125" style="22" customWidth="1"/>
    <col min="11028" max="11028" width="11.28515625" style="22" customWidth="1"/>
    <col min="11029" max="11029" width="10.28515625" style="22" customWidth="1"/>
    <col min="11030" max="11031" width="10.5703125" style="22" customWidth="1"/>
    <col min="11032" max="11036" width="14.140625" style="22" customWidth="1"/>
    <col min="11037" max="11040" width="13.140625" style="22" customWidth="1"/>
    <col min="11041" max="11041" width="9" style="22" customWidth="1"/>
    <col min="11042" max="11047" width="13.140625" style="22" customWidth="1"/>
    <col min="11048" max="11056" width="10.85546875" style="22" customWidth="1"/>
    <col min="11057" max="11097" width="0" style="22" hidden="1" customWidth="1"/>
    <col min="11098" max="11099" width="10.85546875" style="22" customWidth="1"/>
    <col min="11100" max="11264" width="11.42578125" style="22"/>
    <col min="11265" max="11265" width="31.5703125" style="22" customWidth="1"/>
    <col min="11266" max="11266" width="25.7109375" style="22" customWidth="1"/>
    <col min="11267" max="11267" width="12.7109375" style="22" customWidth="1"/>
    <col min="11268" max="11268" width="10.7109375" style="22" customWidth="1"/>
    <col min="11269" max="11269" width="10.85546875" style="22" customWidth="1"/>
    <col min="11270" max="11276" width="10.7109375" style="22" customWidth="1"/>
    <col min="11277" max="11277" width="12.140625" style="22" customWidth="1"/>
    <col min="11278" max="11278" width="11.140625" style="22" customWidth="1"/>
    <col min="11279" max="11279" width="10.7109375" style="22" customWidth="1"/>
    <col min="11280" max="11280" width="11.5703125" style="22" customWidth="1"/>
    <col min="11281" max="11281" width="11.42578125" style="22"/>
    <col min="11282" max="11282" width="11.28515625" style="22" customWidth="1"/>
    <col min="11283" max="11283" width="10.42578125" style="22" customWidth="1"/>
    <col min="11284" max="11284" width="11.28515625" style="22" customWidth="1"/>
    <col min="11285" max="11285" width="10.28515625" style="22" customWidth="1"/>
    <col min="11286" max="11287" width="10.5703125" style="22" customWidth="1"/>
    <col min="11288" max="11292" width="14.140625" style="22" customWidth="1"/>
    <col min="11293" max="11296" width="13.140625" style="22" customWidth="1"/>
    <col min="11297" max="11297" width="9" style="22" customWidth="1"/>
    <col min="11298" max="11303" width="13.140625" style="22" customWidth="1"/>
    <col min="11304" max="11312" width="10.85546875" style="22" customWidth="1"/>
    <col min="11313" max="11353" width="0" style="22" hidden="1" customWidth="1"/>
    <col min="11354" max="11355" width="10.85546875" style="22" customWidth="1"/>
    <col min="11356" max="11520" width="11.42578125" style="22"/>
    <col min="11521" max="11521" width="31.5703125" style="22" customWidth="1"/>
    <col min="11522" max="11522" width="25.7109375" style="22" customWidth="1"/>
    <col min="11523" max="11523" width="12.7109375" style="22" customWidth="1"/>
    <col min="11524" max="11524" width="10.7109375" style="22" customWidth="1"/>
    <col min="11525" max="11525" width="10.85546875" style="22" customWidth="1"/>
    <col min="11526" max="11532" width="10.7109375" style="22" customWidth="1"/>
    <col min="11533" max="11533" width="12.140625" style="22" customWidth="1"/>
    <col min="11534" max="11534" width="11.140625" style="22" customWidth="1"/>
    <col min="11535" max="11535" width="10.7109375" style="22" customWidth="1"/>
    <col min="11536" max="11536" width="11.5703125" style="22" customWidth="1"/>
    <col min="11537" max="11537" width="11.42578125" style="22"/>
    <col min="11538" max="11538" width="11.28515625" style="22" customWidth="1"/>
    <col min="11539" max="11539" width="10.42578125" style="22" customWidth="1"/>
    <col min="11540" max="11540" width="11.28515625" style="22" customWidth="1"/>
    <col min="11541" max="11541" width="10.28515625" style="22" customWidth="1"/>
    <col min="11542" max="11543" width="10.5703125" style="22" customWidth="1"/>
    <col min="11544" max="11548" width="14.140625" style="22" customWidth="1"/>
    <col min="11549" max="11552" width="13.140625" style="22" customWidth="1"/>
    <col min="11553" max="11553" width="9" style="22" customWidth="1"/>
    <col min="11554" max="11559" width="13.140625" style="22" customWidth="1"/>
    <col min="11560" max="11568" width="10.85546875" style="22" customWidth="1"/>
    <col min="11569" max="11609" width="0" style="22" hidden="1" customWidth="1"/>
    <col min="11610" max="11611" width="10.85546875" style="22" customWidth="1"/>
    <col min="11612" max="11776" width="11.42578125" style="22"/>
    <col min="11777" max="11777" width="31.5703125" style="22" customWidth="1"/>
    <col min="11778" max="11778" width="25.7109375" style="22" customWidth="1"/>
    <col min="11779" max="11779" width="12.7109375" style="22" customWidth="1"/>
    <col min="11780" max="11780" width="10.7109375" style="22" customWidth="1"/>
    <col min="11781" max="11781" width="10.85546875" style="22" customWidth="1"/>
    <col min="11782" max="11788" width="10.7109375" style="22" customWidth="1"/>
    <col min="11789" max="11789" width="12.140625" style="22" customWidth="1"/>
    <col min="11790" max="11790" width="11.140625" style="22" customWidth="1"/>
    <col min="11791" max="11791" width="10.7109375" style="22" customWidth="1"/>
    <col min="11792" max="11792" width="11.5703125" style="22" customWidth="1"/>
    <col min="11793" max="11793" width="11.42578125" style="22"/>
    <col min="11794" max="11794" width="11.28515625" style="22" customWidth="1"/>
    <col min="11795" max="11795" width="10.42578125" style="22" customWidth="1"/>
    <col min="11796" max="11796" width="11.28515625" style="22" customWidth="1"/>
    <col min="11797" max="11797" width="10.28515625" style="22" customWidth="1"/>
    <col min="11798" max="11799" width="10.5703125" style="22" customWidth="1"/>
    <col min="11800" max="11804" width="14.140625" style="22" customWidth="1"/>
    <col min="11805" max="11808" width="13.140625" style="22" customWidth="1"/>
    <col min="11809" max="11809" width="9" style="22" customWidth="1"/>
    <col min="11810" max="11815" width="13.140625" style="22" customWidth="1"/>
    <col min="11816" max="11824" width="10.85546875" style="22" customWidth="1"/>
    <col min="11825" max="11865" width="0" style="22" hidden="1" customWidth="1"/>
    <col min="11866" max="11867" width="10.85546875" style="22" customWidth="1"/>
    <col min="11868" max="12032" width="11.42578125" style="22"/>
    <col min="12033" max="12033" width="31.5703125" style="22" customWidth="1"/>
    <col min="12034" max="12034" width="25.7109375" style="22" customWidth="1"/>
    <col min="12035" max="12035" width="12.7109375" style="22" customWidth="1"/>
    <col min="12036" max="12036" width="10.7109375" style="22" customWidth="1"/>
    <col min="12037" max="12037" width="10.85546875" style="22" customWidth="1"/>
    <col min="12038" max="12044" width="10.7109375" style="22" customWidth="1"/>
    <col min="12045" max="12045" width="12.140625" style="22" customWidth="1"/>
    <col min="12046" max="12046" width="11.140625" style="22" customWidth="1"/>
    <col min="12047" max="12047" width="10.7109375" style="22" customWidth="1"/>
    <col min="12048" max="12048" width="11.5703125" style="22" customWidth="1"/>
    <col min="12049" max="12049" width="11.42578125" style="22"/>
    <col min="12050" max="12050" width="11.28515625" style="22" customWidth="1"/>
    <col min="12051" max="12051" width="10.42578125" style="22" customWidth="1"/>
    <col min="12052" max="12052" width="11.28515625" style="22" customWidth="1"/>
    <col min="12053" max="12053" width="10.28515625" style="22" customWidth="1"/>
    <col min="12054" max="12055" width="10.5703125" style="22" customWidth="1"/>
    <col min="12056" max="12060" width="14.140625" style="22" customWidth="1"/>
    <col min="12061" max="12064" width="13.140625" style="22" customWidth="1"/>
    <col min="12065" max="12065" width="9" style="22" customWidth="1"/>
    <col min="12066" max="12071" width="13.140625" style="22" customWidth="1"/>
    <col min="12072" max="12080" width="10.85546875" style="22" customWidth="1"/>
    <col min="12081" max="12121" width="0" style="22" hidden="1" customWidth="1"/>
    <col min="12122" max="12123" width="10.85546875" style="22" customWidth="1"/>
    <col min="12124" max="12288" width="11.42578125" style="22"/>
    <col min="12289" max="12289" width="31.5703125" style="22" customWidth="1"/>
    <col min="12290" max="12290" width="25.7109375" style="22" customWidth="1"/>
    <col min="12291" max="12291" width="12.7109375" style="22" customWidth="1"/>
    <col min="12292" max="12292" width="10.7109375" style="22" customWidth="1"/>
    <col min="12293" max="12293" width="10.85546875" style="22" customWidth="1"/>
    <col min="12294" max="12300" width="10.7109375" style="22" customWidth="1"/>
    <col min="12301" max="12301" width="12.140625" style="22" customWidth="1"/>
    <col min="12302" max="12302" width="11.140625" style="22" customWidth="1"/>
    <col min="12303" max="12303" width="10.7109375" style="22" customWidth="1"/>
    <col min="12304" max="12304" width="11.5703125" style="22" customWidth="1"/>
    <col min="12305" max="12305" width="11.42578125" style="22"/>
    <col min="12306" max="12306" width="11.28515625" style="22" customWidth="1"/>
    <col min="12307" max="12307" width="10.42578125" style="22" customWidth="1"/>
    <col min="12308" max="12308" width="11.28515625" style="22" customWidth="1"/>
    <col min="12309" max="12309" width="10.28515625" style="22" customWidth="1"/>
    <col min="12310" max="12311" width="10.5703125" style="22" customWidth="1"/>
    <col min="12312" max="12316" width="14.140625" style="22" customWidth="1"/>
    <col min="12317" max="12320" width="13.140625" style="22" customWidth="1"/>
    <col min="12321" max="12321" width="9" style="22" customWidth="1"/>
    <col min="12322" max="12327" width="13.140625" style="22" customWidth="1"/>
    <col min="12328" max="12336" width="10.85546875" style="22" customWidth="1"/>
    <col min="12337" max="12377" width="0" style="22" hidden="1" customWidth="1"/>
    <col min="12378" max="12379" width="10.85546875" style="22" customWidth="1"/>
    <col min="12380" max="12544" width="11.42578125" style="22"/>
    <col min="12545" max="12545" width="31.5703125" style="22" customWidth="1"/>
    <col min="12546" max="12546" width="25.7109375" style="22" customWidth="1"/>
    <col min="12547" max="12547" width="12.7109375" style="22" customWidth="1"/>
    <col min="12548" max="12548" width="10.7109375" style="22" customWidth="1"/>
    <col min="12549" max="12549" width="10.85546875" style="22" customWidth="1"/>
    <col min="12550" max="12556" width="10.7109375" style="22" customWidth="1"/>
    <col min="12557" max="12557" width="12.140625" style="22" customWidth="1"/>
    <col min="12558" max="12558" width="11.140625" style="22" customWidth="1"/>
    <col min="12559" max="12559" width="10.7109375" style="22" customWidth="1"/>
    <col min="12560" max="12560" width="11.5703125" style="22" customWidth="1"/>
    <col min="12561" max="12561" width="11.42578125" style="22"/>
    <col min="12562" max="12562" width="11.28515625" style="22" customWidth="1"/>
    <col min="12563" max="12563" width="10.42578125" style="22" customWidth="1"/>
    <col min="12564" max="12564" width="11.28515625" style="22" customWidth="1"/>
    <col min="12565" max="12565" width="10.28515625" style="22" customWidth="1"/>
    <col min="12566" max="12567" width="10.5703125" style="22" customWidth="1"/>
    <col min="12568" max="12572" width="14.140625" style="22" customWidth="1"/>
    <col min="12573" max="12576" width="13.140625" style="22" customWidth="1"/>
    <col min="12577" max="12577" width="9" style="22" customWidth="1"/>
    <col min="12578" max="12583" width="13.140625" style="22" customWidth="1"/>
    <col min="12584" max="12592" width="10.85546875" style="22" customWidth="1"/>
    <col min="12593" max="12633" width="0" style="22" hidden="1" customWidth="1"/>
    <col min="12634" max="12635" width="10.85546875" style="22" customWidth="1"/>
    <col min="12636" max="12800" width="11.42578125" style="22"/>
    <col min="12801" max="12801" width="31.5703125" style="22" customWidth="1"/>
    <col min="12802" max="12802" width="25.7109375" style="22" customWidth="1"/>
    <col min="12803" max="12803" width="12.7109375" style="22" customWidth="1"/>
    <col min="12804" max="12804" width="10.7109375" style="22" customWidth="1"/>
    <col min="12805" max="12805" width="10.85546875" style="22" customWidth="1"/>
    <col min="12806" max="12812" width="10.7109375" style="22" customWidth="1"/>
    <col min="12813" max="12813" width="12.140625" style="22" customWidth="1"/>
    <col min="12814" max="12814" width="11.140625" style="22" customWidth="1"/>
    <col min="12815" max="12815" width="10.7109375" style="22" customWidth="1"/>
    <col min="12816" max="12816" width="11.5703125" style="22" customWidth="1"/>
    <col min="12817" max="12817" width="11.42578125" style="22"/>
    <col min="12818" max="12818" width="11.28515625" style="22" customWidth="1"/>
    <col min="12819" max="12819" width="10.42578125" style="22" customWidth="1"/>
    <col min="12820" max="12820" width="11.28515625" style="22" customWidth="1"/>
    <col min="12821" max="12821" width="10.28515625" style="22" customWidth="1"/>
    <col min="12822" max="12823" width="10.5703125" style="22" customWidth="1"/>
    <col min="12824" max="12828" width="14.140625" style="22" customWidth="1"/>
    <col min="12829" max="12832" width="13.140625" style="22" customWidth="1"/>
    <col min="12833" max="12833" width="9" style="22" customWidth="1"/>
    <col min="12834" max="12839" width="13.140625" style="22" customWidth="1"/>
    <col min="12840" max="12848" width="10.85546875" style="22" customWidth="1"/>
    <col min="12849" max="12889" width="0" style="22" hidden="1" customWidth="1"/>
    <col min="12890" max="12891" width="10.85546875" style="22" customWidth="1"/>
    <col min="12892" max="13056" width="11.42578125" style="22"/>
    <col min="13057" max="13057" width="31.5703125" style="22" customWidth="1"/>
    <col min="13058" max="13058" width="25.7109375" style="22" customWidth="1"/>
    <col min="13059" max="13059" width="12.7109375" style="22" customWidth="1"/>
    <col min="13060" max="13060" width="10.7109375" style="22" customWidth="1"/>
    <col min="13061" max="13061" width="10.85546875" style="22" customWidth="1"/>
    <col min="13062" max="13068" width="10.7109375" style="22" customWidth="1"/>
    <col min="13069" max="13069" width="12.140625" style="22" customWidth="1"/>
    <col min="13070" max="13070" width="11.140625" style="22" customWidth="1"/>
    <col min="13071" max="13071" width="10.7109375" style="22" customWidth="1"/>
    <col min="13072" max="13072" width="11.5703125" style="22" customWidth="1"/>
    <col min="13073" max="13073" width="11.42578125" style="22"/>
    <col min="13074" max="13074" width="11.28515625" style="22" customWidth="1"/>
    <col min="13075" max="13075" width="10.42578125" style="22" customWidth="1"/>
    <col min="13076" max="13076" width="11.28515625" style="22" customWidth="1"/>
    <col min="13077" max="13077" width="10.28515625" style="22" customWidth="1"/>
    <col min="13078" max="13079" width="10.5703125" style="22" customWidth="1"/>
    <col min="13080" max="13084" width="14.140625" style="22" customWidth="1"/>
    <col min="13085" max="13088" width="13.140625" style="22" customWidth="1"/>
    <col min="13089" max="13089" width="9" style="22" customWidth="1"/>
    <col min="13090" max="13095" width="13.140625" style="22" customWidth="1"/>
    <col min="13096" max="13104" width="10.85546875" style="22" customWidth="1"/>
    <col min="13105" max="13145" width="0" style="22" hidden="1" customWidth="1"/>
    <col min="13146" max="13147" width="10.85546875" style="22" customWidth="1"/>
    <col min="13148" max="13312" width="11.42578125" style="22"/>
    <col min="13313" max="13313" width="31.5703125" style="22" customWidth="1"/>
    <col min="13314" max="13314" width="25.7109375" style="22" customWidth="1"/>
    <col min="13315" max="13315" width="12.7109375" style="22" customWidth="1"/>
    <col min="13316" max="13316" width="10.7109375" style="22" customWidth="1"/>
    <col min="13317" max="13317" width="10.85546875" style="22" customWidth="1"/>
    <col min="13318" max="13324" width="10.7109375" style="22" customWidth="1"/>
    <col min="13325" max="13325" width="12.140625" style="22" customWidth="1"/>
    <col min="13326" max="13326" width="11.140625" style="22" customWidth="1"/>
    <col min="13327" max="13327" width="10.7109375" style="22" customWidth="1"/>
    <col min="13328" max="13328" width="11.5703125" style="22" customWidth="1"/>
    <col min="13329" max="13329" width="11.42578125" style="22"/>
    <col min="13330" max="13330" width="11.28515625" style="22" customWidth="1"/>
    <col min="13331" max="13331" width="10.42578125" style="22" customWidth="1"/>
    <col min="13332" max="13332" width="11.28515625" style="22" customWidth="1"/>
    <col min="13333" max="13333" width="10.28515625" style="22" customWidth="1"/>
    <col min="13334" max="13335" width="10.5703125" style="22" customWidth="1"/>
    <col min="13336" max="13340" width="14.140625" style="22" customWidth="1"/>
    <col min="13341" max="13344" width="13.140625" style="22" customWidth="1"/>
    <col min="13345" max="13345" width="9" style="22" customWidth="1"/>
    <col min="13346" max="13351" width="13.140625" style="22" customWidth="1"/>
    <col min="13352" max="13360" width="10.85546875" style="22" customWidth="1"/>
    <col min="13361" max="13401" width="0" style="22" hidden="1" customWidth="1"/>
    <col min="13402" max="13403" width="10.85546875" style="22" customWidth="1"/>
    <col min="13404" max="13568" width="11.42578125" style="22"/>
    <col min="13569" max="13569" width="31.5703125" style="22" customWidth="1"/>
    <col min="13570" max="13570" width="25.7109375" style="22" customWidth="1"/>
    <col min="13571" max="13571" width="12.7109375" style="22" customWidth="1"/>
    <col min="13572" max="13572" width="10.7109375" style="22" customWidth="1"/>
    <col min="13573" max="13573" width="10.85546875" style="22" customWidth="1"/>
    <col min="13574" max="13580" width="10.7109375" style="22" customWidth="1"/>
    <col min="13581" max="13581" width="12.140625" style="22" customWidth="1"/>
    <col min="13582" max="13582" width="11.140625" style="22" customWidth="1"/>
    <col min="13583" max="13583" width="10.7109375" style="22" customWidth="1"/>
    <col min="13584" max="13584" width="11.5703125" style="22" customWidth="1"/>
    <col min="13585" max="13585" width="11.42578125" style="22"/>
    <col min="13586" max="13586" width="11.28515625" style="22" customWidth="1"/>
    <col min="13587" max="13587" width="10.42578125" style="22" customWidth="1"/>
    <col min="13588" max="13588" width="11.28515625" style="22" customWidth="1"/>
    <col min="13589" max="13589" width="10.28515625" style="22" customWidth="1"/>
    <col min="13590" max="13591" width="10.5703125" style="22" customWidth="1"/>
    <col min="13592" max="13596" width="14.140625" style="22" customWidth="1"/>
    <col min="13597" max="13600" width="13.140625" style="22" customWidth="1"/>
    <col min="13601" max="13601" width="9" style="22" customWidth="1"/>
    <col min="13602" max="13607" width="13.140625" style="22" customWidth="1"/>
    <col min="13608" max="13616" width="10.85546875" style="22" customWidth="1"/>
    <col min="13617" max="13657" width="0" style="22" hidden="1" customWidth="1"/>
    <col min="13658" max="13659" width="10.85546875" style="22" customWidth="1"/>
    <col min="13660" max="13824" width="11.42578125" style="22"/>
    <col min="13825" max="13825" width="31.5703125" style="22" customWidth="1"/>
    <col min="13826" max="13826" width="25.7109375" style="22" customWidth="1"/>
    <col min="13827" max="13827" width="12.7109375" style="22" customWidth="1"/>
    <col min="13828" max="13828" width="10.7109375" style="22" customWidth="1"/>
    <col min="13829" max="13829" width="10.85546875" style="22" customWidth="1"/>
    <col min="13830" max="13836" width="10.7109375" style="22" customWidth="1"/>
    <col min="13837" max="13837" width="12.140625" style="22" customWidth="1"/>
    <col min="13838" max="13838" width="11.140625" style="22" customWidth="1"/>
    <col min="13839" max="13839" width="10.7109375" style="22" customWidth="1"/>
    <col min="13840" max="13840" width="11.5703125" style="22" customWidth="1"/>
    <col min="13841" max="13841" width="11.42578125" style="22"/>
    <col min="13842" max="13842" width="11.28515625" style="22" customWidth="1"/>
    <col min="13843" max="13843" width="10.42578125" style="22" customWidth="1"/>
    <col min="13844" max="13844" width="11.28515625" style="22" customWidth="1"/>
    <col min="13845" max="13845" width="10.28515625" style="22" customWidth="1"/>
    <col min="13846" max="13847" width="10.5703125" style="22" customWidth="1"/>
    <col min="13848" max="13852" width="14.140625" style="22" customWidth="1"/>
    <col min="13853" max="13856" width="13.140625" style="22" customWidth="1"/>
    <col min="13857" max="13857" width="9" style="22" customWidth="1"/>
    <col min="13858" max="13863" width="13.140625" style="22" customWidth="1"/>
    <col min="13864" max="13872" width="10.85546875" style="22" customWidth="1"/>
    <col min="13873" max="13913" width="0" style="22" hidden="1" customWidth="1"/>
    <col min="13914" max="13915" width="10.85546875" style="22" customWidth="1"/>
    <col min="13916" max="14080" width="11.42578125" style="22"/>
    <col min="14081" max="14081" width="31.5703125" style="22" customWidth="1"/>
    <col min="14082" max="14082" width="25.7109375" style="22" customWidth="1"/>
    <col min="14083" max="14083" width="12.7109375" style="22" customWidth="1"/>
    <col min="14084" max="14084" width="10.7109375" style="22" customWidth="1"/>
    <col min="14085" max="14085" width="10.85546875" style="22" customWidth="1"/>
    <col min="14086" max="14092" width="10.7109375" style="22" customWidth="1"/>
    <col min="14093" max="14093" width="12.140625" style="22" customWidth="1"/>
    <col min="14094" max="14094" width="11.140625" style="22" customWidth="1"/>
    <col min="14095" max="14095" width="10.7109375" style="22" customWidth="1"/>
    <col min="14096" max="14096" width="11.5703125" style="22" customWidth="1"/>
    <col min="14097" max="14097" width="11.42578125" style="22"/>
    <col min="14098" max="14098" width="11.28515625" style="22" customWidth="1"/>
    <col min="14099" max="14099" width="10.42578125" style="22" customWidth="1"/>
    <col min="14100" max="14100" width="11.28515625" style="22" customWidth="1"/>
    <col min="14101" max="14101" width="10.28515625" style="22" customWidth="1"/>
    <col min="14102" max="14103" width="10.5703125" style="22" customWidth="1"/>
    <col min="14104" max="14108" width="14.140625" style="22" customWidth="1"/>
    <col min="14109" max="14112" width="13.140625" style="22" customWidth="1"/>
    <col min="14113" max="14113" width="9" style="22" customWidth="1"/>
    <col min="14114" max="14119" width="13.140625" style="22" customWidth="1"/>
    <col min="14120" max="14128" width="10.85546875" style="22" customWidth="1"/>
    <col min="14129" max="14169" width="0" style="22" hidden="1" customWidth="1"/>
    <col min="14170" max="14171" width="10.85546875" style="22" customWidth="1"/>
    <col min="14172" max="14336" width="11.42578125" style="22"/>
    <col min="14337" max="14337" width="31.5703125" style="22" customWidth="1"/>
    <col min="14338" max="14338" width="25.7109375" style="22" customWidth="1"/>
    <col min="14339" max="14339" width="12.7109375" style="22" customWidth="1"/>
    <col min="14340" max="14340" width="10.7109375" style="22" customWidth="1"/>
    <col min="14341" max="14341" width="10.85546875" style="22" customWidth="1"/>
    <col min="14342" max="14348" width="10.7109375" style="22" customWidth="1"/>
    <col min="14349" max="14349" width="12.140625" style="22" customWidth="1"/>
    <col min="14350" max="14350" width="11.140625" style="22" customWidth="1"/>
    <col min="14351" max="14351" width="10.7109375" style="22" customWidth="1"/>
    <col min="14352" max="14352" width="11.5703125" style="22" customWidth="1"/>
    <col min="14353" max="14353" width="11.42578125" style="22"/>
    <col min="14354" max="14354" width="11.28515625" style="22" customWidth="1"/>
    <col min="14355" max="14355" width="10.42578125" style="22" customWidth="1"/>
    <col min="14356" max="14356" width="11.28515625" style="22" customWidth="1"/>
    <col min="14357" max="14357" width="10.28515625" style="22" customWidth="1"/>
    <col min="14358" max="14359" width="10.5703125" style="22" customWidth="1"/>
    <col min="14360" max="14364" width="14.140625" style="22" customWidth="1"/>
    <col min="14365" max="14368" width="13.140625" style="22" customWidth="1"/>
    <col min="14369" max="14369" width="9" style="22" customWidth="1"/>
    <col min="14370" max="14375" width="13.140625" style="22" customWidth="1"/>
    <col min="14376" max="14384" width="10.85546875" style="22" customWidth="1"/>
    <col min="14385" max="14425" width="0" style="22" hidden="1" customWidth="1"/>
    <col min="14426" max="14427" width="10.85546875" style="22" customWidth="1"/>
    <col min="14428" max="14592" width="11.42578125" style="22"/>
    <col min="14593" max="14593" width="31.5703125" style="22" customWidth="1"/>
    <col min="14594" max="14594" width="25.7109375" style="22" customWidth="1"/>
    <col min="14595" max="14595" width="12.7109375" style="22" customWidth="1"/>
    <col min="14596" max="14596" width="10.7109375" style="22" customWidth="1"/>
    <col min="14597" max="14597" width="10.85546875" style="22" customWidth="1"/>
    <col min="14598" max="14604" width="10.7109375" style="22" customWidth="1"/>
    <col min="14605" max="14605" width="12.140625" style="22" customWidth="1"/>
    <col min="14606" max="14606" width="11.140625" style="22" customWidth="1"/>
    <col min="14607" max="14607" width="10.7109375" style="22" customWidth="1"/>
    <col min="14608" max="14608" width="11.5703125" style="22" customWidth="1"/>
    <col min="14609" max="14609" width="11.42578125" style="22"/>
    <col min="14610" max="14610" width="11.28515625" style="22" customWidth="1"/>
    <col min="14611" max="14611" width="10.42578125" style="22" customWidth="1"/>
    <col min="14612" max="14612" width="11.28515625" style="22" customWidth="1"/>
    <col min="14613" max="14613" width="10.28515625" style="22" customWidth="1"/>
    <col min="14614" max="14615" width="10.5703125" style="22" customWidth="1"/>
    <col min="14616" max="14620" width="14.140625" style="22" customWidth="1"/>
    <col min="14621" max="14624" width="13.140625" style="22" customWidth="1"/>
    <col min="14625" max="14625" width="9" style="22" customWidth="1"/>
    <col min="14626" max="14631" width="13.140625" style="22" customWidth="1"/>
    <col min="14632" max="14640" width="10.85546875" style="22" customWidth="1"/>
    <col min="14641" max="14681" width="0" style="22" hidden="1" customWidth="1"/>
    <col min="14682" max="14683" width="10.85546875" style="22" customWidth="1"/>
    <col min="14684" max="14848" width="11.42578125" style="22"/>
    <col min="14849" max="14849" width="31.5703125" style="22" customWidth="1"/>
    <col min="14850" max="14850" width="25.7109375" style="22" customWidth="1"/>
    <col min="14851" max="14851" width="12.7109375" style="22" customWidth="1"/>
    <col min="14852" max="14852" width="10.7109375" style="22" customWidth="1"/>
    <col min="14853" max="14853" width="10.85546875" style="22" customWidth="1"/>
    <col min="14854" max="14860" width="10.7109375" style="22" customWidth="1"/>
    <col min="14861" max="14861" width="12.140625" style="22" customWidth="1"/>
    <col min="14862" max="14862" width="11.140625" style="22" customWidth="1"/>
    <col min="14863" max="14863" width="10.7109375" style="22" customWidth="1"/>
    <col min="14864" max="14864" width="11.5703125" style="22" customWidth="1"/>
    <col min="14865" max="14865" width="11.42578125" style="22"/>
    <col min="14866" max="14866" width="11.28515625" style="22" customWidth="1"/>
    <col min="14867" max="14867" width="10.42578125" style="22" customWidth="1"/>
    <col min="14868" max="14868" width="11.28515625" style="22" customWidth="1"/>
    <col min="14869" max="14869" width="10.28515625" style="22" customWidth="1"/>
    <col min="14870" max="14871" width="10.5703125" style="22" customWidth="1"/>
    <col min="14872" max="14876" width="14.140625" style="22" customWidth="1"/>
    <col min="14877" max="14880" width="13.140625" style="22" customWidth="1"/>
    <col min="14881" max="14881" width="9" style="22" customWidth="1"/>
    <col min="14882" max="14887" width="13.140625" style="22" customWidth="1"/>
    <col min="14888" max="14896" width="10.85546875" style="22" customWidth="1"/>
    <col min="14897" max="14937" width="0" style="22" hidden="1" customWidth="1"/>
    <col min="14938" max="14939" width="10.85546875" style="22" customWidth="1"/>
    <col min="14940" max="15104" width="11.42578125" style="22"/>
    <col min="15105" max="15105" width="31.5703125" style="22" customWidth="1"/>
    <col min="15106" max="15106" width="25.7109375" style="22" customWidth="1"/>
    <col min="15107" max="15107" width="12.7109375" style="22" customWidth="1"/>
    <col min="15108" max="15108" width="10.7109375" style="22" customWidth="1"/>
    <col min="15109" max="15109" width="10.85546875" style="22" customWidth="1"/>
    <col min="15110" max="15116" width="10.7109375" style="22" customWidth="1"/>
    <col min="15117" max="15117" width="12.140625" style="22" customWidth="1"/>
    <col min="15118" max="15118" width="11.140625" style="22" customWidth="1"/>
    <col min="15119" max="15119" width="10.7109375" style="22" customWidth="1"/>
    <col min="15120" max="15120" width="11.5703125" style="22" customWidth="1"/>
    <col min="15121" max="15121" width="11.42578125" style="22"/>
    <col min="15122" max="15122" width="11.28515625" style="22" customWidth="1"/>
    <col min="15123" max="15123" width="10.42578125" style="22" customWidth="1"/>
    <col min="15124" max="15124" width="11.28515625" style="22" customWidth="1"/>
    <col min="15125" max="15125" width="10.28515625" style="22" customWidth="1"/>
    <col min="15126" max="15127" width="10.5703125" style="22" customWidth="1"/>
    <col min="15128" max="15132" width="14.140625" style="22" customWidth="1"/>
    <col min="15133" max="15136" width="13.140625" style="22" customWidth="1"/>
    <col min="15137" max="15137" width="9" style="22" customWidth="1"/>
    <col min="15138" max="15143" width="13.140625" style="22" customWidth="1"/>
    <col min="15144" max="15152" width="10.85546875" style="22" customWidth="1"/>
    <col min="15153" max="15193" width="0" style="22" hidden="1" customWidth="1"/>
    <col min="15194" max="15195" width="10.85546875" style="22" customWidth="1"/>
    <col min="15196" max="15360" width="11.42578125" style="22"/>
    <col min="15361" max="15361" width="31.5703125" style="22" customWidth="1"/>
    <col min="15362" max="15362" width="25.7109375" style="22" customWidth="1"/>
    <col min="15363" max="15363" width="12.7109375" style="22" customWidth="1"/>
    <col min="15364" max="15364" width="10.7109375" style="22" customWidth="1"/>
    <col min="15365" max="15365" width="10.85546875" style="22" customWidth="1"/>
    <col min="15366" max="15372" width="10.7109375" style="22" customWidth="1"/>
    <col min="15373" max="15373" width="12.140625" style="22" customWidth="1"/>
    <col min="15374" max="15374" width="11.140625" style="22" customWidth="1"/>
    <col min="15375" max="15375" width="10.7109375" style="22" customWidth="1"/>
    <col min="15376" max="15376" width="11.5703125" style="22" customWidth="1"/>
    <col min="15377" max="15377" width="11.42578125" style="22"/>
    <col min="15378" max="15378" width="11.28515625" style="22" customWidth="1"/>
    <col min="15379" max="15379" width="10.42578125" style="22" customWidth="1"/>
    <col min="15380" max="15380" width="11.28515625" style="22" customWidth="1"/>
    <col min="15381" max="15381" width="10.28515625" style="22" customWidth="1"/>
    <col min="15382" max="15383" width="10.5703125" style="22" customWidth="1"/>
    <col min="15384" max="15388" width="14.140625" style="22" customWidth="1"/>
    <col min="15389" max="15392" width="13.140625" style="22" customWidth="1"/>
    <col min="15393" max="15393" width="9" style="22" customWidth="1"/>
    <col min="15394" max="15399" width="13.140625" style="22" customWidth="1"/>
    <col min="15400" max="15408" width="10.85546875" style="22" customWidth="1"/>
    <col min="15409" max="15449" width="0" style="22" hidden="1" customWidth="1"/>
    <col min="15450" max="15451" width="10.85546875" style="22" customWidth="1"/>
    <col min="15452" max="15616" width="11.42578125" style="22"/>
    <col min="15617" max="15617" width="31.5703125" style="22" customWidth="1"/>
    <col min="15618" max="15618" width="25.7109375" style="22" customWidth="1"/>
    <col min="15619" max="15619" width="12.7109375" style="22" customWidth="1"/>
    <col min="15620" max="15620" width="10.7109375" style="22" customWidth="1"/>
    <col min="15621" max="15621" width="10.85546875" style="22" customWidth="1"/>
    <col min="15622" max="15628" width="10.7109375" style="22" customWidth="1"/>
    <col min="15629" max="15629" width="12.140625" style="22" customWidth="1"/>
    <col min="15630" max="15630" width="11.140625" style="22" customWidth="1"/>
    <col min="15631" max="15631" width="10.7109375" style="22" customWidth="1"/>
    <col min="15632" max="15632" width="11.5703125" style="22" customWidth="1"/>
    <col min="15633" max="15633" width="11.42578125" style="22"/>
    <col min="15634" max="15634" width="11.28515625" style="22" customWidth="1"/>
    <col min="15635" max="15635" width="10.42578125" style="22" customWidth="1"/>
    <col min="15636" max="15636" width="11.28515625" style="22" customWidth="1"/>
    <col min="15637" max="15637" width="10.28515625" style="22" customWidth="1"/>
    <col min="15638" max="15639" width="10.5703125" style="22" customWidth="1"/>
    <col min="15640" max="15644" width="14.140625" style="22" customWidth="1"/>
    <col min="15645" max="15648" width="13.140625" style="22" customWidth="1"/>
    <col min="15649" max="15649" width="9" style="22" customWidth="1"/>
    <col min="15650" max="15655" width="13.140625" style="22" customWidth="1"/>
    <col min="15656" max="15664" width="10.85546875" style="22" customWidth="1"/>
    <col min="15665" max="15705" width="0" style="22" hidden="1" customWidth="1"/>
    <col min="15706" max="15707" width="10.85546875" style="22" customWidth="1"/>
    <col min="15708" max="15872" width="11.42578125" style="22"/>
    <col min="15873" max="15873" width="31.5703125" style="22" customWidth="1"/>
    <col min="15874" max="15874" width="25.7109375" style="22" customWidth="1"/>
    <col min="15875" max="15875" width="12.7109375" style="22" customWidth="1"/>
    <col min="15876" max="15876" width="10.7109375" style="22" customWidth="1"/>
    <col min="15877" max="15877" width="10.85546875" style="22" customWidth="1"/>
    <col min="15878" max="15884" width="10.7109375" style="22" customWidth="1"/>
    <col min="15885" max="15885" width="12.140625" style="22" customWidth="1"/>
    <col min="15886" max="15886" width="11.140625" style="22" customWidth="1"/>
    <col min="15887" max="15887" width="10.7109375" style="22" customWidth="1"/>
    <col min="15888" max="15888" width="11.5703125" style="22" customWidth="1"/>
    <col min="15889" max="15889" width="11.42578125" style="22"/>
    <col min="15890" max="15890" width="11.28515625" style="22" customWidth="1"/>
    <col min="15891" max="15891" width="10.42578125" style="22" customWidth="1"/>
    <col min="15892" max="15892" width="11.28515625" style="22" customWidth="1"/>
    <col min="15893" max="15893" width="10.28515625" style="22" customWidth="1"/>
    <col min="15894" max="15895" width="10.5703125" style="22" customWidth="1"/>
    <col min="15896" max="15900" width="14.140625" style="22" customWidth="1"/>
    <col min="15901" max="15904" width="13.140625" style="22" customWidth="1"/>
    <col min="15905" max="15905" width="9" style="22" customWidth="1"/>
    <col min="15906" max="15911" width="13.140625" style="22" customWidth="1"/>
    <col min="15912" max="15920" width="10.85546875" style="22" customWidth="1"/>
    <col min="15921" max="15961" width="0" style="22" hidden="1" customWidth="1"/>
    <col min="15962" max="15963" width="10.85546875" style="22" customWidth="1"/>
    <col min="15964" max="16128" width="11.42578125" style="22"/>
    <col min="16129" max="16129" width="31.5703125" style="22" customWidth="1"/>
    <col min="16130" max="16130" width="25.7109375" style="22" customWidth="1"/>
    <col min="16131" max="16131" width="12.7109375" style="22" customWidth="1"/>
    <col min="16132" max="16132" width="10.7109375" style="22" customWidth="1"/>
    <col min="16133" max="16133" width="10.85546875" style="22" customWidth="1"/>
    <col min="16134" max="16140" width="10.7109375" style="22" customWidth="1"/>
    <col min="16141" max="16141" width="12.140625" style="22" customWidth="1"/>
    <col min="16142" max="16142" width="11.140625" style="22" customWidth="1"/>
    <col min="16143" max="16143" width="10.7109375" style="22" customWidth="1"/>
    <col min="16144" max="16144" width="11.5703125" style="22" customWidth="1"/>
    <col min="16145" max="16145" width="11.42578125" style="22"/>
    <col min="16146" max="16146" width="11.28515625" style="22" customWidth="1"/>
    <col min="16147" max="16147" width="10.42578125" style="22" customWidth="1"/>
    <col min="16148" max="16148" width="11.28515625" style="22" customWidth="1"/>
    <col min="16149" max="16149" width="10.28515625" style="22" customWidth="1"/>
    <col min="16150" max="16151" width="10.5703125" style="22" customWidth="1"/>
    <col min="16152" max="16156" width="14.140625" style="22" customWidth="1"/>
    <col min="16157" max="16160" width="13.140625" style="22" customWidth="1"/>
    <col min="16161" max="16161" width="9" style="22" customWidth="1"/>
    <col min="16162" max="16167" width="13.140625" style="22" customWidth="1"/>
    <col min="16168" max="16176" width="10.85546875" style="22" customWidth="1"/>
    <col min="16177" max="16217" width="0" style="22" hidden="1" customWidth="1"/>
    <col min="16218" max="16219" width="10.85546875" style="22" customWidth="1"/>
    <col min="16220" max="16384" width="11.42578125" style="22"/>
  </cols>
  <sheetData>
    <row r="1" spans="1:89" s="8" customFormat="1" ht="12.75" customHeight="1" x14ac:dyDescent="0.2">
      <c r="A1" s="166" t="s">
        <v>0</v>
      </c>
      <c r="B1" s="7"/>
      <c r="C1" s="7"/>
      <c r="D1" s="7"/>
      <c r="E1" s="7"/>
      <c r="F1" s="7"/>
      <c r="G1" s="7"/>
      <c r="H1" s="7"/>
      <c r="I1" s="7"/>
      <c r="J1" s="7"/>
      <c r="K1" s="7"/>
      <c r="L1" s="10"/>
      <c r="V1" s="24"/>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row>
    <row r="2" spans="1:89" s="8" customFormat="1" ht="12.75" customHeight="1" x14ac:dyDescent="0.2">
      <c r="A2" s="166" t="str">
        <f>CONCATENATE("COMUNA: ",[1]NOMBRE!B2," - ","( ",[1]NOMBRE!C2,[1]NOMBRE!D2,[1]NOMBRE!E2,[1]NOMBRE!F2,[1]NOMBRE!G2," )")</f>
        <v>COMUNA:  - (  )</v>
      </c>
      <c r="B2" s="7"/>
      <c r="C2" s="7"/>
      <c r="D2" s="7"/>
      <c r="E2" s="7"/>
      <c r="F2" s="7"/>
      <c r="G2" s="7"/>
      <c r="H2" s="7"/>
      <c r="I2" s="7"/>
      <c r="J2" s="7"/>
      <c r="K2" s="7"/>
      <c r="L2" s="10"/>
      <c r="V2" s="24"/>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c r="CB2" s="7"/>
      <c r="CC2" s="7"/>
      <c r="CD2" s="7"/>
      <c r="CE2" s="7"/>
      <c r="CF2" s="7"/>
      <c r="CG2" s="7"/>
      <c r="CH2" s="7"/>
      <c r="CI2" s="7"/>
      <c r="CJ2" s="7"/>
      <c r="CK2" s="7"/>
    </row>
    <row r="3" spans="1:89" s="8" customFormat="1" ht="12.75" customHeight="1" x14ac:dyDescent="0.2">
      <c r="A3" s="166" t="str">
        <f>CONCATENATE("ESTABLECIMIENTO/ESTRATEGIA: ",[1]NOMBRE!B3," - ","( ",[1]NOMBRE!C3,[1]NOMBRE!D3,[1]NOMBRE!E3,[1]NOMBRE!F3,[1]NOMBRE!G3,[1]NOMBRE!H3," )")</f>
        <v>ESTABLECIMIENTO/ESTRATEGIA:  - (  )</v>
      </c>
      <c r="B3" s="7"/>
      <c r="C3" s="7"/>
      <c r="D3" s="9"/>
      <c r="E3" s="7"/>
      <c r="F3" s="7"/>
      <c r="G3" s="7"/>
      <c r="H3" s="7"/>
      <c r="I3" s="7"/>
      <c r="J3" s="7"/>
      <c r="K3" s="7"/>
      <c r="L3" s="10"/>
      <c r="V3" s="24"/>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c r="CB3" s="7"/>
      <c r="CC3" s="7"/>
      <c r="CD3" s="7"/>
      <c r="CE3" s="7"/>
      <c r="CF3" s="7"/>
      <c r="CG3" s="7"/>
      <c r="CH3" s="7"/>
      <c r="CI3" s="7"/>
      <c r="CJ3" s="7"/>
      <c r="CK3" s="7"/>
    </row>
    <row r="4" spans="1:89" s="8" customFormat="1" ht="12.75" customHeight="1" x14ac:dyDescent="0.2">
      <c r="A4" s="166" t="str">
        <f>CONCATENATE("MES: ",[1]NOMBRE!B6," - ","( ",[1]NOMBRE!C6,[1]NOMBRE!D6," )")</f>
        <v>MES:  - (  )</v>
      </c>
      <c r="B4" s="7"/>
      <c r="C4" s="7"/>
      <c r="D4" s="7"/>
      <c r="E4" s="7"/>
      <c r="F4" s="7"/>
      <c r="G4" s="7"/>
      <c r="H4" s="7"/>
      <c r="I4" s="7"/>
      <c r="J4" s="7"/>
      <c r="K4" s="7"/>
      <c r="L4" s="10"/>
      <c r="V4" s="24"/>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row>
    <row r="5" spans="1:89" s="8" customFormat="1" ht="12.75" customHeight="1" x14ac:dyDescent="0.2">
      <c r="A5" s="6" t="str">
        <f>CONCATENATE("AÑO: ",[1]NOMBRE!B7)</f>
        <v>AÑO: 2014</v>
      </c>
      <c r="B5" s="7"/>
      <c r="C5" s="7"/>
      <c r="D5" s="7"/>
      <c r="E5" s="7"/>
      <c r="F5" s="7"/>
      <c r="G5" s="7"/>
      <c r="H5" s="7"/>
      <c r="I5" s="7"/>
      <c r="J5" s="7"/>
      <c r="K5" s="7"/>
      <c r="L5" s="10"/>
      <c r="V5" s="24"/>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row>
    <row r="6" spans="1:89" s="4" customFormat="1" ht="39.75" customHeight="1" x14ac:dyDescent="0.15">
      <c r="A6" s="271" t="s">
        <v>1</v>
      </c>
      <c r="B6" s="271"/>
      <c r="C6" s="271"/>
      <c r="D6" s="271"/>
      <c r="E6" s="271"/>
      <c r="F6" s="271"/>
      <c r="G6" s="271"/>
      <c r="H6" s="271"/>
      <c r="I6" s="271"/>
      <c r="J6" s="271"/>
      <c r="K6" s="271"/>
      <c r="L6" s="271"/>
      <c r="M6" s="271"/>
      <c r="N6" s="271"/>
      <c r="O6" s="271"/>
      <c r="P6" s="271"/>
      <c r="Q6" s="271"/>
      <c r="R6" s="271"/>
      <c r="S6" s="271"/>
      <c r="T6" s="271"/>
      <c r="U6" s="271"/>
      <c r="V6" s="271"/>
      <c r="W6" s="271"/>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c r="BX6" s="14"/>
      <c r="BY6" s="14"/>
      <c r="BZ6" s="14"/>
      <c r="CA6" s="14"/>
      <c r="CB6" s="14"/>
      <c r="CC6" s="14"/>
      <c r="CD6" s="14"/>
      <c r="CE6" s="14"/>
      <c r="CF6" s="14"/>
      <c r="CG6" s="14"/>
      <c r="CH6" s="14"/>
      <c r="CI6" s="14"/>
      <c r="CJ6" s="14"/>
      <c r="CK6" s="14"/>
    </row>
    <row r="7" spans="1:89" s="4" customFormat="1" ht="45" customHeight="1" x14ac:dyDescent="0.2">
      <c r="A7" s="35" t="s">
        <v>2</v>
      </c>
      <c r="B7" s="13"/>
      <c r="C7" s="12"/>
      <c r="D7" s="12"/>
      <c r="E7" s="12"/>
      <c r="F7" s="12"/>
      <c r="G7" s="12"/>
      <c r="H7" s="12"/>
      <c r="I7" s="36"/>
      <c r="J7" s="13"/>
      <c r="K7" s="37"/>
      <c r="L7" s="12"/>
      <c r="V7" s="2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14"/>
      <c r="BX7" s="14"/>
      <c r="BY7" s="14"/>
      <c r="BZ7" s="14"/>
      <c r="CA7" s="14"/>
      <c r="CB7" s="14"/>
      <c r="CC7" s="14"/>
      <c r="CD7" s="14"/>
      <c r="CE7" s="14"/>
      <c r="CF7" s="14"/>
      <c r="CG7" s="14"/>
      <c r="CH7" s="14"/>
      <c r="CI7" s="14"/>
      <c r="CJ7" s="14"/>
      <c r="CK7" s="14"/>
    </row>
    <row r="8" spans="1:89" s="4" customFormat="1" ht="30" customHeight="1" x14ac:dyDescent="0.2">
      <c r="A8" s="38" t="s">
        <v>3</v>
      </c>
      <c r="B8" s="20"/>
      <c r="C8" s="20"/>
      <c r="D8" s="20"/>
      <c r="E8" s="20"/>
      <c r="F8" s="20"/>
      <c r="G8" s="20"/>
      <c r="H8" s="20"/>
      <c r="I8" s="20"/>
      <c r="J8" s="20"/>
      <c r="K8" s="39"/>
      <c r="L8" s="20"/>
      <c r="M8" s="26"/>
      <c r="N8" s="26"/>
      <c r="V8" s="2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c r="CC8" s="14"/>
      <c r="CD8" s="14"/>
      <c r="CE8" s="14"/>
      <c r="CF8" s="14"/>
      <c r="CG8" s="14"/>
      <c r="CH8" s="14"/>
      <c r="CI8" s="14"/>
      <c r="CJ8" s="14"/>
      <c r="CK8" s="14"/>
    </row>
    <row r="9" spans="1:89" s="5" customFormat="1" ht="19.5" customHeight="1" x14ac:dyDescent="0.15">
      <c r="A9" s="285" t="s">
        <v>4</v>
      </c>
      <c r="B9" s="285" t="s">
        <v>5</v>
      </c>
      <c r="C9" s="287" t="s">
        <v>6</v>
      </c>
      <c r="D9" s="272" t="s">
        <v>89</v>
      </c>
      <c r="E9" s="273"/>
      <c r="F9" s="273"/>
      <c r="G9" s="273"/>
      <c r="H9" s="273"/>
      <c r="I9" s="273"/>
      <c r="J9" s="273"/>
      <c r="K9" s="273"/>
      <c r="L9" s="273"/>
      <c r="M9" s="273"/>
      <c r="N9" s="273"/>
      <c r="O9" s="273"/>
      <c r="P9" s="273"/>
      <c r="Q9" s="273"/>
      <c r="R9" s="273"/>
      <c r="S9" s="273"/>
      <c r="T9" s="274"/>
      <c r="U9" s="272" t="s">
        <v>8</v>
      </c>
      <c r="V9" s="274"/>
      <c r="W9" s="287" t="s">
        <v>9</v>
      </c>
      <c r="Y9" s="4"/>
      <c r="Z9" s="4"/>
      <c r="AA9" s="4"/>
      <c r="AB9" s="4"/>
      <c r="AC9" s="4"/>
      <c r="AD9" s="4"/>
      <c r="AE9" s="4"/>
      <c r="AF9" s="4"/>
      <c r="AG9" s="4"/>
      <c r="AH9" s="4"/>
      <c r="AI9" s="4"/>
      <c r="AJ9" s="4"/>
      <c r="AK9" s="4"/>
      <c r="AL9" s="4"/>
      <c r="AM9" s="4"/>
      <c r="AN9" s="4"/>
      <c r="AO9" s="4"/>
      <c r="AP9" s="4"/>
      <c r="AQ9" s="4"/>
      <c r="AR9" s="4"/>
      <c r="AS9" s="4"/>
      <c r="AT9" s="4"/>
      <c r="AW9" s="187"/>
      <c r="AX9" s="187"/>
      <c r="AY9" s="187"/>
      <c r="AZ9" s="187"/>
      <c r="BA9" s="187"/>
      <c r="BB9" s="187"/>
      <c r="BC9" s="187"/>
      <c r="BD9" s="187"/>
      <c r="BE9" s="187"/>
      <c r="BF9" s="187"/>
      <c r="BG9" s="187"/>
      <c r="BH9" s="187"/>
      <c r="BI9" s="187"/>
      <c r="BJ9" s="187"/>
      <c r="BK9" s="187"/>
      <c r="BL9" s="187"/>
      <c r="BM9" s="187"/>
      <c r="BN9" s="187"/>
      <c r="BO9" s="187"/>
      <c r="BP9" s="187"/>
      <c r="BQ9" s="187"/>
      <c r="BR9" s="187"/>
      <c r="BS9" s="187"/>
      <c r="BT9" s="187"/>
      <c r="BU9" s="187"/>
      <c r="BV9" s="187"/>
      <c r="BW9" s="187"/>
      <c r="BX9" s="187"/>
      <c r="BY9" s="187"/>
      <c r="BZ9" s="187"/>
      <c r="CA9" s="187"/>
      <c r="CB9" s="187"/>
      <c r="CC9" s="187"/>
      <c r="CD9" s="187"/>
      <c r="CE9" s="187"/>
      <c r="CF9" s="187"/>
      <c r="CG9" s="187"/>
      <c r="CH9" s="187"/>
      <c r="CI9" s="187"/>
      <c r="CJ9" s="187"/>
      <c r="CK9" s="187"/>
    </row>
    <row r="10" spans="1:89" s="5" customFormat="1" ht="33" customHeight="1" x14ac:dyDescent="0.15">
      <c r="A10" s="286"/>
      <c r="B10" s="286"/>
      <c r="C10" s="288"/>
      <c r="D10" s="15" t="s">
        <v>90</v>
      </c>
      <c r="E10" s="188" t="s">
        <v>91</v>
      </c>
      <c r="F10" s="15" t="s">
        <v>10</v>
      </c>
      <c r="G10" s="15" t="s">
        <v>11</v>
      </c>
      <c r="H10" s="15" t="s">
        <v>12</v>
      </c>
      <c r="I10" s="189" t="s">
        <v>92</v>
      </c>
      <c r="J10" s="189" t="s">
        <v>93</v>
      </c>
      <c r="K10" s="189" t="s">
        <v>94</v>
      </c>
      <c r="L10" s="189" t="s">
        <v>95</v>
      </c>
      <c r="M10" s="189" t="s">
        <v>96</v>
      </c>
      <c r="N10" s="189" t="s">
        <v>97</v>
      </c>
      <c r="O10" s="189" t="s">
        <v>98</v>
      </c>
      <c r="P10" s="189" t="s">
        <v>99</v>
      </c>
      <c r="Q10" s="189" t="s">
        <v>100</v>
      </c>
      <c r="R10" s="189" t="s">
        <v>101</v>
      </c>
      <c r="S10" s="189" t="s">
        <v>102</v>
      </c>
      <c r="T10" s="190" t="s">
        <v>103</v>
      </c>
      <c r="U10" s="30" t="s">
        <v>13</v>
      </c>
      <c r="V10" s="178" t="s">
        <v>14</v>
      </c>
      <c r="W10" s="288"/>
      <c r="X10" s="4"/>
      <c r="Y10" s="4"/>
      <c r="Z10" s="4"/>
      <c r="AA10" s="4"/>
      <c r="AB10" s="4"/>
      <c r="AC10" s="4"/>
      <c r="AD10" s="4"/>
      <c r="AE10" s="4"/>
      <c r="AF10" s="4"/>
      <c r="AG10" s="4"/>
      <c r="AH10" s="4"/>
      <c r="AI10" s="4"/>
      <c r="AJ10" s="4"/>
      <c r="AK10" s="4"/>
      <c r="AL10" s="4"/>
      <c r="AM10" s="4"/>
      <c r="AN10" s="4"/>
      <c r="AO10" s="4"/>
      <c r="AP10" s="4"/>
      <c r="AQ10" s="4"/>
      <c r="AR10" s="4"/>
      <c r="AS10" s="4"/>
      <c r="AW10" s="187"/>
      <c r="AX10" s="187"/>
      <c r="AY10" s="187"/>
      <c r="AZ10" s="187"/>
      <c r="BA10" s="187"/>
      <c r="BB10" s="187"/>
      <c r="BC10" s="187"/>
      <c r="BD10" s="187"/>
      <c r="BE10" s="187"/>
      <c r="BF10" s="187"/>
      <c r="BG10" s="187"/>
      <c r="BH10" s="187"/>
      <c r="BI10" s="187"/>
      <c r="BJ10" s="187"/>
      <c r="BK10" s="187"/>
      <c r="BL10" s="187"/>
      <c r="BM10" s="187"/>
      <c r="BN10" s="187"/>
      <c r="BO10" s="187"/>
      <c r="BP10" s="187"/>
      <c r="BQ10" s="187"/>
      <c r="BR10" s="187"/>
      <c r="BS10" s="187"/>
      <c r="BT10" s="187"/>
      <c r="BU10" s="187"/>
      <c r="BV10" s="187"/>
      <c r="BW10" s="187"/>
      <c r="BX10" s="187"/>
      <c r="BY10" s="187"/>
      <c r="BZ10" s="187"/>
      <c r="CA10" s="187"/>
      <c r="CB10" s="187"/>
      <c r="CC10" s="187"/>
      <c r="CD10" s="187"/>
      <c r="CE10" s="187"/>
      <c r="CF10" s="187"/>
      <c r="CG10" s="187"/>
      <c r="CH10" s="187"/>
      <c r="CI10" s="187"/>
      <c r="CJ10" s="187"/>
      <c r="CK10" s="187"/>
    </row>
    <row r="11" spans="1:89" s="5" customFormat="1" ht="15.75" customHeight="1" x14ac:dyDescent="0.15">
      <c r="A11" s="275" t="s">
        <v>15</v>
      </c>
      <c r="B11" s="40" t="s">
        <v>16</v>
      </c>
      <c r="C11" s="119">
        <f>SUM(D11:T11)</f>
        <v>0</v>
      </c>
      <c r="D11" s="135"/>
      <c r="E11" s="135"/>
      <c r="F11" s="124"/>
      <c r="G11" s="124"/>
      <c r="H11" s="124"/>
      <c r="I11" s="124"/>
      <c r="J11" s="124"/>
      <c r="K11" s="124"/>
      <c r="L11" s="124"/>
      <c r="M11" s="124"/>
      <c r="N11" s="124"/>
      <c r="O11" s="124"/>
      <c r="P11" s="124"/>
      <c r="Q11" s="124"/>
      <c r="R11" s="124"/>
      <c r="S11" s="124"/>
      <c r="T11" s="133"/>
      <c r="U11" s="135"/>
      <c r="V11" s="133"/>
      <c r="W11" s="139"/>
      <c r="X11" s="191" t="str">
        <f>+BA11&amp;BB11&amp;BC11</f>
        <v/>
      </c>
      <c r="AD11" s="4"/>
      <c r="AE11" s="4"/>
      <c r="AF11" s="4"/>
      <c r="AG11" s="4"/>
      <c r="AH11" s="4"/>
      <c r="AI11" s="4"/>
      <c r="AJ11" s="4"/>
      <c r="AK11" s="4"/>
      <c r="AL11" s="4"/>
      <c r="AM11" s="4"/>
      <c r="AN11" s="4"/>
      <c r="AO11" s="4"/>
      <c r="AP11" s="4"/>
      <c r="AQ11" s="4"/>
      <c r="AR11" s="4"/>
      <c r="AS11" s="4"/>
      <c r="AW11" s="187"/>
      <c r="AX11" s="187"/>
      <c r="AY11" s="187"/>
      <c r="AZ11" s="187"/>
      <c r="BA11" s="192" t="str">
        <f>IF($C11&lt;&gt;($U11+$V11)," El número de consultas según sexo NO puede ser diferente al Total.","")</f>
        <v/>
      </c>
      <c r="BB11" s="192" t="str">
        <f>IF($C11=0,"",IF($W11="",IF($C11="",""," No olvide escribir la columna Beneficiarios."),""))</f>
        <v/>
      </c>
      <c r="BC11" s="192" t="str">
        <f>IF($C11&lt;$W11," El número de Beneficiarios NO puede ser mayor que el Total.","")</f>
        <v/>
      </c>
      <c r="BD11" s="193">
        <f>IF($C11&lt;&gt;($U11+$V11),1,0)</f>
        <v>0</v>
      </c>
      <c r="BE11" s="193">
        <f>IF($C11&lt;$W11,1,0)</f>
        <v>0</v>
      </c>
      <c r="BF11" s="193" t="str">
        <f>IF($C11=0,"",IF($W11="",IF($C11="","",1),0))</f>
        <v/>
      </c>
      <c r="BG11" s="187"/>
      <c r="BH11" s="187"/>
      <c r="BI11" s="187"/>
      <c r="BJ11" s="187"/>
      <c r="BK11" s="187"/>
      <c r="BL11" s="187"/>
      <c r="BM11" s="187"/>
      <c r="BN11" s="187"/>
      <c r="BO11" s="187"/>
      <c r="BP11" s="187"/>
      <c r="BQ11" s="187"/>
      <c r="BR11" s="187"/>
      <c r="BS11" s="187"/>
      <c r="BT11" s="187"/>
      <c r="BU11" s="187"/>
      <c r="BV11" s="187"/>
      <c r="BW11" s="187"/>
      <c r="BX11" s="187"/>
      <c r="BY11" s="187"/>
      <c r="BZ11" s="187"/>
      <c r="CA11" s="187"/>
      <c r="CB11" s="187"/>
      <c r="CC11" s="187"/>
      <c r="CD11" s="187"/>
      <c r="CE11" s="187"/>
      <c r="CF11" s="187"/>
      <c r="CG11" s="187"/>
      <c r="CH11" s="187"/>
      <c r="CI11" s="187"/>
      <c r="CJ11" s="187"/>
      <c r="CK11" s="187"/>
    </row>
    <row r="12" spans="1:89" s="5" customFormat="1" ht="15.75" customHeight="1" x14ac:dyDescent="0.15">
      <c r="A12" s="292"/>
      <c r="B12" s="41" t="s">
        <v>17</v>
      </c>
      <c r="C12" s="120">
        <f t="shared" ref="C12:C18" si="0">SUM(D12:T12)</f>
        <v>0</v>
      </c>
      <c r="D12" s="136"/>
      <c r="E12" s="136"/>
      <c r="F12" s="114"/>
      <c r="G12" s="114"/>
      <c r="H12" s="114"/>
      <c r="I12" s="114"/>
      <c r="J12" s="114"/>
      <c r="K12" s="114"/>
      <c r="L12" s="114"/>
      <c r="M12" s="114"/>
      <c r="N12" s="114"/>
      <c r="O12" s="114"/>
      <c r="P12" s="114"/>
      <c r="Q12" s="114"/>
      <c r="R12" s="114"/>
      <c r="S12" s="114"/>
      <c r="T12" s="111"/>
      <c r="U12" s="136"/>
      <c r="V12" s="111"/>
      <c r="W12" s="106"/>
      <c r="X12" s="191" t="str">
        <f t="shared" ref="X12:X20" si="1">+BA12&amp;BB12&amp;BC12</f>
        <v/>
      </c>
      <c r="AD12" s="4"/>
      <c r="AE12" s="4"/>
      <c r="AF12" s="4"/>
      <c r="AG12" s="4"/>
      <c r="AH12" s="4"/>
      <c r="AI12" s="4"/>
      <c r="AJ12" s="4"/>
      <c r="AK12" s="4"/>
      <c r="AL12" s="4"/>
      <c r="AM12" s="4"/>
      <c r="AN12" s="4"/>
      <c r="AO12" s="4"/>
      <c r="AP12" s="4"/>
      <c r="AQ12" s="4"/>
      <c r="AR12" s="4"/>
      <c r="AS12" s="4"/>
      <c r="AW12" s="187"/>
      <c r="AX12" s="187"/>
      <c r="AY12" s="187"/>
      <c r="AZ12" s="187"/>
      <c r="BA12" s="192" t="str">
        <f t="shared" ref="BA12:BA21" si="2">IF($C12&lt;&gt;($U12+$V12)," El número de consultas según sexo NO puede ser diferente al Total.","")</f>
        <v/>
      </c>
      <c r="BB12" s="192" t="str">
        <f t="shared" ref="BB12:BB21" si="3">IF($C12=0,"",IF($W12="",IF($C12="",""," No olvide escribir la columna Beneficiarios."),""))</f>
        <v/>
      </c>
      <c r="BC12" s="192" t="str">
        <f t="shared" ref="BC12:BC21" si="4">IF($C12&lt;$W12," El número de Beneficiarios NO puede ser mayor que el Total.","")</f>
        <v/>
      </c>
      <c r="BD12" s="193">
        <f t="shared" ref="BD12:BD21" si="5">IF($C12&lt;&gt;($U12+$V12),1,0)</f>
        <v>0</v>
      </c>
      <c r="BE12" s="193">
        <f t="shared" ref="BE12:BE21" si="6">IF($C12&lt;$W12,1,0)</f>
        <v>0</v>
      </c>
      <c r="BF12" s="193" t="str">
        <f t="shared" ref="BF12:BF21" si="7">IF($C12=0,"",IF($W12="",IF($C12="","",1),0))</f>
        <v/>
      </c>
      <c r="BG12" s="187"/>
      <c r="BH12" s="187"/>
      <c r="BI12" s="187"/>
      <c r="BJ12" s="187"/>
      <c r="BK12" s="187"/>
      <c r="BL12" s="187"/>
      <c r="BM12" s="187"/>
      <c r="BN12" s="187"/>
      <c r="BO12" s="187"/>
      <c r="BP12" s="187"/>
      <c r="BQ12" s="187"/>
      <c r="BR12" s="187"/>
      <c r="BS12" s="187"/>
      <c r="BT12" s="187"/>
      <c r="BU12" s="187"/>
      <c r="BV12" s="187"/>
      <c r="BW12" s="187"/>
      <c r="BX12" s="187"/>
      <c r="BY12" s="187"/>
      <c r="BZ12" s="187"/>
      <c r="CA12" s="187"/>
      <c r="CB12" s="187"/>
      <c r="CC12" s="187"/>
      <c r="CD12" s="187"/>
      <c r="CE12" s="187"/>
      <c r="CF12" s="187"/>
      <c r="CG12" s="187"/>
      <c r="CH12" s="187"/>
      <c r="CI12" s="187"/>
      <c r="CJ12" s="187"/>
      <c r="CK12" s="187"/>
    </row>
    <row r="13" spans="1:89" s="5" customFormat="1" ht="15.75" customHeight="1" x14ac:dyDescent="0.15">
      <c r="A13" s="292"/>
      <c r="B13" s="41" t="s">
        <v>18</v>
      </c>
      <c r="C13" s="120">
        <f t="shared" si="0"/>
        <v>0</v>
      </c>
      <c r="D13" s="136"/>
      <c r="E13" s="136"/>
      <c r="F13" s="114"/>
      <c r="G13" s="114"/>
      <c r="H13" s="114"/>
      <c r="I13" s="114"/>
      <c r="J13" s="114"/>
      <c r="K13" s="114"/>
      <c r="L13" s="114"/>
      <c r="M13" s="114"/>
      <c r="N13" s="114"/>
      <c r="O13" s="114"/>
      <c r="P13" s="114"/>
      <c r="Q13" s="114"/>
      <c r="R13" s="114"/>
      <c r="S13" s="114"/>
      <c r="T13" s="111"/>
      <c r="U13" s="136"/>
      <c r="V13" s="111"/>
      <c r="W13" s="106"/>
      <c r="X13" s="191" t="str">
        <f t="shared" si="1"/>
        <v/>
      </c>
      <c r="AD13" s="4"/>
      <c r="AE13" s="4"/>
      <c r="AF13" s="4"/>
      <c r="AG13" s="4"/>
      <c r="AH13" s="4"/>
      <c r="AI13" s="4"/>
      <c r="AJ13" s="4"/>
      <c r="AK13" s="4"/>
      <c r="AL13" s="4"/>
      <c r="AM13" s="4"/>
      <c r="AN13" s="4"/>
      <c r="AO13" s="4"/>
      <c r="AP13" s="4"/>
      <c r="AQ13" s="4"/>
      <c r="AR13" s="4"/>
      <c r="AS13" s="4"/>
      <c r="AW13" s="187"/>
      <c r="AX13" s="187"/>
      <c r="AY13" s="187"/>
      <c r="AZ13" s="187"/>
      <c r="BA13" s="192" t="str">
        <f t="shared" si="2"/>
        <v/>
      </c>
      <c r="BB13" s="192" t="str">
        <f t="shared" si="3"/>
        <v/>
      </c>
      <c r="BC13" s="192" t="str">
        <f t="shared" si="4"/>
        <v/>
      </c>
      <c r="BD13" s="193">
        <f t="shared" si="5"/>
        <v>0</v>
      </c>
      <c r="BE13" s="193">
        <f t="shared" si="6"/>
        <v>0</v>
      </c>
      <c r="BF13" s="193" t="str">
        <f t="shared" si="7"/>
        <v/>
      </c>
      <c r="BG13" s="187"/>
      <c r="BH13" s="187"/>
      <c r="BI13" s="187"/>
      <c r="BJ13" s="187"/>
      <c r="BK13" s="187"/>
      <c r="BL13" s="187"/>
      <c r="BM13" s="187"/>
      <c r="BN13" s="187"/>
      <c r="BO13" s="187"/>
      <c r="BP13" s="187"/>
      <c r="BQ13" s="187"/>
      <c r="BR13" s="187"/>
      <c r="BS13" s="187"/>
      <c r="BT13" s="187"/>
      <c r="BU13" s="187"/>
      <c r="BV13" s="187"/>
      <c r="BW13" s="187"/>
      <c r="BX13" s="187"/>
      <c r="BY13" s="187"/>
      <c r="BZ13" s="187"/>
      <c r="CA13" s="187"/>
      <c r="CB13" s="187"/>
      <c r="CC13" s="187"/>
      <c r="CD13" s="187"/>
      <c r="CE13" s="187"/>
      <c r="CF13" s="187"/>
      <c r="CG13" s="187"/>
      <c r="CH13" s="187"/>
      <c r="CI13" s="187"/>
      <c r="CJ13" s="187"/>
      <c r="CK13" s="187"/>
    </row>
    <row r="14" spans="1:89" s="5" customFormat="1" ht="15.75" customHeight="1" x14ac:dyDescent="0.15">
      <c r="A14" s="292"/>
      <c r="B14" s="41" t="s">
        <v>19</v>
      </c>
      <c r="C14" s="120">
        <f t="shared" si="0"/>
        <v>0</v>
      </c>
      <c r="D14" s="136"/>
      <c r="E14" s="136"/>
      <c r="F14" s="114"/>
      <c r="G14" s="114"/>
      <c r="H14" s="114"/>
      <c r="I14" s="114"/>
      <c r="J14" s="114"/>
      <c r="K14" s="114"/>
      <c r="L14" s="114"/>
      <c r="M14" s="114"/>
      <c r="N14" s="114"/>
      <c r="O14" s="114"/>
      <c r="P14" s="114"/>
      <c r="Q14" s="114"/>
      <c r="R14" s="114"/>
      <c r="S14" s="114"/>
      <c r="T14" s="111"/>
      <c r="U14" s="136"/>
      <c r="V14" s="111"/>
      <c r="W14" s="106"/>
      <c r="X14" s="191" t="str">
        <f>+BA14&amp;BB14&amp;BC14</f>
        <v/>
      </c>
      <c r="AD14" s="4"/>
      <c r="AE14" s="4"/>
      <c r="AF14" s="4"/>
      <c r="AG14" s="4"/>
      <c r="AH14" s="4"/>
      <c r="AI14" s="4"/>
      <c r="AJ14" s="4"/>
      <c r="AK14" s="4"/>
      <c r="AL14" s="4"/>
      <c r="AM14" s="4"/>
      <c r="AN14" s="4"/>
      <c r="AO14" s="4"/>
      <c r="AP14" s="4"/>
      <c r="AQ14" s="4"/>
      <c r="AR14" s="4"/>
      <c r="AS14" s="4"/>
      <c r="AW14" s="187"/>
      <c r="AX14" s="187"/>
      <c r="AY14" s="187"/>
      <c r="AZ14" s="187"/>
      <c r="BA14" s="192" t="str">
        <f t="shared" si="2"/>
        <v/>
      </c>
      <c r="BB14" s="192" t="str">
        <f t="shared" si="3"/>
        <v/>
      </c>
      <c r="BC14" s="192" t="str">
        <f t="shared" si="4"/>
        <v/>
      </c>
      <c r="BD14" s="193">
        <f t="shared" si="5"/>
        <v>0</v>
      </c>
      <c r="BE14" s="193">
        <f t="shared" si="6"/>
        <v>0</v>
      </c>
      <c r="BF14" s="193" t="str">
        <f t="shared" si="7"/>
        <v/>
      </c>
      <c r="BG14" s="187"/>
      <c r="BH14" s="187"/>
      <c r="BI14" s="187"/>
      <c r="BJ14" s="187"/>
      <c r="BK14" s="187"/>
      <c r="BL14" s="187"/>
      <c r="BM14" s="187"/>
      <c r="BN14" s="187"/>
      <c r="BO14" s="187"/>
      <c r="BP14" s="187"/>
      <c r="BQ14" s="187"/>
      <c r="BR14" s="187"/>
      <c r="BS14" s="187"/>
      <c r="BT14" s="187"/>
      <c r="BU14" s="187"/>
      <c r="BV14" s="187"/>
      <c r="BW14" s="187"/>
      <c r="BX14" s="187"/>
      <c r="BY14" s="187"/>
      <c r="BZ14" s="187"/>
      <c r="CA14" s="187"/>
      <c r="CB14" s="187"/>
      <c r="CC14" s="187"/>
      <c r="CD14" s="187"/>
      <c r="CE14" s="187"/>
      <c r="CF14" s="187"/>
      <c r="CG14" s="187"/>
      <c r="CH14" s="187"/>
      <c r="CI14" s="187"/>
      <c r="CJ14" s="187"/>
      <c r="CK14" s="187"/>
    </row>
    <row r="15" spans="1:89" s="5" customFormat="1" ht="15.75" customHeight="1" x14ac:dyDescent="0.15">
      <c r="A15" s="292"/>
      <c r="B15" s="41" t="s">
        <v>20</v>
      </c>
      <c r="C15" s="120">
        <f t="shared" si="0"/>
        <v>0</v>
      </c>
      <c r="D15" s="136"/>
      <c r="E15" s="136"/>
      <c r="F15" s="114"/>
      <c r="G15" s="114"/>
      <c r="H15" s="114"/>
      <c r="I15" s="114"/>
      <c r="J15" s="114"/>
      <c r="K15" s="114"/>
      <c r="L15" s="114"/>
      <c r="M15" s="114"/>
      <c r="N15" s="114"/>
      <c r="O15" s="114"/>
      <c r="P15" s="114"/>
      <c r="Q15" s="114"/>
      <c r="R15" s="114"/>
      <c r="S15" s="114"/>
      <c r="T15" s="111"/>
      <c r="U15" s="136"/>
      <c r="V15" s="111"/>
      <c r="W15" s="106"/>
      <c r="X15" s="191" t="str">
        <f t="shared" si="1"/>
        <v/>
      </c>
      <c r="AD15" s="4"/>
      <c r="AE15" s="4"/>
      <c r="AF15" s="4"/>
      <c r="AG15" s="4"/>
      <c r="AH15" s="4"/>
      <c r="AI15" s="4"/>
      <c r="AJ15" s="4"/>
      <c r="AK15" s="4"/>
      <c r="AL15" s="4"/>
      <c r="AM15" s="4"/>
      <c r="AN15" s="4"/>
      <c r="AO15" s="4"/>
      <c r="AP15" s="4"/>
      <c r="AQ15" s="4"/>
      <c r="AR15" s="4"/>
      <c r="AS15" s="4"/>
      <c r="AW15" s="187"/>
      <c r="AX15" s="187"/>
      <c r="AY15" s="187"/>
      <c r="AZ15" s="187"/>
      <c r="BA15" s="192" t="str">
        <f t="shared" si="2"/>
        <v/>
      </c>
      <c r="BB15" s="192" t="str">
        <f t="shared" si="3"/>
        <v/>
      </c>
      <c r="BC15" s="192" t="str">
        <f t="shared" si="4"/>
        <v/>
      </c>
      <c r="BD15" s="193">
        <f t="shared" si="5"/>
        <v>0</v>
      </c>
      <c r="BE15" s="193">
        <f t="shared" si="6"/>
        <v>0</v>
      </c>
      <c r="BF15" s="193" t="str">
        <f t="shared" si="7"/>
        <v/>
      </c>
      <c r="BG15" s="187"/>
      <c r="BH15" s="187"/>
      <c r="BI15" s="187"/>
      <c r="BJ15" s="187"/>
      <c r="BK15" s="187"/>
      <c r="BL15" s="187"/>
      <c r="BM15" s="187"/>
      <c r="BN15" s="187"/>
      <c r="BO15" s="187"/>
      <c r="BP15" s="187"/>
      <c r="BQ15" s="187"/>
      <c r="BR15" s="187"/>
      <c r="BS15" s="187"/>
      <c r="BT15" s="187"/>
      <c r="BU15" s="187"/>
      <c r="BV15" s="187"/>
      <c r="BW15" s="187"/>
      <c r="BX15" s="187"/>
      <c r="BY15" s="187"/>
      <c r="BZ15" s="187"/>
      <c r="CA15" s="187"/>
      <c r="CB15" s="187"/>
      <c r="CC15" s="187"/>
      <c r="CD15" s="187"/>
      <c r="CE15" s="187"/>
      <c r="CF15" s="187"/>
      <c r="CG15" s="187"/>
      <c r="CH15" s="187"/>
      <c r="CI15" s="187"/>
      <c r="CJ15" s="187"/>
      <c r="CK15" s="187"/>
    </row>
    <row r="16" spans="1:89" s="5" customFormat="1" ht="15.75" customHeight="1" x14ac:dyDescent="0.15">
      <c r="A16" s="292"/>
      <c r="B16" s="41" t="s">
        <v>21</v>
      </c>
      <c r="C16" s="120">
        <f t="shared" si="0"/>
        <v>0</v>
      </c>
      <c r="D16" s="136"/>
      <c r="E16" s="136"/>
      <c r="F16" s="114"/>
      <c r="G16" s="114"/>
      <c r="H16" s="114"/>
      <c r="I16" s="114"/>
      <c r="J16" s="114"/>
      <c r="K16" s="114"/>
      <c r="L16" s="114"/>
      <c r="M16" s="114"/>
      <c r="N16" s="114"/>
      <c r="O16" s="114"/>
      <c r="P16" s="114"/>
      <c r="Q16" s="114"/>
      <c r="R16" s="114"/>
      <c r="S16" s="114"/>
      <c r="T16" s="111"/>
      <c r="U16" s="136"/>
      <c r="V16" s="111"/>
      <c r="W16" s="106"/>
      <c r="X16" s="191" t="str">
        <f t="shared" si="1"/>
        <v/>
      </c>
      <c r="AD16" s="4"/>
      <c r="AE16" s="4"/>
      <c r="AF16" s="4"/>
      <c r="AG16" s="4"/>
      <c r="AH16" s="4"/>
      <c r="AI16" s="4"/>
      <c r="AJ16" s="4"/>
      <c r="AK16" s="4"/>
      <c r="AL16" s="4"/>
      <c r="AM16" s="4"/>
      <c r="AN16" s="4"/>
      <c r="AO16" s="4"/>
      <c r="AP16" s="4"/>
      <c r="AQ16" s="4"/>
      <c r="AR16" s="4"/>
      <c r="AS16" s="4"/>
      <c r="AW16" s="187"/>
      <c r="AX16" s="187"/>
      <c r="AY16" s="187"/>
      <c r="AZ16" s="187"/>
      <c r="BA16" s="192" t="str">
        <f t="shared" si="2"/>
        <v/>
      </c>
      <c r="BB16" s="192" t="str">
        <f t="shared" si="3"/>
        <v/>
      </c>
      <c r="BC16" s="192" t="str">
        <f t="shared" si="4"/>
        <v/>
      </c>
      <c r="BD16" s="193">
        <f t="shared" si="5"/>
        <v>0</v>
      </c>
      <c r="BE16" s="193">
        <f t="shared" si="6"/>
        <v>0</v>
      </c>
      <c r="BF16" s="193" t="str">
        <f t="shared" si="7"/>
        <v/>
      </c>
      <c r="BG16" s="187"/>
      <c r="BH16" s="187"/>
      <c r="BI16" s="187"/>
      <c r="BJ16" s="187"/>
      <c r="BK16" s="187"/>
      <c r="BL16" s="187"/>
      <c r="BM16" s="187"/>
      <c r="BN16" s="187"/>
      <c r="BO16" s="187"/>
      <c r="BP16" s="187"/>
      <c r="BQ16" s="187"/>
      <c r="BR16" s="187"/>
      <c r="BS16" s="187"/>
      <c r="BT16" s="187"/>
      <c r="BU16" s="187"/>
      <c r="BV16" s="187"/>
      <c r="BW16" s="187"/>
      <c r="BX16" s="187"/>
      <c r="BY16" s="187"/>
      <c r="BZ16" s="187"/>
      <c r="CA16" s="187"/>
      <c r="CB16" s="187"/>
      <c r="CC16" s="187"/>
      <c r="CD16" s="187"/>
      <c r="CE16" s="187"/>
      <c r="CF16" s="187"/>
      <c r="CG16" s="187"/>
      <c r="CH16" s="187"/>
      <c r="CI16" s="187"/>
      <c r="CJ16" s="187"/>
      <c r="CK16" s="187"/>
    </row>
    <row r="17" spans="1:89" s="5" customFormat="1" ht="15.75" customHeight="1" x14ac:dyDescent="0.15">
      <c r="A17" s="292"/>
      <c r="B17" s="41" t="s">
        <v>39</v>
      </c>
      <c r="C17" s="194">
        <f t="shared" si="0"/>
        <v>0</v>
      </c>
      <c r="D17" s="147"/>
      <c r="E17" s="147"/>
      <c r="F17" s="127"/>
      <c r="G17" s="127"/>
      <c r="H17" s="127"/>
      <c r="I17" s="127"/>
      <c r="J17" s="127"/>
      <c r="K17" s="127"/>
      <c r="L17" s="127"/>
      <c r="M17" s="127"/>
      <c r="N17" s="127"/>
      <c r="O17" s="127"/>
      <c r="P17" s="127"/>
      <c r="Q17" s="127"/>
      <c r="R17" s="127"/>
      <c r="S17" s="127"/>
      <c r="T17" s="112"/>
      <c r="U17" s="147"/>
      <c r="V17" s="112"/>
      <c r="W17" s="106"/>
      <c r="X17" s="191" t="str">
        <f t="shared" si="1"/>
        <v/>
      </c>
      <c r="AD17" s="4"/>
      <c r="AE17" s="4"/>
      <c r="AF17" s="4"/>
      <c r="AG17" s="4"/>
      <c r="AH17" s="4"/>
      <c r="AI17" s="4"/>
      <c r="AJ17" s="4"/>
      <c r="AK17" s="4"/>
      <c r="AL17" s="4"/>
      <c r="AM17" s="4"/>
      <c r="AN17" s="4"/>
      <c r="AO17" s="4"/>
      <c r="AP17" s="4"/>
      <c r="AQ17" s="4"/>
      <c r="AR17" s="4"/>
      <c r="AS17" s="4"/>
      <c r="AW17" s="187"/>
      <c r="AX17" s="187"/>
      <c r="AY17" s="187"/>
      <c r="AZ17" s="187"/>
      <c r="BA17" s="192" t="str">
        <f t="shared" si="2"/>
        <v/>
      </c>
      <c r="BB17" s="192" t="str">
        <f t="shared" si="3"/>
        <v/>
      </c>
      <c r="BC17" s="192" t="str">
        <f t="shared" si="4"/>
        <v/>
      </c>
      <c r="BD17" s="193">
        <f t="shared" si="5"/>
        <v>0</v>
      </c>
      <c r="BE17" s="193">
        <f t="shared" si="6"/>
        <v>0</v>
      </c>
      <c r="BF17" s="193" t="str">
        <f t="shared" si="7"/>
        <v/>
      </c>
      <c r="BG17" s="187"/>
      <c r="BH17" s="187"/>
      <c r="BI17" s="187"/>
      <c r="BJ17" s="187"/>
      <c r="BK17" s="187"/>
      <c r="BL17" s="187"/>
      <c r="BM17" s="187"/>
      <c r="BN17" s="187"/>
      <c r="BO17" s="187"/>
      <c r="BP17" s="187"/>
      <c r="BQ17" s="187"/>
      <c r="BR17" s="187"/>
      <c r="BS17" s="187"/>
      <c r="BT17" s="187"/>
      <c r="BU17" s="187"/>
      <c r="BV17" s="187"/>
      <c r="BW17" s="187"/>
      <c r="BX17" s="187"/>
      <c r="BY17" s="187"/>
      <c r="BZ17" s="187"/>
      <c r="CA17" s="187"/>
      <c r="CB17" s="187"/>
      <c r="CC17" s="187"/>
      <c r="CD17" s="187"/>
      <c r="CE17" s="187"/>
      <c r="CF17" s="187"/>
      <c r="CG17" s="187"/>
      <c r="CH17" s="187"/>
      <c r="CI17" s="187"/>
      <c r="CJ17" s="187"/>
      <c r="CK17" s="187"/>
    </row>
    <row r="18" spans="1:89" s="5" customFormat="1" ht="21" x14ac:dyDescent="0.15">
      <c r="A18" s="292"/>
      <c r="B18" s="41" t="s">
        <v>22</v>
      </c>
      <c r="C18" s="194">
        <f t="shared" si="0"/>
        <v>0</v>
      </c>
      <c r="D18" s="147"/>
      <c r="E18" s="147"/>
      <c r="F18" s="127"/>
      <c r="G18" s="127"/>
      <c r="H18" s="127"/>
      <c r="I18" s="127"/>
      <c r="J18" s="127"/>
      <c r="K18" s="127"/>
      <c r="L18" s="127"/>
      <c r="M18" s="127"/>
      <c r="N18" s="127"/>
      <c r="O18" s="127"/>
      <c r="P18" s="127"/>
      <c r="Q18" s="127"/>
      <c r="R18" s="127"/>
      <c r="S18" s="127"/>
      <c r="T18" s="112"/>
      <c r="U18" s="147"/>
      <c r="V18" s="112"/>
      <c r="W18" s="153"/>
      <c r="X18" s="191" t="str">
        <f t="shared" si="1"/>
        <v/>
      </c>
      <c r="AD18" s="4"/>
      <c r="AE18" s="4"/>
      <c r="AF18" s="4"/>
      <c r="AG18" s="4"/>
      <c r="AH18" s="4"/>
      <c r="AI18" s="4"/>
      <c r="AJ18" s="4"/>
      <c r="AK18" s="4"/>
      <c r="AL18" s="4"/>
      <c r="AM18" s="4"/>
      <c r="AN18" s="4"/>
      <c r="AO18" s="4"/>
      <c r="AP18" s="4"/>
      <c r="AQ18" s="4"/>
      <c r="AR18" s="4"/>
      <c r="AS18" s="4"/>
      <c r="AW18" s="187"/>
      <c r="AX18" s="187"/>
      <c r="AY18" s="187"/>
      <c r="AZ18" s="187"/>
      <c r="BA18" s="192" t="str">
        <f t="shared" si="2"/>
        <v/>
      </c>
      <c r="BB18" s="192" t="str">
        <f t="shared" si="3"/>
        <v/>
      </c>
      <c r="BC18" s="192" t="str">
        <f t="shared" si="4"/>
        <v/>
      </c>
      <c r="BD18" s="193">
        <f t="shared" si="5"/>
        <v>0</v>
      </c>
      <c r="BE18" s="193">
        <f t="shared" si="6"/>
        <v>0</v>
      </c>
      <c r="BF18" s="193" t="str">
        <f t="shared" si="7"/>
        <v/>
      </c>
      <c r="BG18" s="187"/>
      <c r="BH18" s="187"/>
      <c r="BI18" s="187"/>
      <c r="BJ18" s="187"/>
      <c r="BK18" s="187"/>
      <c r="BL18" s="187"/>
      <c r="BM18" s="187"/>
      <c r="BN18" s="187"/>
      <c r="BO18" s="187"/>
      <c r="BP18" s="187"/>
      <c r="BQ18" s="187"/>
      <c r="BR18" s="187"/>
      <c r="BS18" s="187"/>
      <c r="BT18" s="187"/>
      <c r="BU18" s="187"/>
      <c r="BV18" s="187"/>
      <c r="BW18" s="187"/>
      <c r="BX18" s="187"/>
      <c r="BY18" s="187"/>
      <c r="BZ18" s="187"/>
      <c r="CA18" s="187"/>
      <c r="CB18" s="187"/>
      <c r="CC18" s="187"/>
      <c r="CD18" s="187"/>
      <c r="CE18" s="187"/>
      <c r="CF18" s="187"/>
      <c r="CG18" s="187"/>
      <c r="CH18" s="187"/>
      <c r="CI18" s="187"/>
      <c r="CJ18" s="187"/>
      <c r="CK18" s="187"/>
    </row>
    <row r="19" spans="1:89" s="5" customFormat="1" ht="15.75" customHeight="1" x14ac:dyDescent="0.15">
      <c r="A19" s="276"/>
      <c r="B19" s="42" t="s">
        <v>23</v>
      </c>
      <c r="C19" s="129">
        <f>SUM(D19:T19)</f>
        <v>0</v>
      </c>
      <c r="D19" s="195">
        <f>SUM(D11:D18)</f>
        <v>0</v>
      </c>
      <c r="E19" s="195">
        <f>SUM(E11:E18)</f>
        <v>0</v>
      </c>
      <c r="F19" s="131">
        <f>SUM(F11:F18)</f>
        <v>0</v>
      </c>
      <c r="G19" s="131">
        <f>SUM(G11:G18)</f>
        <v>0</v>
      </c>
      <c r="H19" s="131">
        <f>SUM(H11:H18)</f>
        <v>0</v>
      </c>
      <c r="I19" s="131">
        <f t="shared" ref="I19:R19" si="8">SUM(I11:I18)</f>
        <v>0</v>
      </c>
      <c r="J19" s="131">
        <f t="shared" si="8"/>
        <v>0</v>
      </c>
      <c r="K19" s="131">
        <f t="shared" si="8"/>
        <v>0</v>
      </c>
      <c r="L19" s="131">
        <f t="shared" si="8"/>
        <v>0</v>
      </c>
      <c r="M19" s="131">
        <f>SUM(M11:M18)</f>
        <v>0</v>
      </c>
      <c r="N19" s="131">
        <f>SUM(N11:N18)</f>
        <v>0</v>
      </c>
      <c r="O19" s="131">
        <f>SUM(O11:O18)</f>
        <v>0</v>
      </c>
      <c r="P19" s="131">
        <f>SUM(P11:P18)</f>
        <v>0</v>
      </c>
      <c r="Q19" s="131">
        <f t="shared" si="8"/>
        <v>0</v>
      </c>
      <c r="R19" s="131">
        <f t="shared" si="8"/>
        <v>0</v>
      </c>
      <c r="S19" s="131">
        <f>SUM(S11:S18)</f>
        <v>0</v>
      </c>
      <c r="T19" s="132">
        <f>SUM(T11:T18)</f>
        <v>0</v>
      </c>
      <c r="U19" s="130">
        <f>SUM(U11:U18)</f>
        <v>0</v>
      </c>
      <c r="V19" s="132">
        <f>SUM(V11:V18)</f>
        <v>0</v>
      </c>
      <c r="W19" s="129">
        <f>SUM(W11:W18)</f>
        <v>0</v>
      </c>
      <c r="X19" s="191" t="str">
        <f>+BA19&amp;BB19&amp;BC19</f>
        <v/>
      </c>
      <c r="AD19" s="4"/>
      <c r="AE19" s="4"/>
      <c r="AF19" s="4"/>
      <c r="AG19" s="4"/>
      <c r="AH19" s="4"/>
      <c r="AI19" s="4"/>
      <c r="AJ19" s="4"/>
      <c r="AK19" s="4"/>
      <c r="AL19" s="4"/>
      <c r="AM19" s="4"/>
      <c r="AN19" s="4"/>
      <c r="AO19" s="4"/>
      <c r="AP19" s="4"/>
      <c r="AQ19" s="4"/>
      <c r="AR19" s="4"/>
      <c r="AS19" s="4"/>
      <c r="AW19" s="187"/>
      <c r="AX19" s="187"/>
      <c r="AY19" s="187"/>
      <c r="AZ19" s="187"/>
      <c r="BA19" s="192" t="str">
        <f t="shared" si="2"/>
        <v/>
      </c>
      <c r="BB19" s="192" t="str">
        <f t="shared" si="3"/>
        <v/>
      </c>
      <c r="BC19" s="192" t="str">
        <f t="shared" si="4"/>
        <v/>
      </c>
      <c r="BD19" s="193">
        <f t="shared" si="5"/>
        <v>0</v>
      </c>
      <c r="BE19" s="193">
        <f t="shared" si="6"/>
        <v>0</v>
      </c>
      <c r="BF19" s="193" t="str">
        <f t="shared" si="7"/>
        <v/>
      </c>
      <c r="BG19" s="187"/>
      <c r="BH19" s="187"/>
      <c r="BI19" s="187"/>
      <c r="BJ19" s="187"/>
      <c r="BK19" s="187"/>
      <c r="BL19" s="187"/>
      <c r="BM19" s="187"/>
      <c r="BN19" s="187"/>
      <c r="BO19" s="187"/>
      <c r="BP19" s="187"/>
      <c r="BQ19" s="187"/>
      <c r="BR19" s="187"/>
      <c r="BS19" s="187"/>
      <c r="BT19" s="187"/>
      <c r="BU19" s="187"/>
      <c r="BV19" s="187"/>
      <c r="BW19" s="187"/>
      <c r="BX19" s="187"/>
      <c r="BY19" s="187"/>
      <c r="BZ19" s="187"/>
      <c r="CA19" s="187"/>
      <c r="CB19" s="187"/>
      <c r="CC19" s="187"/>
      <c r="CD19" s="187"/>
      <c r="CE19" s="187"/>
      <c r="CF19" s="187"/>
      <c r="CG19" s="187"/>
      <c r="CH19" s="187"/>
      <c r="CI19" s="187"/>
      <c r="CJ19" s="187"/>
      <c r="CK19" s="187"/>
    </row>
    <row r="20" spans="1:89" s="5" customFormat="1" ht="15.75" customHeight="1" x14ac:dyDescent="0.15">
      <c r="A20" s="18" t="s">
        <v>24</v>
      </c>
      <c r="B20" s="43" t="s">
        <v>17</v>
      </c>
      <c r="C20" s="119">
        <f>SUM(D20:T20)</f>
        <v>0</v>
      </c>
      <c r="D20" s="135"/>
      <c r="E20" s="135"/>
      <c r="F20" s="124"/>
      <c r="G20" s="124"/>
      <c r="H20" s="124"/>
      <c r="I20" s="124"/>
      <c r="J20" s="124"/>
      <c r="K20" s="124"/>
      <c r="L20" s="124"/>
      <c r="M20" s="124"/>
      <c r="N20" s="124"/>
      <c r="O20" s="124"/>
      <c r="P20" s="124"/>
      <c r="Q20" s="124"/>
      <c r="R20" s="124"/>
      <c r="S20" s="124"/>
      <c r="T20" s="133"/>
      <c r="U20" s="135"/>
      <c r="V20" s="133"/>
      <c r="W20" s="139"/>
      <c r="X20" s="191" t="str">
        <f t="shared" si="1"/>
        <v/>
      </c>
      <c r="AD20" s="4"/>
      <c r="AE20" s="4"/>
      <c r="AF20" s="4"/>
      <c r="AG20" s="4"/>
      <c r="AH20" s="4"/>
      <c r="AI20" s="4"/>
      <c r="AJ20" s="4"/>
      <c r="AK20" s="4"/>
      <c r="AL20" s="4"/>
      <c r="AM20" s="4"/>
      <c r="AN20" s="4"/>
      <c r="AO20" s="4"/>
      <c r="AP20" s="4"/>
      <c r="AQ20" s="4"/>
      <c r="AR20" s="4"/>
      <c r="AS20" s="4"/>
      <c r="AW20" s="187"/>
      <c r="AX20" s="187"/>
      <c r="AY20" s="187"/>
      <c r="AZ20" s="187"/>
      <c r="BA20" s="192" t="str">
        <f t="shared" si="2"/>
        <v/>
      </c>
      <c r="BB20" s="192" t="str">
        <f t="shared" si="3"/>
        <v/>
      </c>
      <c r="BC20" s="192" t="str">
        <f t="shared" si="4"/>
        <v/>
      </c>
      <c r="BD20" s="193">
        <f t="shared" si="5"/>
        <v>0</v>
      </c>
      <c r="BE20" s="193">
        <f t="shared" si="6"/>
        <v>0</v>
      </c>
      <c r="BF20" s="193" t="str">
        <f t="shared" si="7"/>
        <v/>
      </c>
      <c r="BG20" s="187"/>
      <c r="BH20" s="187"/>
      <c r="BI20" s="187"/>
      <c r="BJ20" s="187"/>
      <c r="BK20" s="187"/>
      <c r="BL20" s="187"/>
      <c r="BM20" s="187"/>
      <c r="BN20" s="187"/>
      <c r="BO20" s="187"/>
      <c r="BP20" s="187"/>
      <c r="BQ20" s="187"/>
      <c r="BR20" s="187"/>
      <c r="BS20" s="187"/>
      <c r="BT20" s="187"/>
      <c r="BU20" s="187"/>
      <c r="BV20" s="187"/>
      <c r="BW20" s="187"/>
      <c r="BX20" s="187"/>
      <c r="BY20" s="187"/>
      <c r="BZ20" s="187"/>
      <c r="CA20" s="187"/>
      <c r="CB20" s="187"/>
      <c r="CC20" s="187"/>
      <c r="CD20" s="187"/>
      <c r="CE20" s="187"/>
      <c r="CF20" s="187"/>
      <c r="CG20" s="187"/>
      <c r="CH20" s="187"/>
      <c r="CI20" s="187"/>
      <c r="CJ20" s="187"/>
      <c r="CK20" s="187"/>
    </row>
    <row r="21" spans="1:89" s="5" customFormat="1" ht="15.75" customHeight="1" x14ac:dyDescent="0.15">
      <c r="A21" s="18" t="s">
        <v>25</v>
      </c>
      <c r="B21" s="105" t="s">
        <v>17</v>
      </c>
      <c r="C21" s="121">
        <f>SUM(D21:T21)</f>
        <v>0</v>
      </c>
      <c r="D21" s="137"/>
      <c r="E21" s="137"/>
      <c r="F21" s="116"/>
      <c r="G21" s="116"/>
      <c r="H21" s="116"/>
      <c r="I21" s="116"/>
      <c r="J21" s="116"/>
      <c r="K21" s="116"/>
      <c r="L21" s="116"/>
      <c r="M21" s="116"/>
      <c r="N21" s="116"/>
      <c r="O21" s="116"/>
      <c r="P21" s="116"/>
      <c r="Q21" s="116"/>
      <c r="R21" s="116"/>
      <c r="S21" s="116"/>
      <c r="T21" s="117"/>
      <c r="U21" s="137"/>
      <c r="V21" s="117"/>
      <c r="W21" s="107"/>
      <c r="X21" s="191" t="str">
        <f>+BA21&amp;BB21&amp;BC21</f>
        <v/>
      </c>
      <c r="AD21" s="4"/>
      <c r="AE21" s="4"/>
      <c r="AF21" s="4"/>
      <c r="AG21" s="4"/>
      <c r="AH21" s="4"/>
      <c r="AI21" s="4"/>
      <c r="AJ21" s="4"/>
      <c r="AK21" s="4"/>
      <c r="AL21" s="4"/>
      <c r="AM21" s="4"/>
      <c r="AN21" s="4"/>
      <c r="AO21" s="4"/>
      <c r="AP21" s="4"/>
      <c r="AQ21" s="4"/>
      <c r="AR21" s="4"/>
      <c r="AS21" s="4"/>
      <c r="AW21" s="187"/>
      <c r="AX21" s="187"/>
      <c r="AY21" s="187"/>
      <c r="AZ21" s="187"/>
      <c r="BA21" s="192" t="str">
        <f t="shared" si="2"/>
        <v/>
      </c>
      <c r="BB21" s="192" t="str">
        <f t="shared" si="3"/>
        <v/>
      </c>
      <c r="BC21" s="192" t="str">
        <f t="shared" si="4"/>
        <v/>
      </c>
      <c r="BD21" s="193">
        <f t="shared" si="5"/>
        <v>0</v>
      </c>
      <c r="BE21" s="193">
        <f t="shared" si="6"/>
        <v>0</v>
      </c>
      <c r="BF21" s="193" t="str">
        <f t="shared" si="7"/>
        <v/>
      </c>
      <c r="BG21" s="187"/>
      <c r="BH21" s="187"/>
      <c r="BI21" s="187"/>
      <c r="BJ21" s="187"/>
      <c r="BK21" s="187"/>
      <c r="BL21" s="187"/>
      <c r="BM21" s="187"/>
      <c r="BN21" s="187"/>
      <c r="BO21" s="187"/>
      <c r="BP21" s="187"/>
      <c r="BQ21" s="187"/>
      <c r="BR21" s="187"/>
      <c r="BS21" s="187"/>
      <c r="BT21" s="187"/>
      <c r="BU21" s="187"/>
      <c r="BV21" s="187"/>
      <c r="BW21" s="187"/>
      <c r="BX21" s="187"/>
      <c r="BY21" s="187"/>
      <c r="BZ21" s="187"/>
      <c r="CA21" s="187"/>
      <c r="CB21" s="187"/>
      <c r="CC21" s="187"/>
      <c r="CD21" s="187"/>
      <c r="CE21" s="187"/>
      <c r="CF21" s="187"/>
      <c r="CG21" s="187"/>
      <c r="CH21" s="187"/>
      <c r="CI21" s="187"/>
      <c r="CJ21" s="187"/>
      <c r="CK21" s="187"/>
    </row>
    <row r="22" spans="1:89" s="4" customFormat="1" ht="30" customHeight="1" x14ac:dyDescent="0.2">
      <c r="A22" s="38" t="s">
        <v>26</v>
      </c>
      <c r="B22" s="44"/>
      <c r="C22" s="45"/>
      <c r="D22" s="44"/>
      <c r="E22" s="20"/>
      <c r="F22" s="20"/>
      <c r="G22" s="20"/>
      <c r="H22" s="20"/>
      <c r="I22" s="20"/>
      <c r="J22" s="20"/>
      <c r="K22" s="20"/>
      <c r="L22" s="20"/>
      <c r="M22" s="26"/>
      <c r="N22" s="26"/>
      <c r="V22" s="24"/>
      <c r="AW22" s="14"/>
      <c r="AX22" s="14"/>
      <c r="AY22" s="14"/>
      <c r="AZ22" s="14"/>
      <c r="BA22" s="14"/>
      <c r="BB22" s="14"/>
      <c r="BC22" s="14"/>
      <c r="BD22" s="14"/>
      <c r="BE22" s="14"/>
      <c r="BF22" s="14"/>
      <c r="BG22" s="14"/>
      <c r="BH22" s="14"/>
      <c r="BI22" s="14"/>
      <c r="BJ22" s="14"/>
      <c r="BK22" s="14"/>
      <c r="BL22" s="14"/>
      <c r="BM22" s="14"/>
      <c r="BN22" s="14"/>
      <c r="BO22" s="14"/>
      <c r="BP22" s="14"/>
      <c r="BQ22" s="14"/>
      <c r="BR22" s="14"/>
      <c r="BS22" s="14"/>
      <c r="BT22" s="14"/>
      <c r="BU22" s="14"/>
      <c r="BV22" s="14"/>
      <c r="BW22" s="14"/>
      <c r="BX22" s="14"/>
      <c r="BY22" s="14"/>
      <c r="BZ22" s="14"/>
      <c r="CA22" s="14"/>
      <c r="CB22" s="14"/>
      <c r="CC22" s="14"/>
      <c r="CD22" s="14"/>
      <c r="CE22" s="14"/>
      <c r="CF22" s="14"/>
      <c r="CG22" s="14"/>
      <c r="CH22" s="14"/>
      <c r="CI22" s="14"/>
      <c r="CJ22" s="14"/>
      <c r="CK22" s="14"/>
    </row>
    <row r="23" spans="1:89" s="5" customFormat="1" ht="21" x14ac:dyDescent="0.2">
      <c r="A23" s="177" t="s">
        <v>4</v>
      </c>
      <c r="B23" s="18" t="s">
        <v>27</v>
      </c>
      <c r="C23" s="18" t="s">
        <v>28</v>
      </c>
      <c r="D23" s="4"/>
      <c r="E23" s="4"/>
      <c r="F23" s="4"/>
      <c r="G23" s="4"/>
      <c r="H23" s="4"/>
      <c r="I23" s="4"/>
      <c r="J23" s="4"/>
      <c r="K23" s="46"/>
      <c r="L23" s="46"/>
      <c r="M23" s="26"/>
      <c r="N23" s="4"/>
      <c r="O23" s="4"/>
      <c r="P23" s="4"/>
      <c r="Q23" s="4"/>
      <c r="R23" s="4"/>
      <c r="S23" s="4"/>
      <c r="T23" s="4"/>
      <c r="U23" s="4"/>
      <c r="V23" s="24"/>
      <c r="W23" s="4"/>
      <c r="X23" s="4"/>
      <c r="AD23" s="4"/>
      <c r="AE23" s="4"/>
      <c r="AF23" s="4"/>
      <c r="AG23" s="4"/>
      <c r="AH23" s="4"/>
      <c r="AI23" s="4"/>
      <c r="AJ23" s="4"/>
      <c r="AK23" s="4"/>
      <c r="AL23" s="4"/>
      <c r="AM23" s="4"/>
      <c r="AN23" s="4"/>
      <c r="AW23" s="187"/>
      <c r="AX23" s="187"/>
      <c r="AY23" s="187"/>
      <c r="AZ23" s="187"/>
      <c r="BA23" s="14"/>
      <c r="BB23" s="14"/>
      <c r="BC23" s="14"/>
      <c r="BD23" s="14"/>
      <c r="BE23" s="14"/>
      <c r="BF23" s="187"/>
      <c r="BG23" s="187"/>
      <c r="BH23" s="187"/>
      <c r="BI23" s="187"/>
      <c r="BJ23" s="187"/>
      <c r="BK23" s="187"/>
      <c r="BL23" s="187"/>
      <c r="BM23" s="187"/>
      <c r="BN23" s="187"/>
      <c r="BO23" s="187"/>
      <c r="BP23" s="187"/>
      <c r="BQ23" s="187"/>
      <c r="BR23" s="187"/>
      <c r="BS23" s="187"/>
      <c r="BT23" s="187"/>
      <c r="BU23" s="187"/>
      <c r="BV23" s="187"/>
      <c r="BW23" s="187"/>
      <c r="BX23" s="187"/>
      <c r="BY23" s="187"/>
      <c r="BZ23" s="187"/>
      <c r="CA23" s="187"/>
      <c r="CB23" s="187"/>
      <c r="CC23" s="187"/>
      <c r="CD23" s="187"/>
      <c r="CE23" s="187"/>
      <c r="CF23" s="187"/>
      <c r="CG23" s="187"/>
      <c r="CH23" s="187"/>
      <c r="CI23" s="187"/>
      <c r="CJ23" s="187"/>
      <c r="CK23" s="187"/>
    </row>
    <row r="24" spans="1:89" s="5" customFormat="1" ht="24" customHeight="1" x14ac:dyDescent="0.2">
      <c r="A24" s="47" t="s">
        <v>29</v>
      </c>
      <c r="B24" s="145"/>
      <c r="C24" s="145"/>
      <c r="D24" s="4"/>
      <c r="E24" s="4"/>
      <c r="F24" s="4"/>
      <c r="G24" s="4"/>
      <c r="H24" s="4"/>
      <c r="I24" s="4"/>
      <c r="J24" s="4"/>
      <c r="K24" s="46"/>
      <c r="L24" s="46"/>
      <c r="M24" s="26"/>
      <c r="N24" s="4"/>
      <c r="O24" s="4"/>
      <c r="P24" s="4"/>
      <c r="Q24" s="4"/>
      <c r="R24" s="4"/>
      <c r="S24" s="4"/>
      <c r="T24" s="4"/>
      <c r="U24" s="4"/>
      <c r="V24" s="24"/>
      <c r="W24" s="4"/>
      <c r="X24" s="4"/>
      <c r="AD24" s="4"/>
      <c r="AE24" s="4"/>
      <c r="AF24" s="4"/>
      <c r="AG24" s="4"/>
      <c r="AH24" s="4"/>
      <c r="AI24" s="4"/>
      <c r="AJ24" s="4"/>
      <c r="AK24" s="4"/>
      <c r="AL24" s="4"/>
      <c r="AM24" s="4"/>
      <c r="AN24" s="4"/>
      <c r="AW24" s="187"/>
      <c r="AX24" s="187"/>
      <c r="AY24" s="187"/>
      <c r="AZ24" s="187"/>
      <c r="BA24" s="14"/>
      <c r="BB24" s="14"/>
      <c r="BC24" s="14"/>
      <c r="BD24" s="14"/>
      <c r="BE24" s="14"/>
      <c r="BF24" s="187"/>
      <c r="BG24" s="187"/>
      <c r="BH24" s="187"/>
      <c r="BI24" s="187"/>
      <c r="BJ24" s="187"/>
      <c r="BK24" s="187"/>
      <c r="BL24" s="187"/>
      <c r="BM24" s="187"/>
      <c r="BN24" s="187"/>
      <c r="BO24" s="187"/>
      <c r="BP24" s="187"/>
      <c r="BQ24" s="187"/>
      <c r="BR24" s="187"/>
      <c r="BS24" s="187"/>
      <c r="BT24" s="187"/>
      <c r="BU24" s="187"/>
      <c r="BV24" s="187"/>
      <c r="BW24" s="187"/>
      <c r="BX24" s="187"/>
      <c r="BY24" s="187"/>
      <c r="BZ24" s="187"/>
      <c r="CA24" s="187"/>
      <c r="CB24" s="187"/>
      <c r="CC24" s="187"/>
      <c r="CD24" s="187"/>
      <c r="CE24" s="187"/>
      <c r="CF24" s="187"/>
      <c r="CG24" s="187"/>
      <c r="CH24" s="187"/>
      <c r="CI24" s="187"/>
      <c r="CJ24" s="187"/>
      <c r="CK24" s="187"/>
    </row>
    <row r="25" spans="1:89" s="5" customFormat="1" ht="30" customHeight="1" x14ac:dyDescent="0.2">
      <c r="A25" s="48" t="s">
        <v>30</v>
      </c>
      <c r="B25" s="48"/>
      <c r="C25" s="48"/>
      <c r="D25" s="38"/>
      <c r="E25" s="38"/>
      <c r="F25" s="38"/>
      <c r="G25" s="38"/>
      <c r="H25" s="38"/>
      <c r="I25" s="38"/>
      <c r="J25" s="38"/>
      <c r="K25" s="38"/>
      <c r="L25" s="38"/>
      <c r="M25" s="26"/>
      <c r="N25" s="8"/>
      <c r="O25" s="4"/>
      <c r="P25" s="4"/>
      <c r="Q25" s="4"/>
      <c r="R25" s="4"/>
      <c r="S25" s="4"/>
      <c r="T25" s="4"/>
      <c r="U25" s="4"/>
      <c r="V25" s="24"/>
      <c r="W25" s="4"/>
      <c r="X25" s="4"/>
      <c r="AD25" s="4"/>
      <c r="AE25" s="4"/>
      <c r="AF25" s="4"/>
      <c r="AG25" s="4"/>
      <c r="AH25" s="4"/>
      <c r="AI25" s="4"/>
      <c r="AJ25" s="4"/>
      <c r="AK25" s="4"/>
      <c r="AL25" s="4"/>
      <c r="AM25" s="4"/>
      <c r="AN25" s="4"/>
      <c r="AW25" s="187"/>
      <c r="AX25" s="187"/>
      <c r="AY25" s="187"/>
      <c r="AZ25" s="187"/>
      <c r="BA25" s="14"/>
      <c r="BB25" s="14"/>
      <c r="BC25" s="14"/>
      <c r="BD25" s="14"/>
      <c r="BE25" s="14"/>
      <c r="BF25" s="187"/>
      <c r="BG25" s="187"/>
      <c r="BH25" s="187"/>
      <c r="BI25" s="187"/>
      <c r="BJ25" s="187"/>
      <c r="BK25" s="187"/>
      <c r="BL25" s="187"/>
      <c r="BM25" s="187"/>
      <c r="BN25" s="187"/>
      <c r="BO25" s="187"/>
      <c r="BP25" s="187"/>
      <c r="BQ25" s="187"/>
      <c r="BR25" s="187"/>
      <c r="BS25" s="187"/>
      <c r="BT25" s="187"/>
      <c r="BU25" s="187"/>
      <c r="BV25" s="187"/>
      <c r="BW25" s="187"/>
      <c r="BX25" s="187"/>
      <c r="BY25" s="187"/>
      <c r="BZ25" s="187"/>
      <c r="CA25" s="187"/>
      <c r="CB25" s="187"/>
      <c r="CC25" s="187"/>
      <c r="CD25" s="187"/>
      <c r="CE25" s="187"/>
      <c r="CF25" s="187"/>
      <c r="CG25" s="187"/>
      <c r="CH25" s="187"/>
      <c r="CI25" s="187"/>
      <c r="CJ25" s="187"/>
      <c r="CK25" s="187"/>
    </row>
    <row r="26" spans="1:89" s="5" customFormat="1" x14ac:dyDescent="0.2">
      <c r="A26" s="293" t="s">
        <v>31</v>
      </c>
      <c r="B26" s="294"/>
      <c r="C26" s="287" t="s">
        <v>23</v>
      </c>
      <c r="D26" s="306" t="s">
        <v>32</v>
      </c>
      <c r="E26" s="307"/>
      <c r="F26" s="10"/>
      <c r="G26" s="10"/>
      <c r="H26" s="10"/>
      <c r="I26" s="10"/>
      <c r="J26" s="10"/>
      <c r="K26" s="46"/>
      <c r="O26" s="4"/>
      <c r="P26" s="4"/>
      <c r="Q26" s="4"/>
      <c r="R26" s="4"/>
      <c r="S26" s="4"/>
      <c r="T26" s="4"/>
      <c r="U26" s="4"/>
      <c r="V26" s="24"/>
      <c r="W26" s="4"/>
      <c r="X26" s="4"/>
      <c r="AD26" s="4"/>
      <c r="AE26" s="4"/>
      <c r="AF26" s="4"/>
      <c r="AG26" s="4"/>
      <c r="AH26" s="4"/>
      <c r="AI26" s="4"/>
      <c r="AJ26" s="4"/>
      <c r="AK26" s="4"/>
      <c r="AL26" s="4"/>
      <c r="AM26" s="4"/>
      <c r="AN26" s="4"/>
      <c r="AO26" s="4"/>
      <c r="AW26" s="187"/>
      <c r="AX26" s="187"/>
      <c r="AY26" s="187"/>
      <c r="AZ26" s="187"/>
      <c r="BA26" s="14"/>
      <c r="BB26" s="14"/>
      <c r="BC26" s="14"/>
      <c r="BD26" s="14"/>
      <c r="BE26" s="14"/>
      <c r="BF26" s="187"/>
      <c r="BG26" s="187"/>
      <c r="BH26" s="187"/>
      <c r="BI26" s="187"/>
      <c r="BJ26" s="187"/>
      <c r="BK26" s="187"/>
      <c r="BL26" s="187"/>
      <c r="BM26" s="187"/>
      <c r="BN26" s="187"/>
      <c r="BO26" s="187"/>
      <c r="BP26" s="187"/>
      <c r="BQ26" s="187"/>
      <c r="BR26" s="187"/>
      <c r="BS26" s="187"/>
      <c r="BT26" s="187"/>
      <c r="BU26" s="187"/>
      <c r="BV26" s="187"/>
      <c r="BW26" s="187"/>
      <c r="BX26" s="187"/>
      <c r="BY26" s="187"/>
      <c r="BZ26" s="187"/>
      <c r="CA26" s="187"/>
      <c r="CB26" s="187"/>
      <c r="CC26" s="187"/>
      <c r="CD26" s="187"/>
      <c r="CE26" s="187"/>
      <c r="CF26" s="187"/>
      <c r="CG26" s="187"/>
      <c r="CH26" s="187"/>
      <c r="CI26" s="187"/>
      <c r="CJ26" s="187"/>
      <c r="CK26" s="187"/>
    </row>
    <row r="27" spans="1:89" s="5" customFormat="1" ht="15" customHeight="1" x14ac:dyDescent="0.2">
      <c r="A27" s="295"/>
      <c r="B27" s="296"/>
      <c r="C27" s="288"/>
      <c r="D27" s="16" t="s">
        <v>33</v>
      </c>
      <c r="E27" s="17" t="s">
        <v>14</v>
      </c>
      <c r="F27" s="10"/>
      <c r="G27" s="10"/>
      <c r="H27" s="10"/>
      <c r="I27" s="10"/>
      <c r="J27" s="10"/>
      <c r="K27" s="46"/>
      <c r="O27" s="4"/>
      <c r="P27" s="4"/>
      <c r="Q27" s="4"/>
      <c r="R27" s="4"/>
      <c r="S27" s="4"/>
      <c r="T27" s="4"/>
      <c r="U27" s="4"/>
      <c r="V27" s="24"/>
      <c r="W27" s="4"/>
      <c r="X27" s="4"/>
      <c r="AD27" s="4"/>
      <c r="AE27" s="4"/>
      <c r="AF27" s="4"/>
      <c r="AG27" s="4"/>
      <c r="AH27" s="4"/>
      <c r="AI27" s="4"/>
      <c r="AJ27" s="4"/>
      <c r="AK27" s="4"/>
      <c r="AL27" s="4"/>
      <c r="AM27" s="4"/>
      <c r="AN27" s="4"/>
      <c r="AO27" s="4"/>
      <c r="AW27" s="187"/>
      <c r="AX27" s="187"/>
      <c r="AY27" s="187"/>
      <c r="AZ27" s="187"/>
      <c r="BA27" s="14"/>
      <c r="BB27" s="14"/>
      <c r="BC27" s="14"/>
      <c r="BD27" s="14"/>
      <c r="BE27" s="14"/>
      <c r="BF27" s="187"/>
      <c r="BG27" s="187"/>
      <c r="BH27" s="187"/>
      <c r="BI27" s="187"/>
      <c r="BJ27" s="187"/>
      <c r="BK27" s="187"/>
      <c r="BL27" s="187"/>
      <c r="BM27" s="187"/>
      <c r="BN27" s="187"/>
      <c r="BO27" s="187"/>
      <c r="BP27" s="187"/>
      <c r="BQ27" s="187"/>
      <c r="BR27" s="187"/>
      <c r="BS27" s="187"/>
      <c r="BT27" s="187"/>
      <c r="BU27" s="187"/>
      <c r="BV27" s="187"/>
      <c r="BW27" s="187"/>
      <c r="BX27" s="187"/>
      <c r="BY27" s="187"/>
      <c r="BZ27" s="187"/>
      <c r="CA27" s="187"/>
      <c r="CB27" s="187"/>
      <c r="CC27" s="187"/>
      <c r="CD27" s="187"/>
      <c r="CE27" s="187"/>
      <c r="CF27" s="187"/>
      <c r="CG27" s="187"/>
      <c r="CH27" s="187"/>
      <c r="CI27" s="187"/>
      <c r="CJ27" s="187"/>
      <c r="CK27" s="187"/>
    </row>
    <row r="28" spans="1:89" s="5" customFormat="1" ht="15.75" customHeight="1" x14ac:dyDescent="0.2">
      <c r="A28" s="279" t="s">
        <v>34</v>
      </c>
      <c r="B28" s="280"/>
      <c r="C28" s="154">
        <f t="shared" ref="C28:C33" si="9">SUM(D28:E28)</f>
        <v>0</v>
      </c>
      <c r="D28" s="150">
        <f>+D29+D30</f>
        <v>0</v>
      </c>
      <c r="E28" s="151">
        <f>+E29+E30</f>
        <v>0</v>
      </c>
      <c r="F28" s="196"/>
      <c r="G28" s="49"/>
      <c r="H28" s="49"/>
      <c r="I28" s="23"/>
      <c r="J28" s="23"/>
      <c r="K28" s="46"/>
      <c r="O28" s="4"/>
      <c r="P28" s="4"/>
      <c r="Q28" s="4"/>
      <c r="R28" s="4"/>
      <c r="S28" s="4"/>
      <c r="T28" s="4"/>
      <c r="U28" s="4"/>
      <c r="V28" s="24"/>
      <c r="W28" s="4"/>
      <c r="X28" s="4"/>
      <c r="AD28" s="4"/>
      <c r="AE28" s="4"/>
      <c r="AF28" s="4"/>
      <c r="AG28" s="4"/>
      <c r="AH28" s="4"/>
      <c r="AI28" s="4"/>
      <c r="AJ28" s="4"/>
      <c r="AK28" s="4"/>
      <c r="AL28" s="4"/>
      <c r="AM28" s="4"/>
      <c r="AN28" s="4"/>
      <c r="AO28" s="4"/>
      <c r="AW28" s="187"/>
      <c r="AX28" s="187"/>
      <c r="AY28" s="187"/>
      <c r="AZ28" s="187"/>
      <c r="BA28" s="187"/>
      <c r="BB28" s="187"/>
      <c r="BC28" s="187"/>
      <c r="BD28" s="187"/>
      <c r="BE28" s="14"/>
      <c r="BF28" s="187"/>
      <c r="BG28" s="187"/>
      <c r="BH28" s="187"/>
      <c r="BI28" s="187"/>
      <c r="BJ28" s="187"/>
      <c r="BK28" s="187"/>
      <c r="BL28" s="187"/>
      <c r="BM28" s="187"/>
      <c r="BN28" s="187"/>
      <c r="BO28" s="187"/>
      <c r="BP28" s="187"/>
      <c r="BQ28" s="187"/>
      <c r="BR28" s="187"/>
      <c r="BS28" s="187"/>
      <c r="BT28" s="187"/>
      <c r="BU28" s="187"/>
      <c r="BV28" s="187"/>
      <c r="BW28" s="187"/>
      <c r="BX28" s="187"/>
      <c r="BY28" s="187"/>
      <c r="BZ28" s="187"/>
      <c r="CA28" s="187"/>
      <c r="CB28" s="187"/>
      <c r="CC28" s="187"/>
      <c r="CD28" s="187"/>
      <c r="CE28" s="187"/>
      <c r="CF28" s="187"/>
      <c r="CG28" s="187"/>
      <c r="CH28" s="187"/>
      <c r="CI28" s="187"/>
      <c r="CJ28" s="187"/>
      <c r="CK28" s="187"/>
    </row>
    <row r="29" spans="1:89" s="5" customFormat="1" ht="15.75" customHeight="1" x14ac:dyDescent="0.2">
      <c r="A29" s="281" t="s">
        <v>16</v>
      </c>
      <c r="B29" s="282"/>
      <c r="C29" s="134">
        <f t="shared" si="9"/>
        <v>0</v>
      </c>
      <c r="D29" s="113"/>
      <c r="E29" s="111"/>
      <c r="F29" s="167" t="str">
        <f>$BA29&amp;" "&amp;$BB29&amp;""</f>
        <v xml:space="preserve"> </v>
      </c>
      <c r="G29" s="49"/>
      <c r="H29" s="49"/>
      <c r="I29" s="23"/>
      <c r="J29" s="23"/>
      <c r="K29" s="46"/>
      <c r="O29" s="4"/>
      <c r="P29" s="4"/>
      <c r="Q29" s="4"/>
      <c r="R29" s="4"/>
      <c r="S29" s="4"/>
      <c r="T29" s="4"/>
      <c r="U29" s="4"/>
      <c r="V29" s="24"/>
      <c r="W29" s="4"/>
      <c r="X29" s="4"/>
      <c r="AD29" s="4"/>
      <c r="AE29" s="4"/>
      <c r="AF29" s="4"/>
      <c r="AG29" s="4"/>
      <c r="AH29" s="4"/>
      <c r="AI29" s="4"/>
      <c r="AJ29" s="4"/>
      <c r="AK29" s="4"/>
      <c r="AL29" s="4"/>
      <c r="AM29" s="4"/>
      <c r="AN29" s="4"/>
      <c r="AO29" s="4"/>
      <c r="AW29" s="187"/>
      <c r="AX29" s="187"/>
      <c r="AY29" s="187"/>
      <c r="AZ29" s="187"/>
      <c r="BA29" s="192" t="str">
        <f>IF($C29+$C32&lt;=$C11,"","Las consultas por médico en extensión horaria NO pueden ser mayor que el Total de consultas de sección A.1.")</f>
        <v/>
      </c>
      <c r="BB29" s="192" t="str">
        <f>IF($D29+$E29&lt;&gt;$C29,"Las consultas según sexo NO pueden ser diferente al Total.","")</f>
        <v/>
      </c>
      <c r="BC29" s="192"/>
      <c r="BD29" s="193">
        <f>IF($C29+$C32&lt;=$C11,0,1)</f>
        <v>0</v>
      </c>
      <c r="BE29" s="193">
        <f>IF($D29+$E29&lt;&gt;$C29,1,0)</f>
        <v>0</v>
      </c>
      <c r="BF29" s="193"/>
      <c r="BG29" s="187"/>
      <c r="BH29" s="187"/>
      <c r="BI29" s="187"/>
      <c r="BJ29" s="187"/>
      <c r="BK29" s="187"/>
      <c r="BL29" s="187"/>
      <c r="BM29" s="187"/>
      <c r="BN29" s="187"/>
      <c r="BO29" s="187"/>
      <c r="BP29" s="187"/>
      <c r="BQ29" s="187"/>
      <c r="BR29" s="187"/>
      <c r="BS29" s="187"/>
      <c r="BT29" s="187"/>
      <c r="BU29" s="187"/>
      <c r="BV29" s="187"/>
      <c r="BW29" s="187"/>
      <c r="BX29" s="187"/>
      <c r="BY29" s="187"/>
      <c r="BZ29" s="187"/>
      <c r="CA29" s="187"/>
      <c r="CB29" s="187"/>
      <c r="CC29" s="187"/>
      <c r="CD29" s="187"/>
      <c r="CE29" s="187"/>
      <c r="CF29" s="187"/>
      <c r="CG29" s="187"/>
      <c r="CH29" s="187"/>
      <c r="CI29" s="187"/>
      <c r="CJ29" s="187"/>
      <c r="CK29" s="187"/>
    </row>
    <row r="30" spans="1:89" s="5" customFormat="1" ht="15.75" customHeight="1" x14ac:dyDescent="0.2">
      <c r="A30" s="277" t="s">
        <v>21</v>
      </c>
      <c r="B30" s="278"/>
      <c r="C30" s="155">
        <f t="shared" si="9"/>
        <v>0</v>
      </c>
      <c r="D30" s="126"/>
      <c r="E30" s="112"/>
      <c r="F30" s="167" t="str">
        <f>$BA30&amp;" "&amp;$BB30&amp;""</f>
        <v xml:space="preserve"> </v>
      </c>
      <c r="G30" s="49"/>
      <c r="H30" s="49"/>
      <c r="I30" s="23"/>
      <c r="J30" s="23"/>
      <c r="K30" s="46"/>
      <c r="O30" s="4"/>
      <c r="P30" s="4"/>
      <c r="Q30" s="4"/>
      <c r="R30" s="4"/>
      <c r="S30" s="4"/>
      <c r="T30" s="4"/>
      <c r="U30" s="4"/>
      <c r="V30" s="24"/>
      <c r="W30" s="4"/>
      <c r="X30" s="4"/>
      <c r="AD30" s="4"/>
      <c r="AE30" s="4"/>
      <c r="AF30" s="4"/>
      <c r="AG30" s="4"/>
      <c r="AH30" s="4"/>
      <c r="AI30" s="4"/>
      <c r="AJ30" s="4"/>
      <c r="AK30" s="4"/>
      <c r="AL30" s="4"/>
      <c r="AM30" s="4"/>
      <c r="AN30" s="4"/>
      <c r="AO30" s="4"/>
      <c r="AW30" s="187"/>
      <c r="AX30" s="187"/>
      <c r="AY30" s="187"/>
      <c r="AZ30" s="187"/>
      <c r="BA30" s="192" t="str">
        <f>IF($C30+$C33&lt;=SUM($C12:$C18),"","Las consultas por otros profesionales en extensión horaria NO pueden ser mayor que el Total de consultas de sección A.1.")</f>
        <v/>
      </c>
      <c r="BB30" s="192" t="str">
        <f>IF(D30+E30&lt;&gt;C30,"Las consultas según sexo NO pueden ser diferente al Total.","")</f>
        <v/>
      </c>
      <c r="BC30" s="187"/>
      <c r="BD30" s="193">
        <f>IF($C30+$C33&lt;=SUM($C12:$C18),0,1)</f>
        <v>0</v>
      </c>
      <c r="BE30" s="193">
        <f>IF($D30+$E30&lt;&gt;$C30,1,0)</f>
        <v>0</v>
      </c>
      <c r="BF30" s="187"/>
      <c r="BG30" s="187"/>
      <c r="BH30" s="187"/>
      <c r="BI30" s="187"/>
      <c r="BJ30" s="187"/>
      <c r="BK30" s="187"/>
      <c r="BL30" s="187"/>
      <c r="BM30" s="187"/>
      <c r="BN30" s="187"/>
      <c r="BO30" s="187"/>
      <c r="BP30" s="187"/>
      <c r="BQ30" s="187"/>
      <c r="BR30" s="187"/>
      <c r="BS30" s="187"/>
      <c r="BT30" s="187"/>
      <c r="BU30" s="187"/>
      <c r="BV30" s="187"/>
      <c r="BW30" s="187"/>
      <c r="BX30" s="187"/>
      <c r="BY30" s="187"/>
      <c r="BZ30" s="187"/>
      <c r="CA30" s="187"/>
      <c r="CB30" s="187"/>
      <c r="CC30" s="187"/>
      <c r="CD30" s="187"/>
      <c r="CE30" s="187"/>
      <c r="CF30" s="187"/>
      <c r="CG30" s="187"/>
      <c r="CH30" s="187"/>
      <c r="CI30" s="187"/>
      <c r="CJ30" s="187"/>
      <c r="CK30" s="187"/>
    </row>
    <row r="31" spans="1:89" s="5" customFormat="1" ht="15.75" customHeight="1" x14ac:dyDescent="0.2">
      <c r="A31" s="279" t="s">
        <v>35</v>
      </c>
      <c r="B31" s="280"/>
      <c r="C31" s="154">
        <f t="shared" si="9"/>
        <v>0</v>
      </c>
      <c r="D31" s="150">
        <f>+D32+D33</f>
        <v>0</v>
      </c>
      <c r="E31" s="151">
        <f>+E32+E33</f>
        <v>0</v>
      </c>
      <c r="F31" s="197"/>
      <c r="G31" s="49"/>
      <c r="H31" s="49"/>
      <c r="I31" s="23"/>
      <c r="J31" s="23"/>
      <c r="K31" s="46"/>
      <c r="O31" s="4"/>
      <c r="P31" s="4"/>
      <c r="Q31" s="4"/>
      <c r="R31" s="4"/>
      <c r="S31" s="4"/>
      <c r="T31" s="4"/>
      <c r="U31" s="4"/>
      <c r="V31" s="24"/>
      <c r="W31" s="4"/>
      <c r="X31" s="4"/>
      <c r="AD31" s="4"/>
      <c r="AE31" s="4"/>
      <c r="AF31" s="4"/>
      <c r="AG31" s="4"/>
      <c r="AH31" s="4"/>
      <c r="AI31" s="4"/>
      <c r="AJ31" s="4"/>
      <c r="AK31" s="4"/>
      <c r="AL31" s="4"/>
      <c r="AM31" s="4"/>
      <c r="AN31" s="4"/>
      <c r="AO31" s="4"/>
      <c r="AW31" s="187"/>
      <c r="AX31" s="187"/>
      <c r="AY31" s="187"/>
      <c r="AZ31" s="187"/>
      <c r="BA31" s="187"/>
      <c r="BB31" s="187"/>
      <c r="BC31" s="187"/>
      <c r="BD31" s="187"/>
      <c r="BE31" s="187"/>
      <c r="BF31" s="187"/>
      <c r="BG31" s="187"/>
      <c r="BH31" s="187"/>
      <c r="BI31" s="187"/>
      <c r="BJ31" s="187"/>
      <c r="BK31" s="187"/>
      <c r="BL31" s="187"/>
      <c r="BM31" s="187"/>
      <c r="BN31" s="187"/>
      <c r="BO31" s="187"/>
      <c r="BP31" s="187"/>
      <c r="BQ31" s="187"/>
      <c r="BR31" s="187"/>
      <c r="BS31" s="187"/>
      <c r="BT31" s="187"/>
      <c r="BU31" s="187"/>
      <c r="BV31" s="187"/>
      <c r="BW31" s="187"/>
      <c r="BX31" s="187"/>
      <c r="BY31" s="187"/>
      <c r="BZ31" s="187"/>
      <c r="CA31" s="187"/>
      <c r="CB31" s="187"/>
      <c r="CC31" s="187"/>
      <c r="CD31" s="187"/>
      <c r="CE31" s="187"/>
      <c r="CF31" s="187"/>
      <c r="CG31" s="187"/>
      <c r="CH31" s="187"/>
      <c r="CI31" s="187"/>
      <c r="CJ31" s="187"/>
      <c r="CK31" s="187"/>
    </row>
    <row r="32" spans="1:89" s="5" customFormat="1" ht="15.75" customHeight="1" x14ac:dyDescent="0.2">
      <c r="A32" s="281" t="s">
        <v>16</v>
      </c>
      <c r="B32" s="282"/>
      <c r="C32" s="134">
        <f t="shared" si="9"/>
        <v>0</v>
      </c>
      <c r="D32" s="113"/>
      <c r="E32" s="111"/>
      <c r="F32" s="167" t="str">
        <f>$BA29&amp;" "&amp;$BB32&amp;""</f>
        <v xml:space="preserve"> </v>
      </c>
      <c r="G32" s="49"/>
      <c r="H32" s="49"/>
      <c r="I32" s="23"/>
      <c r="J32" s="23"/>
      <c r="K32" s="46"/>
      <c r="L32" s="46"/>
      <c r="M32" s="26"/>
      <c r="N32" s="23"/>
      <c r="O32" s="4"/>
      <c r="P32" s="4"/>
      <c r="Q32" s="4"/>
      <c r="R32" s="4"/>
      <c r="S32" s="4"/>
      <c r="T32" s="4"/>
      <c r="U32" s="4"/>
      <c r="V32" s="24"/>
      <c r="W32" s="4"/>
      <c r="X32" s="4"/>
      <c r="AD32" s="4"/>
      <c r="AE32" s="4"/>
      <c r="AF32" s="4"/>
      <c r="AG32" s="4"/>
      <c r="AH32" s="4"/>
      <c r="AI32" s="4"/>
      <c r="AJ32" s="4"/>
      <c r="AK32" s="4"/>
      <c r="AL32" s="4"/>
      <c r="AM32" s="4"/>
      <c r="AN32" s="4"/>
      <c r="AO32" s="4"/>
      <c r="AW32" s="187"/>
      <c r="AX32" s="187"/>
      <c r="AY32" s="187"/>
      <c r="AZ32" s="187"/>
      <c r="BA32" s="187"/>
      <c r="BB32" s="192" t="str">
        <f>IF(D32+E32&lt;&gt;C32,"Las consultas según sexo NO pueden ser diferente al Total.","")</f>
        <v/>
      </c>
      <c r="BC32" s="187"/>
      <c r="BD32" s="187"/>
      <c r="BE32" s="193">
        <f>IF($D32+$E32&lt;&gt;$C32,1,0)</f>
        <v>0</v>
      </c>
      <c r="BF32" s="187"/>
      <c r="BG32" s="187"/>
      <c r="BH32" s="187"/>
      <c r="BI32" s="187"/>
      <c r="BJ32" s="187"/>
      <c r="BK32" s="187"/>
      <c r="BL32" s="187"/>
      <c r="BM32" s="187"/>
      <c r="BN32" s="187"/>
      <c r="BO32" s="187"/>
      <c r="BP32" s="187"/>
      <c r="BQ32" s="187"/>
      <c r="BR32" s="187"/>
      <c r="BS32" s="187"/>
      <c r="BT32" s="187"/>
      <c r="BU32" s="187"/>
      <c r="BV32" s="187"/>
      <c r="BW32" s="187"/>
      <c r="BX32" s="187"/>
      <c r="BY32" s="187"/>
      <c r="BZ32" s="187"/>
      <c r="CA32" s="187"/>
      <c r="CB32" s="187"/>
      <c r="CC32" s="187"/>
      <c r="CD32" s="187"/>
      <c r="CE32" s="187"/>
      <c r="CF32" s="187"/>
      <c r="CG32" s="187"/>
      <c r="CH32" s="187"/>
      <c r="CI32" s="187"/>
      <c r="CJ32" s="187"/>
      <c r="CK32" s="187"/>
    </row>
    <row r="33" spans="1:89" s="5" customFormat="1" ht="15.75" customHeight="1" x14ac:dyDescent="0.2">
      <c r="A33" s="283" t="s">
        <v>21</v>
      </c>
      <c r="B33" s="284"/>
      <c r="C33" s="148">
        <f t="shared" si="9"/>
        <v>0</v>
      </c>
      <c r="D33" s="115"/>
      <c r="E33" s="117"/>
      <c r="F33" s="167" t="str">
        <f>$BA30&amp;" "&amp;$BB33&amp;""</f>
        <v xml:space="preserve"> </v>
      </c>
      <c r="G33" s="49"/>
      <c r="H33" s="49"/>
      <c r="I33" s="23"/>
      <c r="J33" s="23"/>
      <c r="K33" s="46"/>
      <c r="L33" s="46"/>
      <c r="M33" s="26"/>
      <c r="N33" s="23"/>
      <c r="O33" s="4"/>
      <c r="P33" s="4"/>
      <c r="Q33" s="4"/>
      <c r="R33" s="4"/>
      <c r="S33" s="4"/>
      <c r="T33" s="4"/>
      <c r="U33" s="4"/>
      <c r="V33" s="24"/>
      <c r="W33" s="4"/>
      <c r="X33" s="4"/>
      <c r="AD33" s="4"/>
      <c r="AE33" s="4"/>
      <c r="AF33" s="4"/>
      <c r="AG33" s="4"/>
      <c r="AH33" s="4"/>
      <c r="AI33" s="4"/>
      <c r="AJ33" s="4"/>
      <c r="AK33" s="4"/>
      <c r="AL33" s="4"/>
      <c r="AM33" s="4"/>
      <c r="AN33" s="4"/>
      <c r="AO33" s="4"/>
      <c r="AW33" s="187"/>
      <c r="AX33" s="187"/>
      <c r="AY33" s="187"/>
      <c r="AZ33" s="187"/>
      <c r="BA33" s="187"/>
      <c r="BB33" s="192" t="str">
        <f>IF(D33+E33&lt;&gt;C33,"Las consultas según sexo NO pueden ser diferente al Total.","")</f>
        <v/>
      </c>
      <c r="BC33" s="187"/>
      <c r="BD33" s="187"/>
      <c r="BE33" s="193">
        <f>IF($D33+$E33&lt;&gt;$C33,1,0)</f>
        <v>0</v>
      </c>
      <c r="BF33" s="187"/>
      <c r="BG33" s="187"/>
      <c r="BH33" s="187"/>
      <c r="BI33" s="187"/>
      <c r="BJ33" s="187"/>
      <c r="BK33" s="187"/>
      <c r="BL33" s="187"/>
      <c r="BM33" s="187"/>
      <c r="BN33" s="187"/>
      <c r="BO33" s="187"/>
      <c r="BP33" s="187"/>
      <c r="BQ33" s="187"/>
      <c r="BR33" s="187"/>
      <c r="BS33" s="187"/>
      <c r="BT33" s="187"/>
      <c r="BU33" s="187"/>
      <c r="BV33" s="187"/>
      <c r="BW33" s="187"/>
      <c r="BX33" s="187"/>
      <c r="BY33" s="187"/>
      <c r="BZ33" s="187"/>
      <c r="CA33" s="187"/>
      <c r="CB33" s="187"/>
      <c r="CC33" s="187"/>
      <c r="CD33" s="187"/>
      <c r="CE33" s="187"/>
      <c r="CF33" s="187"/>
      <c r="CG33" s="187"/>
      <c r="CH33" s="187"/>
      <c r="CI33" s="187"/>
      <c r="CJ33" s="187"/>
      <c r="CK33" s="187"/>
    </row>
    <row r="34" spans="1:89" s="4" customFormat="1" ht="30" customHeight="1" x14ac:dyDescent="0.2">
      <c r="A34" s="35" t="s">
        <v>36</v>
      </c>
      <c r="B34" s="13"/>
      <c r="C34" s="12"/>
      <c r="D34" s="12"/>
      <c r="E34" s="12"/>
      <c r="F34" s="12"/>
      <c r="G34" s="12"/>
      <c r="H34" s="12"/>
      <c r="I34" s="36"/>
      <c r="J34" s="13"/>
      <c r="K34" s="20"/>
      <c r="L34" s="20"/>
      <c r="M34" s="26"/>
      <c r="N34" s="8"/>
      <c r="V34" s="24"/>
      <c r="AW34" s="14"/>
      <c r="AX34" s="14"/>
      <c r="AY34" s="14"/>
      <c r="AZ34" s="14"/>
      <c r="BA34" s="187"/>
      <c r="BB34" s="14"/>
      <c r="BC34" s="187"/>
      <c r="BD34" s="187"/>
      <c r="BE34" s="14"/>
      <c r="BF34" s="14"/>
      <c r="BG34" s="14"/>
      <c r="BH34" s="14"/>
      <c r="BI34" s="14"/>
      <c r="BJ34" s="14"/>
      <c r="BK34" s="14"/>
      <c r="BL34" s="14"/>
      <c r="BM34" s="14"/>
      <c r="BN34" s="14"/>
      <c r="BO34" s="14"/>
      <c r="BP34" s="14"/>
      <c r="BQ34" s="14"/>
      <c r="BR34" s="14"/>
      <c r="BS34" s="14"/>
      <c r="BT34" s="14"/>
      <c r="BU34" s="14"/>
      <c r="BV34" s="14"/>
      <c r="BW34" s="14"/>
      <c r="BX34" s="14"/>
      <c r="BY34" s="14"/>
      <c r="BZ34" s="14"/>
      <c r="CA34" s="14"/>
      <c r="CB34" s="14"/>
      <c r="CC34" s="14"/>
      <c r="CD34" s="14"/>
      <c r="CE34" s="14"/>
      <c r="CF34" s="14"/>
      <c r="CG34" s="14"/>
      <c r="CH34" s="14"/>
      <c r="CI34" s="14"/>
      <c r="CJ34" s="14"/>
      <c r="CK34" s="14"/>
    </row>
    <row r="35" spans="1:89" s="4" customFormat="1" ht="30" customHeight="1" x14ac:dyDescent="0.2">
      <c r="A35" s="38" t="s">
        <v>37</v>
      </c>
      <c r="B35" s="20"/>
      <c r="C35" s="20"/>
      <c r="D35" s="20"/>
      <c r="E35" s="20"/>
      <c r="F35" s="20"/>
      <c r="G35" s="20"/>
      <c r="H35" s="20"/>
      <c r="I35" s="20"/>
      <c r="J35" s="20"/>
      <c r="K35" s="20"/>
      <c r="L35" s="20"/>
      <c r="M35" s="26"/>
      <c r="N35" s="26"/>
      <c r="V35" s="24"/>
      <c r="AW35" s="14"/>
      <c r="AX35" s="14"/>
      <c r="AY35" s="14"/>
      <c r="AZ35" s="14"/>
      <c r="BA35" s="14"/>
      <c r="BB35" s="14"/>
      <c r="BC35" s="14"/>
      <c r="BD35" s="14"/>
      <c r="BE35" s="14"/>
      <c r="BF35" s="14"/>
      <c r="BG35" s="14"/>
      <c r="BH35" s="14"/>
      <c r="BI35" s="14"/>
      <c r="BJ35" s="14"/>
      <c r="BK35" s="14"/>
      <c r="BL35" s="14"/>
      <c r="BM35" s="14"/>
      <c r="BN35" s="14"/>
      <c r="BO35" s="14"/>
      <c r="BP35" s="14"/>
      <c r="BQ35" s="14"/>
      <c r="BR35" s="14"/>
      <c r="BS35" s="14"/>
      <c r="BT35" s="14"/>
      <c r="BU35" s="14"/>
      <c r="BV35" s="14"/>
      <c r="BW35" s="14"/>
      <c r="BX35" s="14"/>
      <c r="BY35" s="14"/>
      <c r="BZ35" s="14"/>
      <c r="CA35" s="14"/>
      <c r="CB35" s="14"/>
      <c r="CC35" s="14"/>
      <c r="CD35" s="14"/>
      <c r="CE35" s="14"/>
      <c r="CF35" s="14"/>
      <c r="CG35" s="14"/>
      <c r="CH35" s="14"/>
      <c r="CI35" s="14"/>
      <c r="CJ35" s="14"/>
      <c r="CK35" s="14"/>
    </row>
    <row r="36" spans="1:89" s="5" customFormat="1" ht="15" customHeight="1" x14ac:dyDescent="0.15">
      <c r="A36" s="285" t="s">
        <v>4</v>
      </c>
      <c r="B36" s="285" t="s">
        <v>5</v>
      </c>
      <c r="C36" s="287" t="s">
        <v>6</v>
      </c>
      <c r="D36" s="272" t="s">
        <v>7</v>
      </c>
      <c r="E36" s="273"/>
      <c r="F36" s="273"/>
      <c r="G36" s="273"/>
      <c r="H36" s="273"/>
      <c r="I36" s="273"/>
      <c r="J36" s="273"/>
      <c r="K36" s="273"/>
      <c r="L36" s="273"/>
      <c r="M36" s="273"/>
      <c r="N36" s="273"/>
      <c r="O36" s="273"/>
      <c r="P36" s="273"/>
      <c r="Q36" s="273"/>
      <c r="R36" s="273"/>
      <c r="S36" s="273"/>
      <c r="T36" s="274"/>
      <c r="U36" s="272" t="s">
        <v>8</v>
      </c>
      <c r="V36" s="274"/>
      <c r="W36" s="287" t="s">
        <v>9</v>
      </c>
      <c r="X36" s="4"/>
      <c r="AD36" s="4"/>
      <c r="AE36" s="4"/>
      <c r="AF36" s="4"/>
      <c r="AG36" s="4"/>
      <c r="AH36" s="4"/>
      <c r="AI36" s="4"/>
      <c r="AJ36" s="4"/>
      <c r="AK36" s="4"/>
      <c r="AL36" s="4"/>
      <c r="AM36" s="4"/>
      <c r="AN36" s="4"/>
      <c r="AO36" s="4"/>
      <c r="AP36" s="4"/>
      <c r="AQ36" s="4"/>
      <c r="AR36" s="4"/>
      <c r="AS36" s="4"/>
      <c r="AT36" s="4"/>
      <c r="AU36" s="4"/>
      <c r="AV36" s="4"/>
      <c r="AW36" s="14"/>
      <c r="AX36" s="14"/>
      <c r="AY36" s="14"/>
      <c r="AZ36" s="14"/>
      <c r="BA36" s="14"/>
      <c r="BB36" s="14"/>
      <c r="BC36" s="14"/>
      <c r="BD36" s="14"/>
      <c r="BE36" s="14"/>
      <c r="BF36" s="14"/>
      <c r="BG36" s="14"/>
      <c r="BH36" s="14"/>
      <c r="BI36" s="14"/>
      <c r="BJ36" s="14"/>
      <c r="BK36" s="14"/>
      <c r="BL36" s="14"/>
      <c r="BM36" s="14"/>
      <c r="BN36" s="14"/>
      <c r="BO36" s="14"/>
      <c r="BP36" s="187"/>
      <c r="BQ36" s="187"/>
      <c r="BR36" s="187"/>
      <c r="BS36" s="187"/>
      <c r="BT36" s="187"/>
      <c r="BU36" s="187"/>
      <c r="BV36" s="187"/>
      <c r="BW36" s="187"/>
      <c r="BX36" s="187"/>
      <c r="BY36" s="187"/>
      <c r="BZ36" s="187"/>
      <c r="CA36" s="187"/>
      <c r="CB36" s="187"/>
      <c r="CC36" s="187"/>
      <c r="CD36" s="187"/>
      <c r="CE36" s="187"/>
      <c r="CF36" s="187"/>
      <c r="CG36" s="187"/>
      <c r="CH36" s="187"/>
      <c r="CI36" s="187"/>
      <c r="CJ36" s="187"/>
      <c r="CK36" s="187"/>
    </row>
    <row r="37" spans="1:89" s="5" customFormat="1" ht="21" customHeight="1" x14ac:dyDescent="0.15">
      <c r="A37" s="286"/>
      <c r="B37" s="286"/>
      <c r="C37" s="288"/>
      <c r="D37" s="198" t="s">
        <v>90</v>
      </c>
      <c r="E37" s="188" t="s">
        <v>91</v>
      </c>
      <c r="F37" s="15" t="s">
        <v>10</v>
      </c>
      <c r="G37" s="15" t="s">
        <v>11</v>
      </c>
      <c r="H37" s="15" t="s">
        <v>12</v>
      </c>
      <c r="I37" s="189" t="s">
        <v>92</v>
      </c>
      <c r="J37" s="189" t="s">
        <v>93</v>
      </c>
      <c r="K37" s="189" t="s">
        <v>94</v>
      </c>
      <c r="L37" s="189" t="s">
        <v>95</v>
      </c>
      <c r="M37" s="189" t="s">
        <v>96</v>
      </c>
      <c r="N37" s="189" t="s">
        <v>97</v>
      </c>
      <c r="O37" s="189" t="s">
        <v>98</v>
      </c>
      <c r="P37" s="189" t="s">
        <v>99</v>
      </c>
      <c r="Q37" s="189" t="s">
        <v>100</v>
      </c>
      <c r="R37" s="189" t="s">
        <v>101</v>
      </c>
      <c r="S37" s="189" t="s">
        <v>102</v>
      </c>
      <c r="T37" s="190" t="s">
        <v>103</v>
      </c>
      <c r="U37" s="30" t="s">
        <v>13</v>
      </c>
      <c r="V37" s="31" t="s">
        <v>14</v>
      </c>
      <c r="W37" s="288"/>
      <c r="X37" s="4"/>
      <c r="AD37" s="4"/>
      <c r="AE37" s="4"/>
      <c r="AF37" s="4"/>
      <c r="AG37" s="4"/>
      <c r="AH37" s="4"/>
      <c r="AI37" s="4"/>
      <c r="AJ37" s="4"/>
      <c r="AK37" s="4"/>
      <c r="AL37" s="4"/>
      <c r="AM37" s="4"/>
      <c r="AN37" s="4"/>
      <c r="AO37" s="4"/>
      <c r="AP37" s="4"/>
      <c r="AQ37" s="4"/>
      <c r="AR37" s="4"/>
      <c r="AS37" s="4"/>
      <c r="AT37" s="4"/>
      <c r="AU37" s="4"/>
      <c r="AV37" s="4"/>
      <c r="AW37" s="14"/>
      <c r="AX37" s="14"/>
      <c r="AY37" s="14"/>
      <c r="AZ37" s="14"/>
      <c r="BA37" s="14"/>
      <c r="BB37" s="14"/>
      <c r="BC37" s="14"/>
      <c r="BD37" s="14"/>
      <c r="BE37" s="14"/>
      <c r="BF37" s="14"/>
      <c r="BG37" s="14"/>
      <c r="BH37" s="14"/>
      <c r="BI37" s="14"/>
      <c r="BJ37" s="14"/>
      <c r="BK37" s="14"/>
      <c r="BL37" s="14"/>
      <c r="BM37" s="14"/>
      <c r="BN37" s="14"/>
      <c r="BO37" s="14"/>
      <c r="BP37" s="187"/>
      <c r="BQ37" s="187"/>
      <c r="BR37" s="187"/>
      <c r="BS37" s="187"/>
      <c r="BT37" s="187"/>
      <c r="BU37" s="187"/>
      <c r="BV37" s="187"/>
      <c r="BW37" s="187"/>
      <c r="BX37" s="187"/>
      <c r="BY37" s="187"/>
      <c r="BZ37" s="187"/>
      <c r="CA37" s="187"/>
      <c r="CB37" s="187"/>
      <c r="CC37" s="187"/>
      <c r="CD37" s="187"/>
      <c r="CE37" s="187"/>
      <c r="CF37" s="187"/>
      <c r="CG37" s="187"/>
      <c r="CH37" s="187"/>
      <c r="CI37" s="187"/>
      <c r="CJ37" s="187"/>
      <c r="CK37" s="187"/>
    </row>
    <row r="38" spans="1:89" s="5" customFormat="1" ht="18.75" customHeight="1" x14ac:dyDescent="0.15">
      <c r="A38" s="289" t="s">
        <v>104</v>
      </c>
      <c r="B38" s="40" t="s">
        <v>16</v>
      </c>
      <c r="C38" s="199">
        <f t="shared" ref="C38:C47" si="10">SUM(D38:T38)</f>
        <v>0</v>
      </c>
      <c r="D38" s="136"/>
      <c r="E38" s="136"/>
      <c r="F38" s="114"/>
      <c r="G38" s="114"/>
      <c r="H38" s="114"/>
      <c r="I38" s="114"/>
      <c r="J38" s="114"/>
      <c r="K38" s="114"/>
      <c r="L38" s="114"/>
      <c r="M38" s="114"/>
      <c r="N38" s="114"/>
      <c r="O38" s="114"/>
      <c r="P38" s="114"/>
      <c r="Q38" s="114"/>
      <c r="R38" s="114"/>
      <c r="S38" s="114"/>
      <c r="T38" s="111"/>
      <c r="U38" s="113"/>
      <c r="V38" s="111"/>
      <c r="W38" s="106"/>
      <c r="X38" s="200" t="str">
        <f>+BA38&amp;BB38&amp;BC38</f>
        <v/>
      </c>
      <c r="AD38" s="4"/>
      <c r="AE38" s="4"/>
      <c r="AF38" s="4"/>
      <c r="AG38" s="4"/>
      <c r="AH38" s="4"/>
      <c r="AI38" s="4"/>
      <c r="AJ38" s="4"/>
      <c r="AK38" s="4"/>
      <c r="AL38" s="4"/>
      <c r="AM38" s="4"/>
      <c r="AN38" s="4"/>
      <c r="AO38" s="4"/>
      <c r="AP38" s="4"/>
      <c r="AQ38" s="4"/>
      <c r="AR38" s="4"/>
      <c r="AS38" s="4"/>
      <c r="AT38" s="4"/>
      <c r="AU38" s="4"/>
      <c r="AV38" s="4"/>
      <c r="AW38" s="14"/>
      <c r="AX38" s="14"/>
      <c r="AY38" s="14"/>
      <c r="AZ38" s="14"/>
      <c r="BA38" s="192" t="str">
        <f>IF($C38&lt;&gt;($U38+$V38)," El número consultas según sexo NO puede ser diferente al Total.","")</f>
        <v/>
      </c>
      <c r="BB38" s="192" t="str">
        <f>IF($C38=0,"",IF($W38="",IF($C38="",""," No olvide escribir la columna Beneficiarios."),""))</f>
        <v/>
      </c>
      <c r="BC38" s="192" t="str">
        <f>IF($C38&lt;$W38," El número de Beneficiarios NO puede ser mayor que el Total.","")</f>
        <v/>
      </c>
      <c r="BD38" s="193">
        <f>IF($C38&lt;&gt;($U38+$V38),1,0)</f>
        <v>0</v>
      </c>
      <c r="BE38" s="193">
        <f>IF($C38&lt;$W38,1,0)</f>
        <v>0</v>
      </c>
      <c r="BF38" s="193" t="str">
        <f>IF($C38=0,"",IF($W38="",IF($C38="","",1),0))</f>
        <v/>
      </c>
      <c r="BG38" s="14"/>
      <c r="BH38" s="14"/>
      <c r="BI38" s="14"/>
      <c r="BJ38" s="14"/>
      <c r="BK38" s="14"/>
      <c r="BL38" s="14"/>
      <c r="BM38" s="14"/>
      <c r="BN38" s="14"/>
      <c r="BO38" s="14"/>
      <c r="BP38" s="187"/>
      <c r="BQ38" s="187"/>
      <c r="BR38" s="187"/>
      <c r="BS38" s="187"/>
      <c r="BT38" s="187"/>
      <c r="BU38" s="187"/>
      <c r="BV38" s="187"/>
      <c r="BW38" s="187"/>
      <c r="BX38" s="187"/>
      <c r="BY38" s="187"/>
      <c r="BZ38" s="187"/>
      <c r="CA38" s="187"/>
      <c r="CB38" s="187"/>
      <c r="CC38" s="187"/>
      <c r="CD38" s="187"/>
      <c r="CE38" s="187"/>
      <c r="CF38" s="187"/>
      <c r="CG38" s="187"/>
      <c r="CH38" s="187"/>
      <c r="CI38" s="187"/>
      <c r="CJ38" s="187"/>
      <c r="CK38" s="187"/>
    </row>
    <row r="39" spans="1:89" s="5" customFormat="1" ht="15.75" customHeight="1" x14ac:dyDescent="0.15">
      <c r="A39" s="290"/>
      <c r="B39" s="41" t="s">
        <v>17</v>
      </c>
      <c r="C39" s="120">
        <f t="shared" si="10"/>
        <v>0</v>
      </c>
      <c r="D39" s="136"/>
      <c r="E39" s="136"/>
      <c r="F39" s="114"/>
      <c r="G39" s="114"/>
      <c r="H39" s="114"/>
      <c r="I39" s="114"/>
      <c r="J39" s="114"/>
      <c r="K39" s="114"/>
      <c r="L39" s="114"/>
      <c r="M39" s="114"/>
      <c r="N39" s="114"/>
      <c r="O39" s="114"/>
      <c r="P39" s="114"/>
      <c r="Q39" s="114"/>
      <c r="R39" s="114"/>
      <c r="S39" s="114"/>
      <c r="T39" s="111"/>
      <c r="U39" s="113"/>
      <c r="V39" s="111"/>
      <c r="W39" s="106"/>
      <c r="X39" s="200" t="str">
        <f t="shared" ref="X39:X47" si="11">+BA39&amp;BB39&amp;BC39</f>
        <v/>
      </c>
      <c r="AD39" s="4"/>
      <c r="AE39" s="4"/>
      <c r="AF39" s="4"/>
      <c r="AG39" s="4"/>
      <c r="AH39" s="4"/>
      <c r="AI39" s="4"/>
      <c r="AJ39" s="4"/>
      <c r="AK39" s="4"/>
      <c r="AL39" s="4"/>
      <c r="AM39" s="4"/>
      <c r="AN39" s="4"/>
      <c r="AO39" s="4"/>
      <c r="AP39" s="4"/>
      <c r="AQ39" s="4"/>
      <c r="AR39" s="4"/>
      <c r="AS39" s="4"/>
      <c r="AT39" s="4"/>
      <c r="AU39" s="4"/>
      <c r="AV39" s="4"/>
      <c r="AW39" s="14"/>
      <c r="AX39" s="14"/>
      <c r="AY39" s="14"/>
      <c r="AZ39" s="14"/>
      <c r="BA39" s="192" t="str">
        <f t="shared" ref="BA39:BA47" si="12">IF($C39&lt;&gt;($U39+$V39)," El número consultas según sexo NO puede ser diferente al Total.","")</f>
        <v/>
      </c>
      <c r="BB39" s="192" t="str">
        <f t="shared" ref="BB39:BB47" si="13">IF($C39=0,"",IF($W39="",IF($C39="",""," No olvide escribir la columna Beneficiarios."),""))</f>
        <v/>
      </c>
      <c r="BC39" s="192" t="str">
        <f t="shared" ref="BC39:BC47" si="14">IF($C39&lt;$W39," El número de Beneficiarios NO puede ser mayor que el Total.","")</f>
        <v/>
      </c>
      <c r="BD39" s="193">
        <f t="shared" ref="BD39:BD47" si="15">IF($C39&lt;&gt;($U39+$V39),1,0)</f>
        <v>0</v>
      </c>
      <c r="BE39" s="193">
        <f t="shared" ref="BE39:BE47" si="16">IF($C39&lt;$W39,1,0)</f>
        <v>0</v>
      </c>
      <c r="BF39" s="193" t="str">
        <f t="shared" ref="BF39:BF47" si="17">IF($C39=0,"",IF($W39="",IF($C39="","",1),0))</f>
        <v/>
      </c>
      <c r="BG39" s="14"/>
      <c r="BH39" s="14"/>
      <c r="BI39" s="14"/>
      <c r="BJ39" s="14"/>
      <c r="BK39" s="14"/>
      <c r="BL39" s="14"/>
      <c r="BM39" s="14"/>
      <c r="BN39" s="14"/>
      <c r="BO39" s="14"/>
      <c r="BP39" s="187"/>
      <c r="BQ39" s="187"/>
      <c r="BR39" s="187"/>
      <c r="BS39" s="187"/>
      <c r="BT39" s="187"/>
      <c r="BU39" s="187"/>
      <c r="BV39" s="187"/>
      <c r="BW39" s="187"/>
      <c r="BX39" s="187"/>
      <c r="BY39" s="187"/>
      <c r="BZ39" s="187"/>
      <c r="CA39" s="187"/>
      <c r="CB39" s="187"/>
      <c r="CC39" s="187"/>
      <c r="CD39" s="187"/>
      <c r="CE39" s="187"/>
      <c r="CF39" s="187"/>
      <c r="CG39" s="187"/>
      <c r="CH39" s="187"/>
      <c r="CI39" s="187"/>
      <c r="CJ39" s="187"/>
      <c r="CK39" s="187"/>
    </row>
    <row r="40" spans="1:89" s="5" customFormat="1" ht="15.75" customHeight="1" x14ac:dyDescent="0.15">
      <c r="A40" s="290"/>
      <c r="B40" s="41" t="s">
        <v>38</v>
      </c>
      <c r="C40" s="120">
        <f t="shared" si="10"/>
        <v>0</v>
      </c>
      <c r="D40" s="136"/>
      <c r="E40" s="136"/>
      <c r="F40" s="114"/>
      <c r="G40" s="114"/>
      <c r="H40" s="114"/>
      <c r="I40" s="114"/>
      <c r="J40" s="114"/>
      <c r="K40" s="114"/>
      <c r="L40" s="114"/>
      <c r="M40" s="114"/>
      <c r="N40" s="114"/>
      <c r="O40" s="114"/>
      <c r="P40" s="114"/>
      <c r="Q40" s="114"/>
      <c r="R40" s="114"/>
      <c r="S40" s="114"/>
      <c r="T40" s="111"/>
      <c r="U40" s="113"/>
      <c r="V40" s="111"/>
      <c r="W40" s="106"/>
      <c r="X40" s="200" t="str">
        <f t="shared" si="11"/>
        <v/>
      </c>
      <c r="AD40" s="4"/>
      <c r="AE40" s="4"/>
      <c r="AF40" s="4"/>
      <c r="AG40" s="4"/>
      <c r="AH40" s="4"/>
      <c r="AI40" s="4"/>
      <c r="AJ40" s="4"/>
      <c r="AK40" s="4"/>
      <c r="AL40" s="4"/>
      <c r="AM40" s="4"/>
      <c r="AN40" s="4"/>
      <c r="AO40" s="4"/>
      <c r="AP40" s="4"/>
      <c r="AQ40" s="4"/>
      <c r="AR40" s="4"/>
      <c r="AS40" s="4"/>
      <c r="AT40" s="4"/>
      <c r="AU40" s="4"/>
      <c r="AV40" s="4"/>
      <c r="AW40" s="14"/>
      <c r="AX40" s="14"/>
      <c r="AY40" s="14"/>
      <c r="AZ40" s="14"/>
      <c r="BA40" s="192" t="str">
        <f t="shared" si="12"/>
        <v/>
      </c>
      <c r="BB40" s="192" t="str">
        <f t="shared" si="13"/>
        <v/>
      </c>
      <c r="BC40" s="192" t="str">
        <f t="shared" si="14"/>
        <v/>
      </c>
      <c r="BD40" s="193">
        <f t="shared" si="15"/>
        <v>0</v>
      </c>
      <c r="BE40" s="193">
        <f t="shared" si="16"/>
        <v>0</v>
      </c>
      <c r="BF40" s="193" t="str">
        <f t="shared" si="17"/>
        <v/>
      </c>
      <c r="BG40" s="14"/>
      <c r="BH40" s="14"/>
      <c r="BI40" s="14"/>
      <c r="BJ40" s="14"/>
      <c r="BK40" s="14"/>
      <c r="BL40" s="14"/>
      <c r="BM40" s="14"/>
      <c r="BN40" s="14"/>
      <c r="BO40" s="14"/>
      <c r="BP40" s="187"/>
      <c r="BQ40" s="187"/>
      <c r="BR40" s="187"/>
      <c r="BS40" s="187"/>
      <c r="BT40" s="187"/>
      <c r="BU40" s="187"/>
      <c r="BV40" s="187"/>
      <c r="BW40" s="187"/>
      <c r="BX40" s="187"/>
      <c r="BY40" s="187"/>
      <c r="BZ40" s="187"/>
      <c r="CA40" s="187"/>
      <c r="CB40" s="187"/>
      <c r="CC40" s="187"/>
      <c r="CD40" s="187"/>
      <c r="CE40" s="187"/>
      <c r="CF40" s="187"/>
      <c r="CG40" s="187"/>
      <c r="CH40" s="187"/>
      <c r="CI40" s="187"/>
      <c r="CJ40" s="187"/>
      <c r="CK40" s="187"/>
    </row>
    <row r="41" spans="1:89" s="5" customFormat="1" ht="15.75" customHeight="1" x14ac:dyDescent="0.15">
      <c r="A41" s="290"/>
      <c r="B41" s="41" t="s">
        <v>39</v>
      </c>
      <c r="C41" s="120">
        <f t="shared" si="10"/>
        <v>0</v>
      </c>
      <c r="D41" s="136"/>
      <c r="E41" s="136"/>
      <c r="F41" s="114"/>
      <c r="G41" s="114"/>
      <c r="H41" s="114"/>
      <c r="I41" s="114"/>
      <c r="J41" s="114"/>
      <c r="K41" s="114"/>
      <c r="L41" s="114"/>
      <c r="M41" s="114"/>
      <c r="N41" s="114"/>
      <c r="O41" s="114"/>
      <c r="P41" s="114"/>
      <c r="Q41" s="114"/>
      <c r="R41" s="114"/>
      <c r="S41" s="114"/>
      <c r="T41" s="111"/>
      <c r="U41" s="113"/>
      <c r="V41" s="111"/>
      <c r="W41" s="106"/>
      <c r="X41" s="200" t="str">
        <f t="shared" si="11"/>
        <v/>
      </c>
      <c r="AD41" s="4"/>
      <c r="AE41" s="4"/>
      <c r="AF41" s="4"/>
      <c r="AG41" s="4"/>
      <c r="AH41" s="4"/>
      <c r="AI41" s="4"/>
      <c r="AJ41" s="4"/>
      <c r="AK41" s="4"/>
      <c r="AL41" s="4"/>
      <c r="AM41" s="4"/>
      <c r="AN41" s="4"/>
      <c r="AO41" s="4"/>
      <c r="AP41" s="4"/>
      <c r="AQ41" s="4"/>
      <c r="AR41" s="4"/>
      <c r="AS41" s="4"/>
      <c r="AT41" s="4"/>
      <c r="AU41" s="4"/>
      <c r="AV41" s="4"/>
      <c r="AW41" s="14"/>
      <c r="AX41" s="14"/>
      <c r="AY41" s="14"/>
      <c r="AZ41" s="14"/>
      <c r="BA41" s="192" t="str">
        <f t="shared" si="12"/>
        <v/>
      </c>
      <c r="BB41" s="192" t="str">
        <f t="shared" si="13"/>
        <v/>
      </c>
      <c r="BC41" s="192" t="str">
        <f t="shared" si="14"/>
        <v/>
      </c>
      <c r="BD41" s="193">
        <f t="shared" si="15"/>
        <v>0</v>
      </c>
      <c r="BE41" s="193">
        <f t="shared" si="16"/>
        <v>0</v>
      </c>
      <c r="BF41" s="193" t="str">
        <f t="shared" si="17"/>
        <v/>
      </c>
      <c r="BG41" s="14"/>
      <c r="BH41" s="14"/>
      <c r="BI41" s="14"/>
      <c r="BJ41" s="14"/>
      <c r="BK41" s="14"/>
      <c r="BL41" s="14"/>
      <c r="BM41" s="14"/>
      <c r="BN41" s="14"/>
      <c r="BO41" s="14"/>
      <c r="BP41" s="187"/>
      <c r="BQ41" s="187"/>
      <c r="BR41" s="187"/>
      <c r="BS41" s="187"/>
      <c r="BT41" s="187"/>
      <c r="BU41" s="187"/>
      <c r="BV41" s="187"/>
      <c r="BW41" s="187"/>
      <c r="BX41" s="187"/>
      <c r="BY41" s="187"/>
      <c r="BZ41" s="187"/>
      <c r="CA41" s="187"/>
      <c r="CB41" s="187"/>
      <c r="CC41" s="187"/>
      <c r="CD41" s="187"/>
      <c r="CE41" s="187"/>
      <c r="CF41" s="187"/>
      <c r="CG41" s="187"/>
      <c r="CH41" s="187"/>
      <c r="CI41" s="187"/>
      <c r="CJ41" s="187"/>
      <c r="CK41" s="187"/>
    </row>
    <row r="42" spans="1:89" s="5" customFormat="1" ht="15.75" customHeight="1" x14ac:dyDescent="0.15">
      <c r="A42" s="290"/>
      <c r="B42" s="41" t="s">
        <v>20</v>
      </c>
      <c r="C42" s="120">
        <f t="shared" si="10"/>
        <v>0</v>
      </c>
      <c r="D42" s="136"/>
      <c r="E42" s="136"/>
      <c r="F42" s="114"/>
      <c r="G42" s="114"/>
      <c r="H42" s="114"/>
      <c r="I42" s="114"/>
      <c r="J42" s="114"/>
      <c r="K42" s="114"/>
      <c r="L42" s="114"/>
      <c r="M42" s="114"/>
      <c r="N42" s="114"/>
      <c r="O42" s="114"/>
      <c r="P42" s="114"/>
      <c r="Q42" s="114"/>
      <c r="R42" s="114"/>
      <c r="S42" s="114"/>
      <c r="T42" s="111"/>
      <c r="U42" s="113"/>
      <c r="V42" s="111"/>
      <c r="W42" s="106"/>
      <c r="X42" s="200" t="str">
        <f t="shared" si="11"/>
        <v/>
      </c>
      <c r="AD42" s="4"/>
      <c r="AE42" s="4"/>
      <c r="AF42" s="4"/>
      <c r="AG42" s="4"/>
      <c r="AH42" s="4"/>
      <c r="AI42" s="4"/>
      <c r="AJ42" s="4"/>
      <c r="AK42" s="4"/>
      <c r="AL42" s="4"/>
      <c r="AM42" s="4"/>
      <c r="AN42" s="4"/>
      <c r="AO42" s="4"/>
      <c r="AP42" s="4"/>
      <c r="AQ42" s="4"/>
      <c r="AR42" s="4"/>
      <c r="AS42" s="4"/>
      <c r="AT42" s="4"/>
      <c r="AU42" s="4"/>
      <c r="AV42" s="4"/>
      <c r="AW42" s="14"/>
      <c r="AX42" s="14"/>
      <c r="AY42" s="14"/>
      <c r="AZ42" s="14"/>
      <c r="BA42" s="192" t="str">
        <f t="shared" si="12"/>
        <v/>
      </c>
      <c r="BB42" s="192" t="str">
        <f t="shared" si="13"/>
        <v/>
      </c>
      <c r="BC42" s="192" t="str">
        <f t="shared" si="14"/>
        <v/>
      </c>
      <c r="BD42" s="193">
        <f t="shared" si="15"/>
        <v>0</v>
      </c>
      <c r="BE42" s="193">
        <f t="shared" si="16"/>
        <v>0</v>
      </c>
      <c r="BF42" s="193" t="str">
        <f t="shared" si="17"/>
        <v/>
      </c>
      <c r="BG42" s="14"/>
      <c r="BH42" s="14"/>
      <c r="BI42" s="14"/>
      <c r="BJ42" s="14"/>
      <c r="BK42" s="14"/>
      <c r="BL42" s="14"/>
      <c r="BM42" s="14"/>
      <c r="BN42" s="14"/>
      <c r="BO42" s="14"/>
      <c r="BP42" s="187"/>
      <c r="BQ42" s="187"/>
      <c r="BR42" s="187"/>
      <c r="BS42" s="187"/>
      <c r="BT42" s="187"/>
      <c r="BU42" s="187"/>
      <c r="BV42" s="187"/>
      <c r="BW42" s="187"/>
      <c r="BX42" s="187"/>
      <c r="BY42" s="187"/>
      <c r="BZ42" s="187"/>
      <c r="CA42" s="187"/>
      <c r="CB42" s="187"/>
      <c r="CC42" s="187"/>
      <c r="CD42" s="187"/>
      <c r="CE42" s="187"/>
      <c r="CF42" s="187"/>
      <c r="CG42" s="187"/>
      <c r="CH42" s="187"/>
      <c r="CI42" s="187"/>
      <c r="CJ42" s="187"/>
      <c r="CK42" s="187"/>
    </row>
    <row r="43" spans="1:89" s="5" customFormat="1" ht="15.75" customHeight="1" x14ac:dyDescent="0.15">
      <c r="A43" s="290"/>
      <c r="B43" s="41" t="s">
        <v>21</v>
      </c>
      <c r="C43" s="194">
        <f t="shared" si="10"/>
        <v>0</v>
      </c>
      <c r="D43" s="147"/>
      <c r="E43" s="147"/>
      <c r="F43" s="127"/>
      <c r="G43" s="127"/>
      <c r="H43" s="127"/>
      <c r="I43" s="127"/>
      <c r="J43" s="127"/>
      <c r="K43" s="127"/>
      <c r="L43" s="127"/>
      <c r="M43" s="127"/>
      <c r="N43" s="127"/>
      <c r="O43" s="127"/>
      <c r="P43" s="127"/>
      <c r="Q43" s="127"/>
      <c r="R43" s="127"/>
      <c r="S43" s="127"/>
      <c r="T43" s="112"/>
      <c r="U43" s="126"/>
      <c r="V43" s="112"/>
      <c r="W43" s="153"/>
      <c r="X43" s="200" t="str">
        <f t="shared" si="11"/>
        <v/>
      </c>
      <c r="AD43" s="4"/>
      <c r="AE43" s="4"/>
      <c r="AF43" s="4"/>
      <c r="AG43" s="4"/>
      <c r="AH43" s="4"/>
      <c r="AI43" s="4"/>
      <c r="AJ43" s="4"/>
      <c r="AK43" s="4"/>
      <c r="AL43" s="4"/>
      <c r="AM43" s="4"/>
      <c r="AN43" s="4"/>
      <c r="AO43" s="4"/>
      <c r="AP43" s="4"/>
      <c r="AQ43" s="4"/>
      <c r="AR43" s="4"/>
      <c r="AS43" s="4"/>
      <c r="AT43" s="4"/>
      <c r="AU43" s="4"/>
      <c r="AV43" s="4"/>
      <c r="AW43" s="14"/>
      <c r="AX43" s="14"/>
      <c r="AY43" s="14"/>
      <c r="AZ43" s="14"/>
      <c r="BA43" s="192" t="str">
        <f t="shared" si="12"/>
        <v/>
      </c>
      <c r="BB43" s="192" t="str">
        <f t="shared" si="13"/>
        <v/>
      </c>
      <c r="BC43" s="192" t="str">
        <f t="shared" si="14"/>
        <v/>
      </c>
      <c r="BD43" s="193">
        <f t="shared" si="15"/>
        <v>0</v>
      </c>
      <c r="BE43" s="193">
        <f t="shared" si="16"/>
        <v>0</v>
      </c>
      <c r="BF43" s="193" t="str">
        <f t="shared" si="17"/>
        <v/>
      </c>
      <c r="BG43" s="14"/>
      <c r="BH43" s="14"/>
      <c r="BI43" s="14"/>
      <c r="BJ43" s="14"/>
      <c r="BK43" s="14"/>
      <c r="BL43" s="14"/>
      <c r="BM43" s="14"/>
      <c r="BN43" s="14"/>
      <c r="BO43" s="14"/>
      <c r="BP43" s="187"/>
      <c r="BQ43" s="187"/>
      <c r="BR43" s="187"/>
      <c r="BS43" s="187"/>
      <c r="BT43" s="187"/>
      <c r="BU43" s="187"/>
      <c r="BV43" s="187"/>
      <c r="BW43" s="187"/>
      <c r="BX43" s="187"/>
      <c r="BY43" s="187"/>
      <c r="BZ43" s="187"/>
      <c r="CA43" s="187"/>
      <c r="CB43" s="187"/>
      <c r="CC43" s="187"/>
      <c r="CD43" s="187"/>
      <c r="CE43" s="187"/>
      <c r="CF43" s="187"/>
      <c r="CG43" s="187"/>
      <c r="CH43" s="187"/>
      <c r="CI43" s="187"/>
      <c r="CJ43" s="187"/>
      <c r="CK43" s="187"/>
    </row>
    <row r="44" spans="1:89" s="5" customFormat="1" ht="15.75" customHeight="1" x14ac:dyDescent="0.15">
      <c r="A44" s="291"/>
      <c r="B44" s="42" t="s">
        <v>23</v>
      </c>
      <c r="C44" s="118">
        <f t="shared" si="10"/>
        <v>0</v>
      </c>
      <c r="D44" s="195">
        <f>SUM(D38:D43)</f>
        <v>0</v>
      </c>
      <c r="E44" s="195">
        <f t="shared" ref="E44:T44" si="18">SUM(E38:E43)</f>
        <v>0</v>
      </c>
      <c r="F44" s="131">
        <f t="shared" si="18"/>
        <v>0</v>
      </c>
      <c r="G44" s="131">
        <f t="shared" si="18"/>
        <v>0</v>
      </c>
      <c r="H44" s="131">
        <f t="shared" si="18"/>
        <v>0</v>
      </c>
      <c r="I44" s="131">
        <f t="shared" si="18"/>
        <v>0</v>
      </c>
      <c r="J44" s="131">
        <f t="shared" si="18"/>
        <v>0</v>
      </c>
      <c r="K44" s="131">
        <f t="shared" si="18"/>
        <v>0</v>
      </c>
      <c r="L44" s="131">
        <f t="shared" si="18"/>
        <v>0</v>
      </c>
      <c r="M44" s="131">
        <f t="shared" si="18"/>
        <v>0</v>
      </c>
      <c r="N44" s="131">
        <f t="shared" si="18"/>
        <v>0</v>
      </c>
      <c r="O44" s="131">
        <f t="shared" si="18"/>
        <v>0</v>
      </c>
      <c r="P44" s="131">
        <f t="shared" si="18"/>
        <v>0</v>
      </c>
      <c r="Q44" s="131">
        <f t="shared" si="18"/>
        <v>0</v>
      </c>
      <c r="R44" s="131">
        <f t="shared" si="18"/>
        <v>0</v>
      </c>
      <c r="S44" s="131">
        <f t="shared" si="18"/>
        <v>0</v>
      </c>
      <c r="T44" s="132">
        <f t="shared" si="18"/>
        <v>0</v>
      </c>
      <c r="U44" s="130">
        <f>SUM(U38:U43)</f>
        <v>0</v>
      </c>
      <c r="V44" s="132">
        <f>SUM(V38:V43)</f>
        <v>0</v>
      </c>
      <c r="W44" s="141">
        <f>SUM(W38:W43)</f>
        <v>0</v>
      </c>
      <c r="X44" s="200" t="str">
        <f t="shared" si="11"/>
        <v/>
      </c>
      <c r="AD44" s="4"/>
      <c r="AE44" s="4"/>
      <c r="AF44" s="4"/>
      <c r="AG44" s="4"/>
      <c r="AH44" s="4"/>
      <c r="AI44" s="4"/>
      <c r="AJ44" s="4"/>
      <c r="AK44" s="4"/>
      <c r="AL44" s="4"/>
      <c r="AM44" s="4"/>
      <c r="AN44" s="4"/>
      <c r="AO44" s="4"/>
      <c r="AP44" s="4"/>
      <c r="AQ44" s="4"/>
      <c r="AR44" s="4"/>
      <c r="AS44" s="4"/>
      <c r="AT44" s="4"/>
      <c r="AU44" s="4"/>
      <c r="AV44" s="4"/>
      <c r="AW44" s="14"/>
      <c r="AX44" s="14"/>
      <c r="AY44" s="14"/>
      <c r="AZ44" s="14"/>
      <c r="BA44" s="192" t="str">
        <f t="shared" si="12"/>
        <v/>
      </c>
      <c r="BB44" s="192" t="str">
        <f t="shared" si="13"/>
        <v/>
      </c>
      <c r="BC44" s="192" t="str">
        <f t="shared" si="14"/>
        <v/>
      </c>
      <c r="BD44" s="193">
        <f t="shared" si="15"/>
        <v>0</v>
      </c>
      <c r="BE44" s="193">
        <f t="shared" si="16"/>
        <v>0</v>
      </c>
      <c r="BF44" s="193" t="str">
        <f t="shared" si="17"/>
        <v/>
      </c>
      <c r="BG44" s="14"/>
      <c r="BH44" s="14"/>
      <c r="BI44" s="14"/>
      <c r="BJ44" s="14"/>
      <c r="BK44" s="14"/>
      <c r="BL44" s="14"/>
      <c r="BM44" s="14"/>
      <c r="BN44" s="14"/>
      <c r="BO44" s="14"/>
      <c r="BP44" s="187"/>
      <c r="BQ44" s="187"/>
      <c r="BR44" s="187"/>
      <c r="BS44" s="187"/>
      <c r="BT44" s="187"/>
      <c r="BU44" s="187"/>
      <c r="BV44" s="187"/>
      <c r="BW44" s="187"/>
      <c r="BX44" s="187"/>
      <c r="BY44" s="187"/>
      <c r="BZ44" s="187"/>
      <c r="CA44" s="187"/>
      <c r="CB44" s="187"/>
      <c r="CC44" s="187"/>
      <c r="CD44" s="187"/>
      <c r="CE44" s="187"/>
      <c r="CF44" s="187"/>
      <c r="CG44" s="187"/>
      <c r="CH44" s="187"/>
      <c r="CI44" s="187"/>
      <c r="CJ44" s="187"/>
      <c r="CK44" s="187"/>
    </row>
    <row r="45" spans="1:89" s="5" customFormat="1" ht="15.75" customHeight="1" x14ac:dyDescent="0.15">
      <c r="A45" s="18" t="s">
        <v>24</v>
      </c>
      <c r="B45" s="51" t="s">
        <v>17</v>
      </c>
      <c r="C45" s="152">
        <f t="shared" si="10"/>
        <v>0</v>
      </c>
      <c r="D45" s="201"/>
      <c r="E45" s="201"/>
      <c r="F45" s="143"/>
      <c r="G45" s="143"/>
      <c r="H45" s="143"/>
      <c r="I45" s="143"/>
      <c r="J45" s="143"/>
      <c r="K45" s="143"/>
      <c r="L45" s="143"/>
      <c r="M45" s="143"/>
      <c r="N45" s="143"/>
      <c r="O45" s="143"/>
      <c r="P45" s="143"/>
      <c r="Q45" s="143"/>
      <c r="R45" s="143"/>
      <c r="S45" s="143"/>
      <c r="T45" s="144"/>
      <c r="U45" s="142"/>
      <c r="V45" s="144"/>
      <c r="W45" s="138"/>
      <c r="X45" s="200" t="str">
        <f t="shared" si="11"/>
        <v/>
      </c>
      <c r="AD45" s="4"/>
      <c r="AE45" s="4"/>
      <c r="AF45" s="4"/>
      <c r="AG45" s="4"/>
      <c r="AH45" s="4"/>
      <c r="AI45" s="4"/>
      <c r="AJ45" s="4"/>
      <c r="AK45" s="4"/>
      <c r="AL45" s="4"/>
      <c r="AM45" s="4"/>
      <c r="AN45" s="4"/>
      <c r="AO45" s="4"/>
      <c r="AP45" s="4"/>
      <c r="AQ45" s="4"/>
      <c r="AR45" s="4"/>
      <c r="AS45" s="4"/>
      <c r="AT45" s="4"/>
      <c r="AU45" s="4"/>
      <c r="AV45" s="4"/>
      <c r="AW45" s="14"/>
      <c r="AX45" s="14"/>
      <c r="AY45" s="14"/>
      <c r="AZ45" s="14"/>
      <c r="BA45" s="192" t="str">
        <f t="shared" si="12"/>
        <v/>
      </c>
      <c r="BB45" s="192" t="str">
        <f t="shared" si="13"/>
        <v/>
      </c>
      <c r="BC45" s="192" t="str">
        <f t="shared" si="14"/>
        <v/>
      </c>
      <c r="BD45" s="193">
        <f t="shared" si="15"/>
        <v>0</v>
      </c>
      <c r="BE45" s="193">
        <f t="shared" si="16"/>
        <v>0</v>
      </c>
      <c r="BF45" s="193" t="str">
        <f t="shared" si="17"/>
        <v/>
      </c>
      <c r="BG45" s="14"/>
      <c r="BH45" s="14"/>
      <c r="BI45" s="14"/>
      <c r="BJ45" s="14"/>
      <c r="BK45" s="14"/>
      <c r="BL45" s="14"/>
      <c r="BM45" s="14"/>
      <c r="BN45" s="14"/>
      <c r="BO45" s="14"/>
      <c r="BP45" s="187"/>
      <c r="BQ45" s="187"/>
      <c r="BR45" s="187"/>
      <c r="BS45" s="187"/>
      <c r="BT45" s="187"/>
      <c r="BU45" s="187"/>
      <c r="BV45" s="187"/>
      <c r="BW45" s="187"/>
      <c r="BX45" s="187"/>
      <c r="BY45" s="187"/>
      <c r="BZ45" s="187"/>
      <c r="CA45" s="187"/>
      <c r="CB45" s="187"/>
      <c r="CC45" s="187"/>
      <c r="CD45" s="187"/>
      <c r="CE45" s="187"/>
      <c r="CF45" s="187"/>
      <c r="CG45" s="187"/>
      <c r="CH45" s="187"/>
      <c r="CI45" s="187"/>
      <c r="CJ45" s="187"/>
      <c r="CK45" s="187"/>
    </row>
    <row r="46" spans="1:89" s="5" customFormat="1" ht="15.75" customHeight="1" x14ac:dyDescent="0.15">
      <c r="A46" s="275" t="s">
        <v>25</v>
      </c>
      <c r="B46" s="40" t="s">
        <v>40</v>
      </c>
      <c r="C46" s="119">
        <f t="shared" si="10"/>
        <v>0</v>
      </c>
      <c r="D46" s="135"/>
      <c r="E46" s="135"/>
      <c r="F46" s="124"/>
      <c r="G46" s="124"/>
      <c r="H46" s="124"/>
      <c r="I46" s="124"/>
      <c r="J46" s="124"/>
      <c r="K46" s="124"/>
      <c r="L46" s="124"/>
      <c r="M46" s="124"/>
      <c r="N46" s="124"/>
      <c r="O46" s="124"/>
      <c r="P46" s="124"/>
      <c r="Q46" s="124"/>
      <c r="R46" s="124"/>
      <c r="S46" s="124"/>
      <c r="T46" s="133"/>
      <c r="U46" s="123"/>
      <c r="V46" s="133"/>
      <c r="W46" s="139"/>
      <c r="X46" s="200" t="str">
        <f t="shared" si="11"/>
        <v/>
      </c>
      <c r="AD46" s="4"/>
      <c r="AE46" s="4"/>
      <c r="AF46" s="4"/>
      <c r="AG46" s="4"/>
      <c r="AH46" s="4"/>
      <c r="AI46" s="4"/>
      <c r="AJ46" s="4"/>
      <c r="AK46" s="4"/>
      <c r="AL46" s="4"/>
      <c r="AM46" s="4"/>
      <c r="AN46" s="4"/>
      <c r="AO46" s="4"/>
      <c r="AP46" s="4"/>
      <c r="AQ46" s="4"/>
      <c r="AR46" s="4"/>
      <c r="AS46" s="4"/>
      <c r="AT46" s="4"/>
      <c r="AU46" s="4"/>
      <c r="AV46" s="4"/>
      <c r="AW46" s="14"/>
      <c r="AX46" s="14"/>
      <c r="AY46" s="14"/>
      <c r="AZ46" s="14"/>
      <c r="BA46" s="192" t="str">
        <f t="shared" si="12"/>
        <v/>
      </c>
      <c r="BB46" s="192" t="str">
        <f t="shared" si="13"/>
        <v/>
      </c>
      <c r="BC46" s="192" t="str">
        <f t="shared" si="14"/>
        <v/>
      </c>
      <c r="BD46" s="193">
        <f t="shared" si="15"/>
        <v>0</v>
      </c>
      <c r="BE46" s="193">
        <f t="shared" si="16"/>
        <v>0</v>
      </c>
      <c r="BF46" s="193" t="str">
        <f t="shared" si="17"/>
        <v/>
      </c>
      <c r="BG46" s="14"/>
      <c r="BH46" s="14"/>
      <c r="BI46" s="14"/>
      <c r="BJ46" s="14"/>
      <c r="BK46" s="14"/>
      <c r="BL46" s="14"/>
      <c r="BM46" s="14"/>
      <c r="BN46" s="14"/>
      <c r="BO46" s="14"/>
      <c r="BP46" s="187"/>
      <c r="BQ46" s="187"/>
      <c r="BR46" s="187"/>
      <c r="BS46" s="187"/>
      <c r="BT46" s="187"/>
      <c r="BU46" s="187"/>
      <c r="BV46" s="187"/>
      <c r="BW46" s="187"/>
      <c r="BX46" s="187"/>
      <c r="BY46" s="187"/>
      <c r="BZ46" s="187"/>
      <c r="CA46" s="187"/>
      <c r="CB46" s="187"/>
      <c r="CC46" s="187"/>
      <c r="CD46" s="187"/>
      <c r="CE46" s="187"/>
      <c r="CF46" s="187"/>
      <c r="CG46" s="187"/>
      <c r="CH46" s="187"/>
      <c r="CI46" s="187"/>
      <c r="CJ46" s="187"/>
      <c r="CK46" s="187"/>
    </row>
    <row r="47" spans="1:89" s="5" customFormat="1" ht="38.25" customHeight="1" x14ac:dyDescent="0.15">
      <c r="A47" s="276"/>
      <c r="B47" s="52" t="s">
        <v>17</v>
      </c>
      <c r="C47" s="121">
        <f t="shared" si="10"/>
        <v>0</v>
      </c>
      <c r="D47" s="137"/>
      <c r="E47" s="137"/>
      <c r="F47" s="116"/>
      <c r="G47" s="116"/>
      <c r="H47" s="116"/>
      <c r="I47" s="116"/>
      <c r="J47" s="116"/>
      <c r="K47" s="116"/>
      <c r="L47" s="116"/>
      <c r="M47" s="116"/>
      <c r="N47" s="116"/>
      <c r="O47" s="116"/>
      <c r="P47" s="116"/>
      <c r="Q47" s="116"/>
      <c r="R47" s="116"/>
      <c r="S47" s="116"/>
      <c r="T47" s="117"/>
      <c r="U47" s="115"/>
      <c r="V47" s="117"/>
      <c r="W47" s="107"/>
      <c r="X47" s="200" t="str">
        <f t="shared" si="11"/>
        <v/>
      </c>
      <c r="AD47" s="4"/>
      <c r="AE47" s="4"/>
      <c r="AF47" s="4"/>
      <c r="AG47" s="4"/>
      <c r="AH47" s="4"/>
      <c r="AI47" s="4"/>
      <c r="AJ47" s="4"/>
      <c r="AK47" s="4"/>
      <c r="AL47" s="4"/>
      <c r="AM47" s="4"/>
      <c r="AN47" s="4"/>
      <c r="AO47" s="4"/>
      <c r="AP47" s="4"/>
      <c r="AQ47" s="4"/>
      <c r="AR47" s="4"/>
      <c r="AS47" s="4"/>
      <c r="AT47" s="4"/>
      <c r="AU47" s="4"/>
      <c r="AV47" s="4"/>
      <c r="AW47" s="14"/>
      <c r="AX47" s="14"/>
      <c r="AY47" s="14"/>
      <c r="AZ47" s="14"/>
      <c r="BA47" s="192" t="str">
        <f t="shared" si="12"/>
        <v/>
      </c>
      <c r="BB47" s="192" t="str">
        <f t="shared" si="13"/>
        <v/>
      </c>
      <c r="BC47" s="192" t="str">
        <f t="shared" si="14"/>
        <v/>
      </c>
      <c r="BD47" s="193">
        <f t="shared" si="15"/>
        <v>0</v>
      </c>
      <c r="BE47" s="193">
        <f t="shared" si="16"/>
        <v>0</v>
      </c>
      <c r="BF47" s="193" t="str">
        <f t="shared" si="17"/>
        <v/>
      </c>
      <c r="BG47" s="14"/>
      <c r="BH47" s="14"/>
      <c r="BI47" s="14"/>
      <c r="BJ47" s="14"/>
      <c r="BK47" s="14"/>
      <c r="BL47" s="14"/>
      <c r="BM47" s="14"/>
      <c r="BN47" s="14"/>
      <c r="BO47" s="14"/>
      <c r="BP47" s="187"/>
      <c r="BQ47" s="187"/>
      <c r="BR47" s="187"/>
      <c r="BS47" s="187"/>
      <c r="BT47" s="187"/>
      <c r="BU47" s="187"/>
      <c r="BV47" s="187"/>
      <c r="BW47" s="187"/>
      <c r="BX47" s="187"/>
      <c r="BY47" s="187"/>
      <c r="BZ47" s="187"/>
      <c r="CA47" s="187"/>
      <c r="CB47" s="187"/>
      <c r="CC47" s="187"/>
      <c r="CD47" s="187"/>
      <c r="CE47" s="187"/>
      <c r="CF47" s="187"/>
      <c r="CG47" s="187"/>
      <c r="CH47" s="187"/>
      <c r="CI47" s="187"/>
      <c r="CJ47" s="187"/>
      <c r="CK47" s="187"/>
    </row>
    <row r="48" spans="1:89" s="4" customFormat="1" ht="30" customHeight="1" x14ac:dyDescent="0.2">
      <c r="A48" s="38" t="s">
        <v>41</v>
      </c>
      <c r="B48" s="11"/>
      <c r="C48" s="11"/>
      <c r="D48" s="25"/>
      <c r="E48" s="25"/>
      <c r="F48" s="25"/>
      <c r="G48" s="25"/>
      <c r="H48" s="25"/>
      <c r="I48" s="25"/>
      <c r="J48" s="25"/>
      <c r="K48" s="53"/>
      <c r="L48" s="54"/>
      <c r="M48" s="8"/>
      <c r="N48" s="8"/>
      <c r="O48" s="8"/>
      <c r="V48" s="2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4"/>
      <c r="BY48" s="14"/>
      <c r="BZ48" s="14"/>
      <c r="CA48" s="14"/>
      <c r="CB48" s="14"/>
      <c r="CC48" s="14"/>
      <c r="CD48" s="14"/>
      <c r="CE48" s="14"/>
      <c r="CF48" s="14"/>
      <c r="CG48" s="14"/>
      <c r="CH48" s="14"/>
      <c r="CI48" s="14"/>
      <c r="CJ48" s="14"/>
      <c r="CK48" s="14"/>
    </row>
    <row r="49" spans="1:89" s="5" customFormat="1" x14ac:dyDescent="0.2">
      <c r="A49" s="285" t="s">
        <v>4</v>
      </c>
      <c r="B49" s="275" t="s">
        <v>5</v>
      </c>
      <c r="C49" s="287" t="s">
        <v>6</v>
      </c>
      <c r="D49" s="29"/>
      <c r="E49" s="29"/>
      <c r="F49" s="29"/>
      <c r="G49" s="29"/>
      <c r="H49" s="29"/>
      <c r="I49" s="29"/>
      <c r="J49" s="29"/>
      <c r="K49" s="29"/>
      <c r="L49" s="50"/>
      <c r="M49" s="170"/>
      <c r="N49" s="8"/>
      <c r="O49" s="4"/>
      <c r="P49" s="4"/>
      <c r="Q49" s="4"/>
      <c r="R49" s="4"/>
      <c r="S49" s="4"/>
      <c r="T49" s="4"/>
      <c r="U49" s="4"/>
      <c r="V49" s="24"/>
      <c r="W49" s="4"/>
      <c r="X49" s="4"/>
      <c r="AD49" s="4"/>
      <c r="AE49" s="4"/>
      <c r="AF49" s="4"/>
      <c r="AG49" s="4"/>
      <c r="AH49" s="4"/>
      <c r="AI49" s="4"/>
      <c r="AJ49" s="4"/>
      <c r="AK49" s="4"/>
      <c r="AL49" s="4"/>
      <c r="AM49" s="4"/>
      <c r="AN49" s="4"/>
      <c r="AO49" s="4"/>
      <c r="AP49" s="4"/>
      <c r="AQ49" s="4"/>
      <c r="AR49" s="4"/>
      <c r="AS49" s="4"/>
      <c r="AT49" s="4"/>
      <c r="AU49" s="4"/>
      <c r="AV49" s="4"/>
      <c r="AW49" s="14"/>
      <c r="AX49" s="14"/>
      <c r="AY49" s="14"/>
      <c r="AZ49" s="14"/>
      <c r="BA49" s="14"/>
      <c r="BB49" s="14"/>
      <c r="BC49" s="14"/>
      <c r="BD49" s="14"/>
      <c r="BE49" s="14"/>
      <c r="BF49" s="14"/>
      <c r="BG49" s="14"/>
      <c r="BH49" s="14"/>
      <c r="BI49" s="14"/>
      <c r="BJ49" s="14"/>
      <c r="BK49" s="14"/>
      <c r="BL49" s="14"/>
      <c r="BM49" s="14"/>
      <c r="BN49" s="14"/>
      <c r="BO49" s="14"/>
      <c r="BP49" s="187"/>
      <c r="BQ49" s="187"/>
      <c r="BR49" s="187"/>
      <c r="BS49" s="187"/>
      <c r="BT49" s="187"/>
      <c r="BU49" s="187"/>
      <c r="BV49" s="187"/>
      <c r="BW49" s="187"/>
      <c r="BX49" s="187"/>
      <c r="BY49" s="187"/>
      <c r="BZ49" s="187"/>
      <c r="CA49" s="187"/>
      <c r="CB49" s="187"/>
      <c r="CC49" s="187"/>
      <c r="CD49" s="187"/>
      <c r="CE49" s="187"/>
      <c r="CF49" s="187"/>
      <c r="CG49" s="187"/>
      <c r="CH49" s="187"/>
      <c r="CI49" s="187"/>
      <c r="CJ49" s="187"/>
      <c r="CK49" s="187"/>
    </row>
    <row r="50" spans="1:89" s="5" customFormat="1" x14ac:dyDescent="0.2">
      <c r="A50" s="286"/>
      <c r="B50" s="276"/>
      <c r="C50" s="288"/>
      <c r="D50" s="29"/>
      <c r="E50" s="29"/>
      <c r="F50" s="29"/>
      <c r="G50" s="29"/>
      <c r="H50" s="29"/>
      <c r="I50" s="29"/>
      <c r="J50" s="29"/>
      <c r="K50" s="29"/>
      <c r="L50" s="50"/>
      <c r="M50" s="170"/>
      <c r="N50" s="8"/>
      <c r="O50" s="4"/>
      <c r="P50" s="4"/>
      <c r="Q50" s="4"/>
      <c r="R50" s="4"/>
      <c r="S50" s="4"/>
      <c r="T50" s="4"/>
      <c r="U50" s="4"/>
      <c r="V50" s="24"/>
      <c r="W50" s="4"/>
      <c r="X50" s="4"/>
      <c r="AD50" s="4"/>
      <c r="AE50" s="4"/>
      <c r="AF50" s="4"/>
      <c r="AG50" s="4"/>
      <c r="AH50" s="4"/>
      <c r="AI50" s="4"/>
      <c r="AJ50" s="4"/>
      <c r="AK50" s="4"/>
      <c r="AL50" s="4"/>
      <c r="AM50" s="4"/>
      <c r="AN50" s="4"/>
      <c r="AO50" s="4"/>
      <c r="AP50" s="4"/>
      <c r="AQ50" s="4"/>
      <c r="AR50" s="4"/>
      <c r="AS50" s="4"/>
      <c r="AT50" s="4"/>
      <c r="AU50" s="4"/>
      <c r="AV50" s="4"/>
      <c r="AW50" s="14"/>
      <c r="AX50" s="14"/>
      <c r="AY50" s="14"/>
      <c r="AZ50" s="14"/>
      <c r="BA50" s="14"/>
      <c r="BB50" s="14"/>
      <c r="BC50" s="14"/>
      <c r="BD50" s="14"/>
      <c r="BE50" s="14"/>
      <c r="BF50" s="14"/>
      <c r="BG50" s="14"/>
      <c r="BH50" s="14"/>
      <c r="BI50" s="14"/>
      <c r="BJ50" s="14"/>
      <c r="BK50" s="14"/>
      <c r="BL50" s="14"/>
      <c r="BM50" s="14"/>
      <c r="BN50" s="14"/>
      <c r="BO50" s="14"/>
      <c r="BP50" s="187"/>
      <c r="BQ50" s="187"/>
      <c r="BR50" s="187"/>
      <c r="BS50" s="187"/>
      <c r="BT50" s="187"/>
      <c r="BU50" s="187"/>
      <c r="BV50" s="187"/>
      <c r="BW50" s="187"/>
      <c r="BX50" s="187"/>
      <c r="BY50" s="187"/>
      <c r="BZ50" s="187"/>
      <c r="CA50" s="187"/>
      <c r="CB50" s="187"/>
      <c r="CC50" s="187"/>
      <c r="CD50" s="187"/>
      <c r="CE50" s="187"/>
      <c r="CF50" s="187"/>
      <c r="CG50" s="187"/>
      <c r="CH50" s="187"/>
      <c r="CI50" s="187"/>
      <c r="CJ50" s="187"/>
      <c r="CK50" s="187"/>
    </row>
    <row r="51" spans="1:89" s="5" customFormat="1" ht="15.75" customHeight="1" x14ac:dyDescent="0.2">
      <c r="A51" s="275" t="s">
        <v>42</v>
      </c>
      <c r="B51" s="55" t="s">
        <v>40</v>
      </c>
      <c r="C51" s="146"/>
      <c r="D51" s="29"/>
      <c r="E51" s="29"/>
      <c r="F51" s="29"/>
      <c r="G51" s="29"/>
      <c r="H51" s="4"/>
      <c r="I51" s="29"/>
      <c r="J51" s="29"/>
      <c r="K51" s="14"/>
      <c r="L51" s="50"/>
      <c r="M51" s="170"/>
      <c r="N51" s="8"/>
      <c r="O51" s="4"/>
      <c r="P51" s="4"/>
      <c r="Q51" s="4"/>
      <c r="R51" s="4"/>
      <c r="S51" s="4"/>
      <c r="T51" s="4"/>
      <c r="U51" s="4"/>
      <c r="V51" s="24"/>
      <c r="W51" s="4"/>
      <c r="X51" s="4"/>
      <c r="AD51" s="4"/>
      <c r="AE51" s="4"/>
      <c r="AF51" s="4"/>
      <c r="AG51" s="4"/>
      <c r="AH51" s="4"/>
      <c r="AI51" s="4"/>
      <c r="AJ51" s="4"/>
      <c r="AK51" s="4"/>
      <c r="AL51" s="4"/>
      <c r="AM51" s="4"/>
      <c r="AN51" s="4"/>
      <c r="AO51" s="4"/>
      <c r="AP51" s="4"/>
      <c r="AQ51" s="4"/>
      <c r="AR51" s="4"/>
      <c r="AS51" s="4"/>
      <c r="AT51" s="4"/>
      <c r="AU51" s="4"/>
      <c r="AV51" s="4"/>
      <c r="AW51" s="14"/>
      <c r="AX51" s="14"/>
      <c r="AY51" s="14"/>
      <c r="AZ51" s="14"/>
      <c r="BA51" s="14"/>
      <c r="BB51" s="14"/>
      <c r="BC51" s="14"/>
      <c r="BD51" s="14"/>
      <c r="BE51" s="14"/>
      <c r="BF51" s="14"/>
      <c r="BG51" s="14"/>
      <c r="BH51" s="14"/>
      <c r="BI51" s="14"/>
      <c r="BJ51" s="14"/>
      <c r="BK51" s="14"/>
      <c r="BL51" s="14"/>
      <c r="BM51" s="14"/>
      <c r="BN51" s="14"/>
      <c r="BO51" s="14"/>
      <c r="BP51" s="187"/>
      <c r="BQ51" s="187"/>
      <c r="BR51" s="187"/>
      <c r="BS51" s="187"/>
      <c r="BT51" s="187"/>
      <c r="BU51" s="187"/>
      <c r="BV51" s="187"/>
      <c r="BW51" s="187"/>
      <c r="BX51" s="187"/>
      <c r="BY51" s="187"/>
      <c r="BZ51" s="187"/>
      <c r="CA51" s="187"/>
      <c r="CB51" s="187"/>
      <c r="CC51" s="187"/>
      <c r="CD51" s="187"/>
      <c r="CE51" s="187"/>
      <c r="CF51" s="187"/>
      <c r="CG51" s="187"/>
      <c r="CH51" s="187"/>
      <c r="CI51" s="187"/>
      <c r="CJ51" s="187"/>
      <c r="CK51" s="187"/>
    </row>
    <row r="52" spans="1:89" s="5" customFormat="1" ht="15.75" customHeight="1" x14ac:dyDescent="0.2">
      <c r="A52" s="276"/>
      <c r="B52" s="41" t="s">
        <v>43</v>
      </c>
      <c r="C52" s="109"/>
      <c r="D52" s="29"/>
      <c r="E52" s="29"/>
      <c r="F52" s="29"/>
      <c r="G52" s="29"/>
      <c r="H52" s="29"/>
      <c r="I52" s="29"/>
      <c r="J52" s="29"/>
      <c r="K52" s="29"/>
      <c r="L52" s="50"/>
      <c r="M52" s="170"/>
      <c r="N52" s="8"/>
      <c r="O52" s="4"/>
      <c r="P52" s="4"/>
      <c r="Q52" s="4"/>
      <c r="R52" s="4"/>
      <c r="S52" s="4"/>
      <c r="T52" s="4"/>
      <c r="U52" s="4"/>
      <c r="V52" s="24"/>
      <c r="W52" s="4"/>
      <c r="X52" s="4"/>
      <c r="AD52" s="4"/>
      <c r="AE52" s="4"/>
      <c r="AF52" s="4"/>
      <c r="AG52" s="4"/>
      <c r="AH52" s="4"/>
      <c r="AI52" s="4"/>
      <c r="AJ52" s="4"/>
      <c r="AK52" s="4"/>
      <c r="AL52" s="4"/>
      <c r="AM52" s="4"/>
      <c r="AN52" s="4"/>
      <c r="AO52" s="4"/>
      <c r="AP52" s="4"/>
      <c r="AQ52" s="4"/>
      <c r="AR52" s="4"/>
      <c r="AS52" s="4"/>
      <c r="AT52" s="4"/>
      <c r="AU52" s="4"/>
      <c r="AV52" s="4"/>
      <c r="AW52" s="14"/>
      <c r="AX52" s="14"/>
      <c r="AY52" s="14"/>
      <c r="AZ52" s="14"/>
      <c r="BA52" s="14"/>
      <c r="BB52" s="14"/>
      <c r="BC52" s="14"/>
      <c r="BD52" s="14"/>
      <c r="BE52" s="14"/>
      <c r="BF52" s="14"/>
      <c r="BG52" s="14"/>
      <c r="BH52" s="14"/>
      <c r="BI52" s="14"/>
      <c r="BJ52" s="14"/>
      <c r="BK52" s="14"/>
      <c r="BL52" s="14"/>
      <c r="BM52" s="14"/>
      <c r="BN52" s="14"/>
      <c r="BO52" s="14"/>
      <c r="BP52" s="187"/>
      <c r="BQ52" s="187"/>
      <c r="BR52" s="187"/>
      <c r="BS52" s="187"/>
      <c r="BT52" s="187"/>
      <c r="BU52" s="187"/>
      <c r="BV52" s="187"/>
      <c r="BW52" s="187"/>
      <c r="BX52" s="187"/>
      <c r="BY52" s="187"/>
      <c r="BZ52" s="187"/>
      <c r="CA52" s="187"/>
      <c r="CB52" s="187"/>
      <c r="CC52" s="187"/>
      <c r="CD52" s="187"/>
      <c r="CE52" s="187"/>
      <c r="CF52" s="187"/>
      <c r="CG52" s="187"/>
      <c r="CH52" s="187"/>
      <c r="CI52" s="187"/>
      <c r="CJ52" s="187"/>
      <c r="CK52" s="187"/>
    </row>
    <row r="53" spans="1:89" s="5" customFormat="1" ht="15.75" customHeight="1" x14ac:dyDescent="0.2">
      <c r="A53" s="275" t="s">
        <v>44</v>
      </c>
      <c r="B53" s="55" t="s">
        <v>40</v>
      </c>
      <c r="C53" s="146"/>
      <c r="D53" s="29"/>
      <c r="E53" s="29"/>
      <c r="F53" s="29"/>
      <c r="G53" s="29"/>
      <c r="H53" s="29"/>
      <c r="I53" s="29"/>
      <c r="J53" s="29"/>
      <c r="K53" s="29"/>
      <c r="L53" s="50"/>
      <c r="M53" s="170"/>
      <c r="N53" s="8"/>
      <c r="O53" s="4"/>
      <c r="P53" s="4"/>
      <c r="Q53" s="4"/>
      <c r="R53" s="4"/>
      <c r="S53" s="4"/>
      <c r="T53" s="4"/>
      <c r="U53" s="4"/>
      <c r="V53" s="24"/>
      <c r="W53" s="4"/>
      <c r="X53" s="4"/>
      <c r="AD53" s="4"/>
      <c r="AE53" s="4"/>
      <c r="AF53" s="4"/>
      <c r="AG53" s="4"/>
      <c r="AH53" s="4"/>
      <c r="AI53" s="4"/>
      <c r="AJ53" s="4"/>
      <c r="AK53" s="4"/>
      <c r="AL53" s="4"/>
      <c r="AM53" s="4"/>
      <c r="AN53" s="4"/>
      <c r="AO53" s="4"/>
      <c r="AP53" s="4"/>
      <c r="AQ53" s="4"/>
      <c r="AR53" s="4"/>
      <c r="AS53" s="4"/>
      <c r="AT53" s="4"/>
      <c r="AU53" s="4"/>
      <c r="AV53" s="4"/>
      <c r="AW53" s="14"/>
      <c r="AX53" s="14"/>
      <c r="AY53" s="14"/>
      <c r="AZ53" s="14"/>
      <c r="BA53" s="14"/>
      <c r="BB53" s="14"/>
      <c r="BC53" s="14"/>
      <c r="BD53" s="14"/>
      <c r="BE53" s="14"/>
      <c r="BF53" s="14"/>
      <c r="BG53" s="14"/>
      <c r="BH53" s="14"/>
      <c r="BI53" s="14"/>
      <c r="BJ53" s="14"/>
      <c r="BK53" s="14"/>
      <c r="BL53" s="14"/>
      <c r="BM53" s="14"/>
      <c r="BN53" s="14"/>
      <c r="BO53" s="14"/>
      <c r="BP53" s="187"/>
      <c r="BQ53" s="187"/>
      <c r="BR53" s="187"/>
      <c r="BS53" s="187"/>
      <c r="BT53" s="187"/>
      <c r="BU53" s="187"/>
      <c r="BV53" s="187"/>
      <c r="BW53" s="187"/>
      <c r="BX53" s="187"/>
      <c r="BY53" s="187"/>
      <c r="BZ53" s="187"/>
      <c r="CA53" s="187"/>
      <c r="CB53" s="187"/>
      <c r="CC53" s="187"/>
      <c r="CD53" s="187"/>
      <c r="CE53" s="187"/>
      <c r="CF53" s="187"/>
      <c r="CG53" s="187"/>
      <c r="CH53" s="187"/>
      <c r="CI53" s="187"/>
      <c r="CJ53" s="187"/>
      <c r="CK53" s="187"/>
    </row>
    <row r="54" spans="1:89" s="5" customFormat="1" ht="15.75" customHeight="1" x14ac:dyDescent="0.2">
      <c r="A54" s="276"/>
      <c r="B54" s="52" t="s">
        <v>43</v>
      </c>
      <c r="C54" s="110"/>
      <c r="D54" s="202"/>
      <c r="E54" s="29"/>
      <c r="F54" s="29"/>
      <c r="G54" s="29"/>
      <c r="H54" s="29"/>
      <c r="I54" s="29"/>
      <c r="J54" s="29"/>
      <c r="K54" s="29"/>
      <c r="L54" s="50"/>
      <c r="M54" s="170"/>
      <c r="N54" s="8"/>
      <c r="O54" s="4"/>
      <c r="P54" s="4"/>
      <c r="Q54" s="4"/>
      <c r="R54" s="4"/>
      <c r="S54" s="4"/>
      <c r="T54" s="4"/>
      <c r="U54" s="4"/>
      <c r="V54" s="24"/>
      <c r="W54" s="4"/>
      <c r="X54" s="4"/>
      <c r="AD54" s="4"/>
      <c r="AE54" s="4"/>
      <c r="AF54" s="4"/>
      <c r="AG54" s="4"/>
      <c r="AH54" s="4"/>
      <c r="AI54" s="4"/>
      <c r="AJ54" s="4"/>
      <c r="AK54" s="4"/>
      <c r="AL54" s="4"/>
      <c r="AM54" s="4"/>
      <c r="AN54" s="4"/>
      <c r="AO54" s="4"/>
      <c r="AP54" s="4"/>
      <c r="AQ54" s="4"/>
      <c r="AR54" s="4"/>
      <c r="AS54" s="4"/>
      <c r="AT54" s="4"/>
      <c r="AU54" s="4"/>
      <c r="AV54" s="4"/>
      <c r="AW54" s="14"/>
      <c r="AX54" s="14"/>
      <c r="AY54" s="14"/>
      <c r="AZ54" s="14"/>
      <c r="BA54" s="14"/>
      <c r="BB54" s="14"/>
      <c r="BC54" s="14"/>
      <c r="BD54" s="14"/>
      <c r="BE54" s="14"/>
      <c r="BF54" s="14"/>
      <c r="BG54" s="14"/>
      <c r="BH54" s="14"/>
      <c r="BI54" s="14"/>
      <c r="BJ54" s="14"/>
      <c r="BK54" s="14"/>
      <c r="BL54" s="14"/>
      <c r="BM54" s="14"/>
      <c r="BN54" s="14"/>
      <c r="BO54" s="14"/>
      <c r="BP54" s="187"/>
      <c r="BQ54" s="187"/>
      <c r="BR54" s="187"/>
      <c r="BS54" s="187"/>
      <c r="BT54" s="187"/>
      <c r="BU54" s="187"/>
      <c r="BV54" s="187"/>
      <c r="BW54" s="187"/>
      <c r="BX54" s="187"/>
      <c r="BY54" s="187"/>
      <c r="BZ54" s="187"/>
      <c r="CA54" s="187"/>
      <c r="CB54" s="187"/>
      <c r="CC54" s="187"/>
      <c r="CD54" s="187"/>
      <c r="CE54" s="187"/>
      <c r="CF54" s="187"/>
      <c r="CG54" s="187"/>
      <c r="CH54" s="187"/>
      <c r="CI54" s="187"/>
      <c r="CJ54" s="187"/>
      <c r="CK54" s="187"/>
    </row>
    <row r="55" spans="1:89" s="21" customFormat="1" ht="30" customHeight="1" x14ac:dyDescent="0.2">
      <c r="A55" s="89" t="s">
        <v>105</v>
      </c>
      <c r="B55" s="59"/>
      <c r="C55" s="59"/>
      <c r="D55" s="60"/>
      <c r="E55" s="60"/>
      <c r="F55" s="60"/>
      <c r="G55" s="60"/>
      <c r="H55" s="60"/>
      <c r="I55" s="60"/>
      <c r="J55" s="60"/>
      <c r="K55" s="61"/>
      <c r="L55" s="170"/>
      <c r="M55" s="171"/>
      <c r="N55" s="172"/>
      <c r="V55" s="27"/>
      <c r="AW55" s="28"/>
      <c r="AX55" s="28"/>
      <c r="AY55" s="28"/>
      <c r="AZ55" s="28"/>
      <c r="BA55" s="28"/>
      <c r="BB55" s="28"/>
      <c r="BC55" s="28"/>
      <c r="BD55" s="28"/>
      <c r="BE55" s="28"/>
      <c r="BF55" s="28"/>
      <c r="BG55" s="28"/>
      <c r="BH55" s="28"/>
      <c r="BI55" s="28"/>
      <c r="BJ55" s="28"/>
      <c r="BK55" s="28"/>
      <c r="BL55" s="28"/>
      <c r="BM55" s="28"/>
      <c r="BN55" s="28"/>
      <c r="BO55" s="28"/>
      <c r="BP55" s="28"/>
      <c r="BQ55" s="28"/>
      <c r="BR55" s="28"/>
      <c r="BS55" s="28"/>
      <c r="BT55" s="28"/>
      <c r="BU55" s="28"/>
      <c r="BV55" s="28"/>
      <c r="BW55" s="28"/>
      <c r="BX55" s="28"/>
      <c r="BY55" s="28"/>
      <c r="BZ55" s="28"/>
      <c r="CA55" s="28"/>
      <c r="CB55" s="28"/>
      <c r="CC55" s="28"/>
      <c r="CD55" s="28"/>
      <c r="CE55" s="28"/>
      <c r="CF55" s="28"/>
      <c r="CG55" s="28"/>
      <c r="CH55" s="28"/>
      <c r="CI55" s="28"/>
      <c r="CJ55" s="28"/>
      <c r="CK55" s="28"/>
    </row>
    <row r="56" spans="1:89" ht="15" customHeight="1" x14ac:dyDescent="0.15">
      <c r="A56" s="298" t="s">
        <v>45</v>
      </c>
      <c r="B56" s="299" t="s">
        <v>46</v>
      </c>
      <c r="C56" s="302" t="s">
        <v>6</v>
      </c>
      <c r="D56" s="272" t="s">
        <v>7</v>
      </c>
      <c r="E56" s="273"/>
      <c r="F56" s="273"/>
      <c r="G56" s="273"/>
      <c r="H56" s="273"/>
      <c r="I56" s="273"/>
      <c r="J56" s="273"/>
      <c r="K56" s="273"/>
      <c r="L56" s="273"/>
      <c r="M56" s="273"/>
      <c r="N56" s="273"/>
      <c r="O56" s="273"/>
      <c r="P56" s="273"/>
      <c r="Q56" s="273"/>
      <c r="R56" s="273"/>
      <c r="S56" s="273"/>
      <c r="T56" s="274"/>
      <c r="U56" s="287" t="s">
        <v>9</v>
      </c>
      <c r="V56" s="21"/>
      <c r="W56" s="21"/>
      <c r="X56" s="21"/>
      <c r="AD56" s="21"/>
      <c r="AE56" s="21"/>
      <c r="AF56" s="21"/>
      <c r="AG56" s="21"/>
      <c r="AH56" s="21"/>
      <c r="AI56" s="21"/>
      <c r="AJ56" s="21"/>
      <c r="AK56" s="21"/>
      <c r="AL56" s="21"/>
      <c r="AM56" s="21"/>
      <c r="AN56" s="21"/>
      <c r="AO56" s="21"/>
      <c r="AP56" s="21"/>
      <c r="AQ56" s="21"/>
      <c r="AR56" s="21"/>
      <c r="AS56" s="21"/>
      <c r="AT56" s="21"/>
      <c r="AU56" s="21"/>
      <c r="AV56" s="21"/>
      <c r="AW56" s="28"/>
      <c r="AX56" s="28"/>
      <c r="AY56" s="28"/>
      <c r="AZ56" s="28"/>
      <c r="BA56" s="28"/>
      <c r="BB56" s="28"/>
      <c r="BC56" s="28"/>
      <c r="BD56" s="28"/>
      <c r="BE56" s="28"/>
      <c r="BF56" s="28"/>
      <c r="BG56" s="28"/>
      <c r="BH56" s="28"/>
      <c r="BI56" s="28"/>
      <c r="BJ56" s="28"/>
      <c r="BK56" s="28"/>
      <c r="BL56" s="28"/>
      <c r="BM56" s="28"/>
    </row>
    <row r="57" spans="1:89" ht="21" customHeight="1" x14ac:dyDescent="0.15">
      <c r="A57" s="300"/>
      <c r="B57" s="301"/>
      <c r="C57" s="303"/>
      <c r="D57" s="198" t="s">
        <v>90</v>
      </c>
      <c r="E57" s="188" t="s">
        <v>91</v>
      </c>
      <c r="F57" s="32" t="s">
        <v>10</v>
      </c>
      <c r="G57" s="15" t="s">
        <v>11</v>
      </c>
      <c r="H57" s="15" t="s">
        <v>12</v>
      </c>
      <c r="I57" s="189" t="s">
        <v>92</v>
      </c>
      <c r="J57" s="189" t="s">
        <v>93</v>
      </c>
      <c r="K57" s="189" t="s">
        <v>94</v>
      </c>
      <c r="L57" s="189" t="s">
        <v>95</v>
      </c>
      <c r="M57" s="189" t="s">
        <v>96</v>
      </c>
      <c r="N57" s="189" t="s">
        <v>97</v>
      </c>
      <c r="O57" s="189" t="s">
        <v>98</v>
      </c>
      <c r="P57" s="189" t="s">
        <v>99</v>
      </c>
      <c r="Q57" s="189" t="s">
        <v>100</v>
      </c>
      <c r="R57" s="189" t="s">
        <v>101</v>
      </c>
      <c r="S57" s="189" t="s">
        <v>102</v>
      </c>
      <c r="T57" s="190" t="s">
        <v>103</v>
      </c>
      <c r="U57" s="288"/>
      <c r="V57" s="21"/>
      <c r="W57" s="21"/>
      <c r="X57" s="21"/>
      <c r="AD57" s="21"/>
      <c r="AE57" s="21"/>
      <c r="AF57" s="21"/>
      <c r="AG57" s="21"/>
      <c r="AH57" s="21"/>
      <c r="AI57" s="21"/>
      <c r="AJ57" s="21"/>
      <c r="AK57" s="21"/>
      <c r="AL57" s="21"/>
      <c r="AM57" s="21"/>
      <c r="AN57" s="21"/>
      <c r="AO57" s="21"/>
      <c r="AP57" s="21"/>
      <c r="AQ57" s="21"/>
      <c r="AR57" s="21"/>
      <c r="AS57" s="21"/>
      <c r="AT57" s="21"/>
      <c r="AU57" s="21"/>
      <c r="AV57" s="21"/>
      <c r="AW57" s="28"/>
      <c r="AX57" s="28"/>
      <c r="AY57" s="28"/>
      <c r="AZ57" s="28"/>
      <c r="BA57" s="28"/>
      <c r="BB57" s="28"/>
      <c r="BC57" s="28"/>
      <c r="BD57" s="28"/>
      <c r="BE57" s="28"/>
      <c r="BF57" s="28"/>
      <c r="BG57" s="28"/>
      <c r="BH57" s="28"/>
      <c r="BI57" s="28"/>
      <c r="BJ57" s="28"/>
      <c r="BK57" s="28"/>
      <c r="BL57" s="28"/>
      <c r="BM57" s="28"/>
    </row>
    <row r="58" spans="1:89" ht="21" x14ac:dyDescent="0.15">
      <c r="A58" s="180" t="s">
        <v>47</v>
      </c>
      <c r="B58" s="104" t="s">
        <v>48</v>
      </c>
      <c r="C58" s="129">
        <f>SUM(D58:T58)</f>
        <v>0</v>
      </c>
      <c r="D58" s="143"/>
      <c r="E58" s="143"/>
      <c r="F58" s="143"/>
      <c r="G58" s="143"/>
      <c r="H58" s="143"/>
      <c r="I58" s="204"/>
      <c r="J58" s="204"/>
      <c r="K58" s="204"/>
      <c r="L58" s="204"/>
      <c r="M58" s="204"/>
      <c r="N58" s="204"/>
      <c r="O58" s="204"/>
      <c r="P58" s="204"/>
      <c r="Q58" s="204"/>
      <c r="R58" s="204"/>
      <c r="S58" s="204"/>
      <c r="T58" s="204"/>
      <c r="U58" s="138"/>
      <c r="V58" s="191" t="str">
        <f>+BA58&amp;BB58&amp;BC58</f>
        <v/>
      </c>
      <c r="W58" s="21"/>
      <c r="X58" s="21"/>
      <c r="AD58" s="21"/>
      <c r="AE58" s="21"/>
      <c r="AF58" s="21"/>
      <c r="AG58" s="21"/>
      <c r="AH58" s="21"/>
      <c r="AI58" s="21"/>
      <c r="AJ58" s="21"/>
      <c r="AK58" s="21"/>
      <c r="AL58" s="21"/>
      <c r="AM58" s="21"/>
      <c r="AN58" s="21"/>
      <c r="AO58" s="21"/>
      <c r="AP58" s="21"/>
      <c r="AQ58" s="21"/>
      <c r="AR58" s="21"/>
      <c r="AS58" s="21"/>
      <c r="AT58" s="21"/>
      <c r="AU58" s="21"/>
      <c r="AV58" s="21"/>
      <c r="AW58" s="28"/>
      <c r="AX58" s="28"/>
      <c r="AY58" s="28"/>
      <c r="AZ58" s="28"/>
      <c r="BA58" s="192" t="str">
        <f>IF($C58=0,"",IF($U58="",IF($C58="",""," No olvide escribir la columna Beneficiarios."),""))</f>
        <v/>
      </c>
      <c r="BB58" s="192" t="str">
        <f>IF($C58&lt;$U58," El número de Beneficiarios no puede ser mayor que el Total.","")</f>
        <v/>
      </c>
      <c r="BC58" s="28"/>
      <c r="BD58" s="193">
        <f>IF($C58&lt;$U58,1,0)</f>
        <v>0</v>
      </c>
      <c r="BE58" s="193" t="str">
        <f>IF($C58=0,"",IF($U58="",IF($C58="","",1),0))</f>
        <v/>
      </c>
      <c r="BF58" s="28"/>
      <c r="BG58" s="28"/>
      <c r="BH58" s="28"/>
      <c r="BI58" s="28"/>
      <c r="BJ58" s="28"/>
      <c r="BK58" s="28"/>
      <c r="BL58" s="28"/>
      <c r="BM58" s="28"/>
    </row>
    <row r="59" spans="1:89" ht="21" x14ac:dyDescent="0.15">
      <c r="A59" s="181" t="s">
        <v>49</v>
      </c>
      <c r="B59" s="87" t="s">
        <v>50</v>
      </c>
      <c r="C59" s="152">
        <f>SUM(D59:T59)</f>
        <v>0</v>
      </c>
      <c r="D59" s="149"/>
      <c r="E59" s="149"/>
      <c r="F59" s="149"/>
      <c r="G59" s="149"/>
      <c r="H59" s="149"/>
      <c r="I59" s="205"/>
      <c r="J59" s="205"/>
      <c r="K59" s="205"/>
      <c r="L59" s="205"/>
      <c r="M59" s="205"/>
      <c r="N59" s="205"/>
      <c r="O59" s="205"/>
      <c r="P59" s="205"/>
      <c r="Q59" s="205"/>
      <c r="R59" s="205"/>
      <c r="S59" s="205"/>
      <c r="T59" s="205"/>
      <c r="U59" s="140"/>
      <c r="V59" s="191" t="str">
        <f>+BA59&amp;BB59&amp;BC59</f>
        <v/>
      </c>
      <c r="W59" s="21"/>
      <c r="X59" s="21"/>
      <c r="AD59" s="21"/>
      <c r="AE59" s="21"/>
      <c r="AF59" s="21"/>
      <c r="AG59" s="21"/>
      <c r="AH59" s="21"/>
      <c r="AI59" s="21"/>
      <c r="AJ59" s="21"/>
      <c r="AK59" s="21"/>
      <c r="AL59" s="21"/>
      <c r="AM59" s="21"/>
      <c r="AN59" s="21"/>
      <c r="AO59" s="21"/>
      <c r="AP59" s="21"/>
      <c r="AQ59" s="21"/>
      <c r="AR59" s="21"/>
      <c r="AS59" s="21"/>
      <c r="AT59" s="21"/>
      <c r="AU59" s="21"/>
      <c r="AV59" s="21"/>
      <c r="AW59" s="28"/>
      <c r="AX59" s="28"/>
      <c r="AY59" s="28"/>
      <c r="AZ59" s="28"/>
      <c r="BA59" s="192" t="str">
        <f>IF($C59=0,"",IF($U59="",IF($C59="",""," No olvide escribir la columna Beneficiarios."),""))</f>
        <v/>
      </c>
      <c r="BB59" s="192" t="str">
        <f>IF($C59&lt;$U59," El número de Beneficiarios no puede ser mayor que el Total.","")</f>
        <v/>
      </c>
      <c r="BC59" s="28"/>
      <c r="BD59" s="193">
        <f>IF($C59&lt;$U59,1,0)</f>
        <v>0</v>
      </c>
      <c r="BE59" s="193" t="str">
        <f>IF($C59=0,"",IF($U59="",IF($C59="","",1),0))</f>
        <v/>
      </c>
      <c r="BF59" s="28"/>
      <c r="BG59" s="28"/>
      <c r="BH59" s="28"/>
      <c r="BI59" s="28"/>
      <c r="BJ59" s="28"/>
      <c r="BK59" s="28"/>
      <c r="BL59" s="28"/>
      <c r="BM59" s="28"/>
    </row>
    <row r="60" spans="1:89" s="21" customFormat="1" ht="30" customHeight="1" x14ac:dyDescent="0.2">
      <c r="A60" s="304" t="s">
        <v>106</v>
      </c>
      <c r="B60" s="305"/>
      <c r="C60" s="305"/>
      <c r="D60" s="305"/>
      <c r="E60" s="305"/>
      <c r="F60" s="305"/>
      <c r="G60" s="305"/>
      <c r="H60" s="305"/>
      <c r="I60" s="305"/>
      <c r="J60" s="305"/>
      <c r="K60" s="305"/>
      <c r="L60" s="305"/>
      <c r="M60" s="171"/>
      <c r="N60" s="173"/>
      <c r="V60" s="27"/>
      <c r="AW60" s="28"/>
      <c r="AX60" s="28"/>
      <c r="AY60" s="28"/>
      <c r="AZ60" s="28"/>
      <c r="BA60" s="28"/>
      <c r="BB60" s="28"/>
      <c r="BC60" s="28"/>
      <c r="BD60" s="28"/>
      <c r="BE60" s="28"/>
      <c r="BF60" s="28"/>
      <c r="BG60" s="28"/>
      <c r="BH60" s="28"/>
      <c r="BI60" s="28"/>
      <c r="BJ60" s="28"/>
      <c r="BK60" s="28"/>
      <c r="BL60" s="28"/>
      <c r="BM60" s="28"/>
      <c r="BN60" s="28"/>
      <c r="BO60" s="28"/>
      <c r="BP60" s="28"/>
      <c r="BQ60" s="28"/>
      <c r="BR60" s="28"/>
      <c r="BS60" s="28"/>
      <c r="BT60" s="28"/>
      <c r="BU60" s="28"/>
      <c r="BV60" s="28"/>
      <c r="BW60" s="28"/>
      <c r="BX60" s="28"/>
      <c r="BY60" s="28"/>
      <c r="BZ60" s="28"/>
      <c r="CA60" s="28"/>
      <c r="CB60" s="28"/>
      <c r="CC60" s="28"/>
      <c r="CD60" s="28"/>
      <c r="CE60" s="28"/>
      <c r="CF60" s="28"/>
      <c r="CG60" s="28"/>
      <c r="CH60" s="28"/>
      <c r="CI60" s="28"/>
      <c r="CJ60" s="28"/>
      <c r="CK60" s="28"/>
    </row>
    <row r="61" spans="1:89" ht="24.75" customHeight="1" x14ac:dyDescent="0.15">
      <c r="A61" s="298" t="s">
        <v>4</v>
      </c>
      <c r="B61" s="299"/>
      <c r="C61" s="302" t="s">
        <v>6</v>
      </c>
      <c r="D61" s="308" t="s">
        <v>7</v>
      </c>
      <c r="E61" s="310"/>
      <c r="F61" s="310"/>
      <c r="G61" s="310"/>
      <c r="H61" s="310"/>
      <c r="I61" s="310"/>
      <c r="J61" s="310"/>
      <c r="K61" s="310"/>
      <c r="L61" s="310"/>
      <c r="M61" s="310"/>
      <c r="N61" s="310"/>
      <c r="O61" s="310"/>
      <c r="P61" s="310"/>
      <c r="Q61" s="310"/>
      <c r="R61" s="310"/>
      <c r="S61" s="310"/>
      <c r="T61" s="309"/>
      <c r="U61" s="308" t="s">
        <v>32</v>
      </c>
      <c r="V61" s="309"/>
      <c r="W61" s="287" t="s">
        <v>9</v>
      </c>
      <c r="X61" s="21"/>
      <c r="AD61" s="21"/>
      <c r="AE61" s="21"/>
      <c r="AF61" s="21"/>
      <c r="AG61" s="21"/>
      <c r="AH61" s="21"/>
      <c r="AI61" s="21"/>
      <c r="AJ61" s="21"/>
      <c r="AK61" s="21"/>
      <c r="AL61" s="21"/>
      <c r="AM61" s="21"/>
      <c r="AN61" s="21"/>
      <c r="AO61" s="21"/>
      <c r="AP61" s="21"/>
      <c r="AQ61" s="21"/>
      <c r="AR61" s="21"/>
      <c r="AS61" s="21"/>
      <c r="AT61" s="21"/>
      <c r="AU61" s="21"/>
      <c r="AV61" s="21"/>
      <c r="AW61" s="28"/>
      <c r="AX61" s="28"/>
      <c r="AY61" s="28"/>
      <c r="AZ61" s="28"/>
      <c r="BA61" s="28"/>
      <c r="BB61" s="28"/>
      <c r="BC61" s="28"/>
      <c r="BD61" s="28"/>
      <c r="BE61" s="28"/>
      <c r="BF61" s="28"/>
      <c r="BG61" s="28"/>
      <c r="BH61" s="28"/>
      <c r="BI61" s="28"/>
      <c r="BJ61" s="28"/>
      <c r="BK61" s="28"/>
      <c r="BL61" s="28"/>
      <c r="BM61" s="28"/>
      <c r="BN61" s="28"/>
      <c r="BO61" s="28"/>
    </row>
    <row r="62" spans="1:89" ht="21" customHeight="1" x14ac:dyDescent="0.15">
      <c r="A62" s="300"/>
      <c r="B62" s="301"/>
      <c r="C62" s="303"/>
      <c r="D62" s="198" t="s">
        <v>90</v>
      </c>
      <c r="E62" s="188" t="s">
        <v>91</v>
      </c>
      <c r="F62" s="32" t="s">
        <v>10</v>
      </c>
      <c r="G62" s="15" t="s">
        <v>11</v>
      </c>
      <c r="H62" s="15" t="s">
        <v>12</v>
      </c>
      <c r="I62" s="189" t="s">
        <v>92</v>
      </c>
      <c r="J62" s="189" t="s">
        <v>93</v>
      </c>
      <c r="K62" s="189" t="s">
        <v>94</v>
      </c>
      <c r="L62" s="189" t="s">
        <v>95</v>
      </c>
      <c r="M62" s="189" t="s">
        <v>96</v>
      </c>
      <c r="N62" s="189" t="s">
        <v>97</v>
      </c>
      <c r="O62" s="189" t="s">
        <v>98</v>
      </c>
      <c r="P62" s="189" t="s">
        <v>99</v>
      </c>
      <c r="Q62" s="189" t="s">
        <v>100</v>
      </c>
      <c r="R62" s="189" t="s">
        <v>101</v>
      </c>
      <c r="S62" s="189" t="s">
        <v>102</v>
      </c>
      <c r="T62" s="190" t="s">
        <v>103</v>
      </c>
      <c r="U62" s="33" t="s">
        <v>13</v>
      </c>
      <c r="V62" s="34" t="s">
        <v>14</v>
      </c>
      <c r="W62" s="288"/>
      <c r="X62" s="21"/>
      <c r="AD62" s="21"/>
      <c r="AE62" s="21"/>
      <c r="AF62" s="21"/>
      <c r="AG62" s="21"/>
      <c r="AH62" s="21"/>
      <c r="AI62" s="21"/>
      <c r="AJ62" s="21"/>
      <c r="AK62" s="21"/>
      <c r="AL62" s="21"/>
      <c r="AM62" s="21"/>
      <c r="AN62" s="21"/>
      <c r="AO62" s="21"/>
      <c r="AP62" s="21"/>
      <c r="AQ62" s="21"/>
      <c r="AR62" s="21"/>
      <c r="AS62" s="21"/>
      <c r="AT62" s="21"/>
      <c r="AU62" s="21"/>
      <c r="AV62" s="21"/>
      <c r="AW62" s="28"/>
      <c r="AX62" s="28"/>
      <c r="AY62" s="28"/>
      <c r="AZ62" s="28"/>
      <c r="BA62" s="28"/>
      <c r="BB62" s="28"/>
      <c r="BC62" s="28"/>
      <c r="BD62" s="28"/>
      <c r="BE62" s="28"/>
      <c r="BF62" s="28"/>
      <c r="BG62" s="28"/>
      <c r="BH62" s="28"/>
      <c r="BI62" s="28"/>
      <c r="BJ62" s="28"/>
      <c r="BK62" s="28"/>
      <c r="BL62" s="28"/>
      <c r="BM62" s="28"/>
      <c r="BN62" s="28"/>
      <c r="BO62" s="28"/>
    </row>
    <row r="63" spans="1:89" ht="15.75" customHeight="1" x14ac:dyDescent="0.15">
      <c r="A63" s="269" t="s">
        <v>51</v>
      </c>
      <c r="B63" s="63" t="s">
        <v>16</v>
      </c>
      <c r="C63" s="119">
        <f t="shared" ref="C63:C68" si="19">SUM(E63:T63)</f>
        <v>0</v>
      </c>
      <c r="D63" s="206"/>
      <c r="E63" s="135"/>
      <c r="F63" s="124"/>
      <c r="G63" s="124"/>
      <c r="H63" s="124"/>
      <c r="I63" s="207"/>
      <c r="J63" s="207"/>
      <c r="K63" s="207"/>
      <c r="L63" s="207"/>
      <c r="M63" s="207"/>
      <c r="N63" s="207"/>
      <c r="O63" s="207"/>
      <c r="P63" s="207"/>
      <c r="Q63" s="207"/>
      <c r="R63" s="207"/>
      <c r="S63" s="207"/>
      <c r="T63" s="133"/>
      <c r="U63" s="123"/>
      <c r="V63" s="133"/>
      <c r="W63" s="139"/>
      <c r="X63" s="191" t="str">
        <f t="shared" ref="X63:X84" si="20">+BA63&amp;BB63&amp;BC63</f>
        <v/>
      </c>
      <c r="AD63" s="21"/>
      <c r="AE63" s="21"/>
      <c r="AF63" s="21"/>
      <c r="AG63" s="21"/>
      <c r="AH63" s="21"/>
      <c r="AI63" s="21"/>
      <c r="AJ63" s="21"/>
      <c r="AK63" s="21"/>
      <c r="AL63" s="21"/>
      <c r="AM63" s="21"/>
      <c r="AN63" s="21"/>
      <c r="AO63" s="21"/>
      <c r="AP63" s="21"/>
      <c r="AQ63" s="21"/>
      <c r="AR63" s="21"/>
      <c r="AS63" s="21"/>
      <c r="AT63" s="21"/>
      <c r="AU63" s="21"/>
      <c r="AV63" s="21"/>
      <c r="AW63" s="28"/>
      <c r="AX63" s="28"/>
      <c r="AY63" s="28"/>
      <c r="AZ63" s="28"/>
      <c r="BA63" s="208" t="s">
        <v>52</v>
      </c>
      <c r="BB63" s="208" t="s">
        <v>52</v>
      </c>
      <c r="BC63" s="208" t="s">
        <v>52</v>
      </c>
      <c r="BD63" s="193">
        <f>IF($C63&lt;&gt;($U63+$V63),1,0)</f>
        <v>0</v>
      </c>
      <c r="BE63" s="193">
        <f>IF($C63&lt;$W63,1,0)</f>
        <v>0</v>
      </c>
      <c r="BF63" s="193" t="str">
        <f>IF($C63=0,"",IF($W63="",IF($C63="","",1),0))</f>
        <v/>
      </c>
      <c r="BG63" s="28"/>
      <c r="BH63" s="28"/>
      <c r="BI63" s="28"/>
      <c r="BJ63" s="28"/>
      <c r="BK63" s="28"/>
      <c r="BL63" s="28"/>
      <c r="BM63" s="28"/>
      <c r="BN63" s="28"/>
      <c r="BO63" s="28"/>
    </row>
    <row r="64" spans="1:89" ht="15.75" customHeight="1" x14ac:dyDescent="0.15">
      <c r="A64" s="297"/>
      <c r="B64" s="64" t="s">
        <v>40</v>
      </c>
      <c r="C64" s="120">
        <f t="shared" si="19"/>
        <v>0</v>
      </c>
      <c r="D64" s="209"/>
      <c r="E64" s="136"/>
      <c r="F64" s="114"/>
      <c r="G64" s="114"/>
      <c r="H64" s="114"/>
      <c r="I64" s="210"/>
      <c r="J64" s="210"/>
      <c r="K64" s="210"/>
      <c r="L64" s="210"/>
      <c r="M64" s="210"/>
      <c r="N64" s="210"/>
      <c r="O64" s="210"/>
      <c r="P64" s="210"/>
      <c r="Q64" s="210"/>
      <c r="R64" s="210"/>
      <c r="S64" s="210"/>
      <c r="T64" s="111"/>
      <c r="U64" s="113"/>
      <c r="V64" s="111"/>
      <c r="W64" s="106"/>
      <c r="X64" s="191" t="str">
        <f t="shared" si="20"/>
        <v/>
      </c>
      <c r="AD64" s="21"/>
      <c r="AE64" s="21"/>
      <c r="AF64" s="21"/>
      <c r="AG64" s="21"/>
      <c r="AH64" s="21"/>
      <c r="AI64" s="21"/>
      <c r="AJ64" s="21"/>
      <c r="AK64" s="21"/>
      <c r="AL64" s="21"/>
      <c r="AM64" s="21"/>
      <c r="AN64" s="21"/>
      <c r="AO64" s="21"/>
      <c r="AP64" s="21"/>
      <c r="AQ64" s="21"/>
      <c r="AR64" s="21"/>
      <c r="AS64" s="21"/>
      <c r="AT64" s="21"/>
      <c r="AU64" s="21"/>
      <c r="AV64" s="21"/>
      <c r="AW64" s="28"/>
      <c r="AX64" s="28"/>
      <c r="AY64" s="28"/>
      <c r="AZ64" s="28"/>
      <c r="BA64" s="208" t="s">
        <v>52</v>
      </c>
      <c r="BB64" s="208" t="s">
        <v>52</v>
      </c>
      <c r="BC64" s="208" t="s">
        <v>52</v>
      </c>
      <c r="BD64" s="193">
        <f t="shared" ref="BD64:BD84" si="21">IF($C64&lt;&gt;($U64+$V64),1,0)</f>
        <v>0</v>
      </c>
      <c r="BE64" s="193">
        <f t="shared" ref="BE64:BE84" si="22">IF($C64&lt;$W64,1,0)</f>
        <v>0</v>
      </c>
      <c r="BF64" s="193" t="str">
        <f t="shared" ref="BF64:BF84" si="23">IF($C64=0,"",IF($W64="",IF($C64="","",1),0))</f>
        <v/>
      </c>
      <c r="BG64" s="28"/>
      <c r="BH64" s="28"/>
      <c r="BI64" s="28"/>
      <c r="BJ64" s="28"/>
      <c r="BK64" s="28"/>
      <c r="BL64" s="28"/>
      <c r="BM64" s="28"/>
      <c r="BN64" s="28"/>
      <c r="BO64" s="28"/>
    </row>
    <row r="65" spans="1:67" ht="15.75" customHeight="1" x14ac:dyDescent="0.15">
      <c r="A65" s="297"/>
      <c r="B65" s="64" t="s">
        <v>17</v>
      </c>
      <c r="C65" s="120">
        <f t="shared" si="19"/>
        <v>0</v>
      </c>
      <c r="D65" s="209"/>
      <c r="E65" s="136"/>
      <c r="F65" s="114"/>
      <c r="G65" s="114"/>
      <c r="H65" s="114"/>
      <c r="I65" s="210"/>
      <c r="J65" s="210"/>
      <c r="K65" s="210"/>
      <c r="L65" s="210"/>
      <c r="M65" s="210"/>
      <c r="N65" s="210"/>
      <c r="O65" s="210"/>
      <c r="P65" s="210"/>
      <c r="Q65" s="210"/>
      <c r="R65" s="210"/>
      <c r="S65" s="210"/>
      <c r="T65" s="111"/>
      <c r="U65" s="113"/>
      <c r="V65" s="111"/>
      <c r="W65" s="106"/>
      <c r="X65" s="191" t="str">
        <f t="shared" si="20"/>
        <v/>
      </c>
      <c r="AD65" s="21"/>
      <c r="AE65" s="21"/>
      <c r="AF65" s="21"/>
      <c r="AG65" s="21"/>
      <c r="AH65" s="21"/>
      <c r="AI65" s="21"/>
      <c r="AJ65" s="21"/>
      <c r="AK65" s="21"/>
      <c r="AL65" s="21"/>
      <c r="AM65" s="21"/>
      <c r="AN65" s="21"/>
      <c r="AO65" s="21"/>
      <c r="AP65" s="21"/>
      <c r="AQ65" s="21"/>
      <c r="AR65" s="21"/>
      <c r="AS65" s="21"/>
      <c r="AT65" s="21"/>
      <c r="AU65" s="21"/>
      <c r="AV65" s="21"/>
      <c r="AW65" s="28"/>
      <c r="AX65" s="28"/>
      <c r="AY65" s="28"/>
      <c r="AZ65" s="28"/>
      <c r="BA65" s="208" t="s">
        <v>52</v>
      </c>
      <c r="BB65" s="208" t="s">
        <v>52</v>
      </c>
      <c r="BC65" s="208" t="s">
        <v>52</v>
      </c>
      <c r="BD65" s="193">
        <f t="shared" si="21"/>
        <v>0</v>
      </c>
      <c r="BE65" s="193">
        <f t="shared" si="22"/>
        <v>0</v>
      </c>
      <c r="BF65" s="193" t="str">
        <f t="shared" si="23"/>
        <v/>
      </c>
      <c r="BG65" s="28"/>
      <c r="BH65" s="28"/>
      <c r="BI65" s="28"/>
      <c r="BJ65" s="28"/>
      <c r="BK65" s="28"/>
      <c r="BL65" s="28"/>
      <c r="BM65" s="28"/>
      <c r="BN65" s="28"/>
      <c r="BO65" s="28"/>
    </row>
    <row r="66" spans="1:67" ht="15.75" customHeight="1" x14ac:dyDescent="0.15">
      <c r="A66" s="297"/>
      <c r="B66" s="64" t="s">
        <v>38</v>
      </c>
      <c r="C66" s="120">
        <f t="shared" si="19"/>
        <v>0</v>
      </c>
      <c r="D66" s="209"/>
      <c r="E66" s="136"/>
      <c r="F66" s="114"/>
      <c r="G66" s="114"/>
      <c r="H66" s="114"/>
      <c r="I66" s="210"/>
      <c r="J66" s="210"/>
      <c r="K66" s="210"/>
      <c r="L66" s="210"/>
      <c r="M66" s="210"/>
      <c r="N66" s="210"/>
      <c r="O66" s="210"/>
      <c r="P66" s="210"/>
      <c r="Q66" s="210"/>
      <c r="R66" s="210"/>
      <c r="S66" s="210"/>
      <c r="T66" s="111"/>
      <c r="U66" s="113"/>
      <c r="V66" s="111"/>
      <c r="W66" s="106"/>
      <c r="X66" s="191" t="str">
        <f t="shared" si="20"/>
        <v/>
      </c>
      <c r="AD66" s="21"/>
      <c r="AE66" s="21"/>
      <c r="AF66" s="21"/>
      <c r="AG66" s="21"/>
      <c r="AH66" s="21"/>
      <c r="AI66" s="21"/>
      <c r="AJ66" s="21"/>
      <c r="AK66" s="21"/>
      <c r="AL66" s="21"/>
      <c r="AM66" s="21"/>
      <c r="AN66" s="21"/>
      <c r="AO66" s="21"/>
      <c r="AP66" s="21"/>
      <c r="AQ66" s="21"/>
      <c r="AR66" s="21"/>
      <c r="AS66" s="21"/>
      <c r="AT66" s="21"/>
      <c r="AU66" s="21"/>
      <c r="AV66" s="21"/>
      <c r="AW66" s="28"/>
      <c r="AX66" s="28"/>
      <c r="AY66" s="28"/>
      <c r="AZ66" s="28"/>
      <c r="BA66" s="208" t="s">
        <v>52</v>
      </c>
      <c r="BB66" s="208" t="s">
        <v>52</v>
      </c>
      <c r="BC66" s="208" t="s">
        <v>52</v>
      </c>
      <c r="BD66" s="193">
        <f t="shared" si="21"/>
        <v>0</v>
      </c>
      <c r="BE66" s="193">
        <f t="shared" si="22"/>
        <v>0</v>
      </c>
      <c r="BF66" s="193" t="str">
        <f t="shared" si="23"/>
        <v/>
      </c>
      <c r="BG66" s="28"/>
      <c r="BH66" s="28"/>
      <c r="BI66" s="28"/>
      <c r="BJ66" s="28"/>
      <c r="BK66" s="28"/>
      <c r="BL66" s="28"/>
      <c r="BM66" s="28"/>
      <c r="BN66" s="28"/>
      <c r="BO66" s="28"/>
    </row>
    <row r="67" spans="1:67" ht="15.75" customHeight="1" x14ac:dyDescent="0.15">
      <c r="A67" s="297"/>
      <c r="B67" s="64" t="s">
        <v>20</v>
      </c>
      <c r="C67" s="120">
        <f t="shared" si="19"/>
        <v>0</v>
      </c>
      <c r="D67" s="209"/>
      <c r="E67" s="136"/>
      <c r="F67" s="114"/>
      <c r="G67" s="114"/>
      <c r="H67" s="114"/>
      <c r="I67" s="210"/>
      <c r="J67" s="210"/>
      <c r="K67" s="210"/>
      <c r="L67" s="210"/>
      <c r="M67" s="210"/>
      <c r="N67" s="210"/>
      <c r="O67" s="210"/>
      <c r="P67" s="210"/>
      <c r="Q67" s="210"/>
      <c r="R67" s="210"/>
      <c r="S67" s="210"/>
      <c r="T67" s="111"/>
      <c r="U67" s="113"/>
      <c r="V67" s="111"/>
      <c r="W67" s="106"/>
      <c r="X67" s="191" t="str">
        <f t="shared" si="20"/>
        <v/>
      </c>
      <c r="AD67" s="21"/>
      <c r="AE67" s="21"/>
      <c r="AF67" s="21"/>
      <c r="AG67" s="21"/>
      <c r="AH67" s="21"/>
      <c r="AI67" s="21"/>
      <c r="AJ67" s="21"/>
      <c r="AK67" s="21"/>
      <c r="AL67" s="21"/>
      <c r="AM67" s="21"/>
      <c r="AN67" s="21"/>
      <c r="AO67" s="21"/>
      <c r="AP67" s="21"/>
      <c r="AQ67" s="21"/>
      <c r="AR67" s="21"/>
      <c r="AS67" s="21"/>
      <c r="AT67" s="21"/>
      <c r="AU67" s="21"/>
      <c r="AV67" s="21"/>
      <c r="AW67" s="28"/>
      <c r="AX67" s="28"/>
      <c r="AY67" s="28"/>
      <c r="AZ67" s="28"/>
      <c r="BA67" s="208" t="s">
        <v>52</v>
      </c>
      <c r="BB67" s="208" t="s">
        <v>52</v>
      </c>
      <c r="BC67" s="208" t="s">
        <v>52</v>
      </c>
      <c r="BD67" s="193">
        <f t="shared" si="21"/>
        <v>0</v>
      </c>
      <c r="BE67" s="193">
        <f t="shared" si="22"/>
        <v>0</v>
      </c>
      <c r="BF67" s="193" t="str">
        <f t="shared" si="23"/>
        <v/>
      </c>
      <c r="BG67" s="28"/>
      <c r="BH67" s="28"/>
      <c r="BI67" s="28"/>
      <c r="BJ67" s="28"/>
      <c r="BK67" s="28"/>
      <c r="BL67" s="28"/>
      <c r="BM67" s="28"/>
      <c r="BN67" s="28"/>
      <c r="BO67" s="28"/>
    </row>
    <row r="68" spans="1:67" ht="15.75" customHeight="1" x14ac:dyDescent="0.15">
      <c r="A68" s="270"/>
      <c r="B68" s="65" t="s">
        <v>21</v>
      </c>
      <c r="C68" s="121">
        <f t="shared" si="19"/>
        <v>0</v>
      </c>
      <c r="D68" s="211"/>
      <c r="E68" s="137"/>
      <c r="F68" s="116"/>
      <c r="G68" s="116"/>
      <c r="H68" s="116"/>
      <c r="I68" s="212"/>
      <c r="J68" s="212"/>
      <c r="K68" s="212"/>
      <c r="L68" s="212"/>
      <c r="M68" s="212"/>
      <c r="N68" s="212"/>
      <c r="O68" s="212"/>
      <c r="P68" s="212"/>
      <c r="Q68" s="212"/>
      <c r="R68" s="212"/>
      <c r="S68" s="212"/>
      <c r="T68" s="117"/>
      <c r="U68" s="115"/>
      <c r="V68" s="117"/>
      <c r="W68" s="107"/>
      <c r="X68" s="191" t="str">
        <f t="shared" si="20"/>
        <v/>
      </c>
      <c r="AD68" s="21"/>
      <c r="AE68" s="21"/>
      <c r="AF68" s="21"/>
      <c r="AG68" s="21"/>
      <c r="AH68" s="21"/>
      <c r="AI68" s="21"/>
      <c r="AJ68" s="21"/>
      <c r="AK68" s="21"/>
      <c r="AL68" s="21"/>
      <c r="AM68" s="21"/>
      <c r="AN68" s="21"/>
      <c r="AO68" s="21"/>
      <c r="AP68" s="21"/>
      <c r="AQ68" s="21"/>
      <c r="AR68" s="21"/>
      <c r="AS68" s="21"/>
      <c r="AT68" s="21"/>
      <c r="AU68" s="21"/>
      <c r="AV68" s="21"/>
      <c r="AW68" s="28"/>
      <c r="AX68" s="28"/>
      <c r="AY68" s="28"/>
      <c r="AZ68" s="28"/>
      <c r="BA68" s="208" t="s">
        <v>52</v>
      </c>
      <c r="BB68" s="208" t="s">
        <v>52</v>
      </c>
      <c r="BC68" s="208" t="s">
        <v>52</v>
      </c>
      <c r="BD68" s="193">
        <f t="shared" si="21"/>
        <v>0</v>
      </c>
      <c r="BE68" s="193">
        <f t="shared" si="22"/>
        <v>0</v>
      </c>
      <c r="BF68" s="193" t="str">
        <f t="shared" si="23"/>
        <v/>
      </c>
      <c r="BG68" s="28"/>
      <c r="BH68" s="28"/>
      <c r="BI68" s="28"/>
      <c r="BJ68" s="28"/>
      <c r="BK68" s="28"/>
      <c r="BL68" s="28"/>
      <c r="BM68" s="28"/>
      <c r="BN68" s="28"/>
      <c r="BO68" s="28"/>
    </row>
    <row r="69" spans="1:67" ht="18" customHeight="1" x14ac:dyDescent="0.15">
      <c r="A69" s="269" t="s">
        <v>53</v>
      </c>
      <c r="B69" s="63" t="s">
        <v>17</v>
      </c>
      <c r="C69" s="119">
        <f t="shared" ref="C69:C74" si="24">SUM(F69:H69)</f>
        <v>0</v>
      </c>
      <c r="D69" s="206"/>
      <c r="E69" s="213"/>
      <c r="F69" s="124"/>
      <c r="G69" s="124"/>
      <c r="H69" s="124"/>
      <c r="I69" s="214"/>
      <c r="J69" s="214"/>
      <c r="K69" s="214"/>
      <c r="L69" s="214"/>
      <c r="M69" s="214"/>
      <c r="N69" s="214"/>
      <c r="O69" s="214"/>
      <c r="P69" s="214"/>
      <c r="Q69" s="214"/>
      <c r="R69" s="214"/>
      <c r="S69" s="214"/>
      <c r="T69" s="125"/>
      <c r="U69" s="123"/>
      <c r="V69" s="133"/>
      <c r="W69" s="139"/>
      <c r="X69" s="191" t="str">
        <f t="shared" si="20"/>
        <v/>
      </c>
      <c r="AD69" s="21"/>
      <c r="AE69" s="21"/>
      <c r="AF69" s="21"/>
      <c r="AG69" s="21"/>
      <c r="AH69" s="21"/>
      <c r="AI69" s="21"/>
      <c r="AJ69" s="21"/>
      <c r="AK69" s="21"/>
      <c r="AL69" s="21"/>
      <c r="AM69" s="21"/>
      <c r="AN69" s="21"/>
      <c r="AO69" s="21"/>
      <c r="AP69" s="21"/>
      <c r="AQ69" s="21"/>
      <c r="AR69" s="21"/>
      <c r="AS69" s="21"/>
      <c r="AT69" s="21"/>
      <c r="AU69" s="21"/>
      <c r="AV69" s="21"/>
      <c r="AW69" s="28"/>
      <c r="AX69" s="28"/>
      <c r="AY69" s="28"/>
      <c r="AZ69" s="28"/>
      <c r="BA69" s="208" t="s">
        <v>52</v>
      </c>
      <c r="BB69" s="208" t="s">
        <v>52</v>
      </c>
      <c r="BC69" s="208" t="s">
        <v>52</v>
      </c>
      <c r="BD69" s="193">
        <f t="shared" si="21"/>
        <v>0</v>
      </c>
      <c r="BE69" s="193">
        <f t="shared" si="22"/>
        <v>0</v>
      </c>
      <c r="BF69" s="193" t="str">
        <f t="shared" si="23"/>
        <v/>
      </c>
      <c r="BG69" s="28"/>
      <c r="BH69" s="28"/>
      <c r="BI69" s="28"/>
      <c r="BJ69" s="28"/>
      <c r="BK69" s="28"/>
      <c r="BL69" s="28"/>
      <c r="BM69" s="28"/>
      <c r="BN69" s="28"/>
      <c r="BO69" s="28"/>
    </row>
    <row r="70" spans="1:67" ht="15" customHeight="1" x14ac:dyDescent="0.15">
      <c r="A70" s="270"/>
      <c r="B70" s="65" t="s">
        <v>20</v>
      </c>
      <c r="C70" s="121">
        <f t="shared" si="24"/>
        <v>0</v>
      </c>
      <c r="D70" s="211"/>
      <c r="E70" s="215"/>
      <c r="F70" s="116"/>
      <c r="G70" s="116"/>
      <c r="H70" s="116"/>
      <c r="I70" s="216"/>
      <c r="J70" s="216"/>
      <c r="K70" s="216"/>
      <c r="L70" s="216"/>
      <c r="M70" s="216"/>
      <c r="N70" s="216"/>
      <c r="O70" s="216"/>
      <c r="P70" s="216"/>
      <c r="Q70" s="216"/>
      <c r="R70" s="216"/>
      <c r="S70" s="216"/>
      <c r="T70" s="128"/>
      <c r="U70" s="115"/>
      <c r="V70" s="117"/>
      <c r="W70" s="107"/>
      <c r="X70" s="191" t="str">
        <f t="shared" si="20"/>
        <v/>
      </c>
      <c r="AD70" s="21"/>
      <c r="AE70" s="21"/>
      <c r="AF70" s="21"/>
      <c r="AG70" s="21"/>
      <c r="AH70" s="21"/>
      <c r="AI70" s="21"/>
      <c r="AJ70" s="21"/>
      <c r="AK70" s="21"/>
      <c r="AL70" s="21"/>
      <c r="AM70" s="21"/>
      <c r="AN70" s="21"/>
      <c r="AO70" s="21"/>
      <c r="AP70" s="21"/>
      <c r="AQ70" s="21"/>
      <c r="AR70" s="21"/>
      <c r="AS70" s="21"/>
      <c r="AT70" s="21"/>
      <c r="AU70" s="21"/>
      <c r="AV70" s="21"/>
      <c r="AW70" s="28"/>
      <c r="AX70" s="28"/>
      <c r="AY70" s="28"/>
      <c r="AZ70" s="28"/>
      <c r="BA70" s="208" t="s">
        <v>52</v>
      </c>
      <c r="BB70" s="208" t="s">
        <v>52</v>
      </c>
      <c r="BC70" s="208" t="s">
        <v>52</v>
      </c>
      <c r="BD70" s="193">
        <f t="shared" si="21"/>
        <v>0</v>
      </c>
      <c r="BE70" s="193">
        <f t="shared" si="22"/>
        <v>0</v>
      </c>
      <c r="BF70" s="193" t="str">
        <f t="shared" si="23"/>
        <v/>
      </c>
      <c r="BG70" s="28"/>
      <c r="BH70" s="28"/>
      <c r="BI70" s="28"/>
      <c r="BJ70" s="28"/>
      <c r="BK70" s="28"/>
      <c r="BL70" s="28"/>
      <c r="BM70" s="28"/>
      <c r="BN70" s="28"/>
      <c r="BO70" s="28"/>
    </row>
    <row r="71" spans="1:67" ht="15.75" customHeight="1" x14ac:dyDescent="0.15">
      <c r="A71" s="269" t="s">
        <v>54</v>
      </c>
      <c r="B71" s="63" t="s">
        <v>16</v>
      </c>
      <c r="C71" s="119">
        <f t="shared" si="24"/>
        <v>0</v>
      </c>
      <c r="D71" s="206"/>
      <c r="E71" s="213"/>
      <c r="F71" s="124"/>
      <c r="G71" s="124"/>
      <c r="H71" s="124"/>
      <c r="I71" s="214"/>
      <c r="J71" s="214"/>
      <c r="K71" s="214"/>
      <c r="L71" s="214"/>
      <c r="M71" s="214"/>
      <c r="N71" s="214"/>
      <c r="O71" s="214"/>
      <c r="P71" s="214"/>
      <c r="Q71" s="214"/>
      <c r="R71" s="214"/>
      <c r="S71" s="214"/>
      <c r="T71" s="125"/>
      <c r="U71" s="123"/>
      <c r="V71" s="133"/>
      <c r="W71" s="139"/>
      <c r="X71" s="191" t="str">
        <f t="shared" si="20"/>
        <v/>
      </c>
      <c r="AD71" s="21"/>
      <c r="AE71" s="21"/>
      <c r="AF71" s="21"/>
      <c r="AG71" s="21"/>
      <c r="AH71" s="21"/>
      <c r="AI71" s="21"/>
      <c r="AJ71" s="21"/>
      <c r="AK71" s="21"/>
      <c r="AL71" s="21"/>
      <c r="AM71" s="21"/>
      <c r="AN71" s="21"/>
      <c r="AO71" s="21"/>
      <c r="AP71" s="21"/>
      <c r="AQ71" s="21"/>
      <c r="AR71" s="21"/>
      <c r="AS71" s="21"/>
      <c r="AT71" s="21"/>
      <c r="AU71" s="21"/>
      <c r="AV71" s="21"/>
      <c r="AW71" s="28"/>
      <c r="AX71" s="28"/>
      <c r="AY71" s="28"/>
      <c r="AZ71" s="28"/>
      <c r="BA71" s="208" t="s">
        <v>52</v>
      </c>
      <c r="BB71" s="208" t="s">
        <v>52</v>
      </c>
      <c r="BC71" s="208" t="s">
        <v>52</v>
      </c>
      <c r="BD71" s="193">
        <f t="shared" si="21"/>
        <v>0</v>
      </c>
      <c r="BE71" s="193">
        <f t="shared" si="22"/>
        <v>0</v>
      </c>
      <c r="BF71" s="193" t="str">
        <f t="shared" si="23"/>
        <v/>
      </c>
      <c r="BG71" s="28"/>
      <c r="BH71" s="28"/>
      <c r="BI71" s="28"/>
      <c r="BJ71" s="28"/>
      <c r="BK71" s="28"/>
      <c r="BL71" s="28"/>
      <c r="BM71" s="28"/>
      <c r="BN71" s="28"/>
      <c r="BO71" s="28"/>
    </row>
    <row r="72" spans="1:67" ht="15.75" customHeight="1" x14ac:dyDescent="0.15">
      <c r="A72" s="297"/>
      <c r="B72" s="64" t="s">
        <v>40</v>
      </c>
      <c r="C72" s="120">
        <f t="shared" si="24"/>
        <v>0</v>
      </c>
      <c r="D72" s="209"/>
      <c r="E72" s="217"/>
      <c r="F72" s="114"/>
      <c r="G72" s="114"/>
      <c r="H72" s="114"/>
      <c r="I72" s="218"/>
      <c r="J72" s="218"/>
      <c r="K72" s="218"/>
      <c r="L72" s="218"/>
      <c r="M72" s="218"/>
      <c r="N72" s="218"/>
      <c r="O72" s="218"/>
      <c r="P72" s="218"/>
      <c r="Q72" s="218"/>
      <c r="R72" s="218"/>
      <c r="S72" s="218"/>
      <c r="T72" s="122"/>
      <c r="U72" s="113"/>
      <c r="V72" s="111"/>
      <c r="W72" s="106"/>
      <c r="X72" s="191" t="str">
        <f t="shared" si="20"/>
        <v/>
      </c>
      <c r="AD72" s="21"/>
      <c r="AE72" s="21"/>
      <c r="AF72" s="21"/>
      <c r="AG72" s="21"/>
      <c r="AH72" s="21"/>
      <c r="AI72" s="21"/>
      <c r="AJ72" s="21"/>
      <c r="AK72" s="21"/>
      <c r="AL72" s="21"/>
      <c r="AM72" s="21"/>
      <c r="AN72" s="21"/>
      <c r="AO72" s="21"/>
      <c r="AP72" s="21"/>
      <c r="AQ72" s="21"/>
      <c r="AR72" s="21"/>
      <c r="AS72" s="21"/>
      <c r="AT72" s="21"/>
      <c r="AU72" s="21"/>
      <c r="AV72" s="21"/>
      <c r="AW72" s="28"/>
      <c r="AX72" s="28"/>
      <c r="AY72" s="28"/>
      <c r="AZ72" s="28"/>
      <c r="BA72" s="208" t="s">
        <v>52</v>
      </c>
      <c r="BB72" s="208" t="s">
        <v>52</v>
      </c>
      <c r="BC72" s="208" t="s">
        <v>52</v>
      </c>
      <c r="BD72" s="193">
        <f t="shared" si="21"/>
        <v>0</v>
      </c>
      <c r="BE72" s="193">
        <f t="shared" si="22"/>
        <v>0</v>
      </c>
      <c r="BF72" s="193" t="str">
        <f t="shared" si="23"/>
        <v/>
      </c>
      <c r="BG72" s="28"/>
      <c r="BH72" s="28"/>
      <c r="BI72" s="28"/>
      <c r="BJ72" s="28"/>
      <c r="BK72" s="28"/>
      <c r="BL72" s="28"/>
      <c r="BM72" s="28"/>
      <c r="BN72" s="28"/>
      <c r="BO72" s="28"/>
    </row>
    <row r="73" spans="1:67" ht="15.75" customHeight="1" x14ac:dyDescent="0.15">
      <c r="A73" s="297"/>
      <c r="B73" s="64" t="s">
        <v>17</v>
      </c>
      <c r="C73" s="120">
        <f t="shared" si="24"/>
        <v>0</v>
      </c>
      <c r="D73" s="209"/>
      <c r="E73" s="217"/>
      <c r="F73" s="114"/>
      <c r="G73" s="114"/>
      <c r="H73" s="114"/>
      <c r="I73" s="218"/>
      <c r="J73" s="218"/>
      <c r="K73" s="218"/>
      <c r="L73" s="218"/>
      <c r="M73" s="218"/>
      <c r="N73" s="218"/>
      <c r="O73" s="218"/>
      <c r="P73" s="218"/>
      <c r="Q73" s="218"/>
      <c r="R73" s="218"/>
      <c r="S73" s="218"/>
      <c r="T73" s="122"/>
      <c r="U73" s="113"/>
      <c r="V73" s="111"/>
      <c r="W73" s="106"/>
      <c r="X73" s="191" t="str">
        <f t="shared" si="20"/>
        <v/>
      </c>
      <c r="AD73" s="21"/>
      <c r="AE73" s="21"/>
      <c r="AF73" s="21"/>
      <c r="AG73" s="21"/>
      <c r="AH73" s="21"/>
      <c r="AI73" s="21"/>
      <c r="AJ73" s="21"/>
      <c r="AK73" s="21"/>
      <c r="AL73" s="21"/>
      <c r="AM73" s="21"/>
      <c r="AN73" s="21"/>
      <c r="AO73" s="21"/>
      <c r="AP73" s="21"/>
      <c r="AQ73" s="21"/>
      <c r="AR73" s="21"/>
      <c r="AS73" s="21"/>
      <c r="AT73" s="21"/>
      <c r="AU73" s="21"/>
      <c r="AV73" s="21"/>
      <c r="AW73" s="28"/>
      <c r="AX73" s="28"/>
      <c r="AY73" s="28"/>
      <c r="AZ73" s="28"/>
      <c r="BA73" s="208" t="s">
        <v>52</v>
      </c>
      <c r="BB73" s="208" t="s">
        <v>52</v>
      </c>
      <c r="BC73" s="208" t="s">
        <v>52</v>
      </c>
      <c r="BD73" s="193">
        <f t="shared" si="21"/>
        <v>0</v>
      </c>
      <c r="BE73" s="193">
        <f t="shared" si="22"/>
        <v>0</v>
      </c>
      <c r="BF73" s="193" t="str">
        <f t="shared" si="23"/>
        <v/>
      </c>
      <c r="BG73" s="28"/>
      <c r="BH73" s="28"/>
      <c r="BI73" s="28"/>
      <c r="BJ73" s="28"/>
      <c r="BK73" s="28"/>
      <c r="BL73" s="28"/>
      <c r="BM73" s="28"/>
      <c r="BN73" s="28"/>
      <c r="BO73" s="28"/>
    </row>
    <row r="74" spans="1:67" ht="15.75" customHeight="1" x14ac:dyDescent="0.15">
      <c r="A74" s="270"/>
      <c r="B74" s="65" t="s">
        <v>20</v>
      </c>
      <c r="C74" s="121">
        <f t="shared" si="24"/>
        <v>0</v>
      </c>
      <c r="D74" s="211"/>
      <c r="E74" s="215"/>
      <c r="F74" s="116"/>
      <c r="G74" s="116"/>
      <c r="H74" s="116"/>
      <c r="I74" s="216"/>
      <c r="J74" s="216"/>
      <c r="K74" s="216"/>
      <c r="L74" s="216"/>
      <c r="M74" s="216"/>
      <c r="N74" s="216"/>
      <c r="O74" s="216"/>
      <c r="P74" s="216"/>
      <c r="Q74" s="216"/>
      <c r="R74" s="216"/>
      <c r="S74" s="216"/>
      <c r="T74" s="128"/>
      <c r="U74" s="115"/>
      <c r="V74" s="117"/>
      <c r="W74" s="107"/>
      <c r="X74" s="191" t="str">
        <f t="shared" si="20"/>
        <v/>
      </c>
      <c r="AD74" s="21"/>
      <c r="AE74" s="21"/>
      <c r="AF74" s="21"/>
      <c r="AG74" s="21"/>
      <c r="AH74" s="21"/>
      <c r="AI74" s="21"/>
      <c r="AJ74" s="21"/>
      <c r="AK74" s="21"/>
      <c r="AL74" s="21"/>
      <c r="AM74" s="21"/>
      <c r="AN74" s="21"/>
      <c r="AO74" s="21"/>
      <c r="AP74" s="21"/>
      <c r="AQ74" s="21"/>
      <c r="AR74" s="21"/>
      <c r="AS74" s="21"/>
      <c r="AT74" s="21"/>
      <c r="AU74" s="21"/>
      <c r="AV74" s="21"/>
      <c r="AW74" s="28"/>
      <c r="AX74" s="28"/>
      <c r="AY74" s="28"/>
      <c r="AZ74" s="28"/>
      <c r="BA74" s="208" t="s">
        <v>52</v>
      </c>
      <c r="BB74" s="208" t="s">
        <v>52</v>
      </c>
      <c r="BC74" s="208" t="s">
        <v>52</v>
      </c>
      <c r="BD74" s="193">
        <f t="shared" si="21"/>
        <v>0</v>
      </c>
      <c r="BE74" s="193">
        <f t="shared" si="22"/>
        <v>0</v>
      </c>
      <c r="BF74" s="193" t="str">
        <f t="shared" si="23"/>
        <v/>
      </c>
      <c r="BG74" s="28"/>
      <c r="BH74" s="28"/>
      <c r="BI74" s="28"/>
      <c r="BJ74" s="28"/>
      <c r="BK74" s="28"/>
      <c r="BL74" s="28"/>
      <c r="BM74" s="28"/>
      <c r="BN74" s="28"/>
      <c r="BO74" s="28"/>
    </row>
    <row r="75" spans="1:67" ht="15.75" customHeight="1" x14ac:dyDescent="0.15">
      <c r="A75" s="269" t="s">
        <v>55</v>
      </c>
      <c r="B75" s="63" t="s">
        <v>16</v>
      </c>
      <c r="C75" s="119">
        <f>SUM(F75:T75)</f>
        <v>0</v>
      </c>
      <c r="D75" s="206"/>
      <c r="E75" s="219"/>
      <c r="F75" s="124"/>
      <c r="G75" s="124"/>
      <c r="H75" s="124"/>
      <c r="I75" s="207"/>
      <c r="J75" s="207"/>
      <c r="K75" s="207"/>
      <c r="L75" s="207"/>
      <c r="M75" s="207"/>
      <c r="N75" s="207"/>
      <c r="O75" s="207"/>
      <c r="P75" s="207"/>
      <c r="Q75" s="207"/>
      <c r="R75" s="207"/>
      <c r="S75" s="207"/>
      <c r="T75" s="133"/>
      <c r="U75" s="123"/>
      <c r="V75" s="133"/>
      <c r="W75" s="139"/>
      <c r="X75" s="191" t="str">
        <f t="shared" si="20"/>
        <v/>
      </c>
      <c r="AD75" s="21"/>
      <c r="AE75" s="21"/>
      <c r="AF75" s="21"/>
      <c r="AG75" s="21"/>
      <c r="AH75" s="21"/>
      <c r="AI75" s="21"/>
      <c r="AJ75" s="21"/>
      <c r="AK75" s="21"/>
      <c r="AL75" s="21"/>
      <c r="AM75" s="21"/>
      <c r="AN75" s="21"/>
      <c r="AO75" s="21"/>
      <c r="AP75" s="21"/>
      <c r="AQ75" s="21"/>
      <c r="AR75" s="21"/>
      <c r="AS75" s="21"/>
      <c r="AT75" s="21"/>
      <c r="AU75" s="21"/>
      <c r="AV75" s="21"/>
      <c r="AW75" s="28"/>
      <c r="AX75" s="28"/>
      <c r="AY75" s="28"/>
      <c r="AZ75" s="28"/>
      <c r="BA75" s="208" t="s">
        <v>52</v>
      </c>
      <c r="BB75" s="208" t="s">
        <v>52</v>
      </c>
      <c r="BC75" s="208" t="s">
        <v>52</v>
      </c>
      <c r="BD75" s="193">
        <f t="shared" si="21"/>
        <v>0</v>
      </c>
      <c r="BE75" s="193">
        <f t="shared" si="22"/>
        <v>0</v>
      </c>
      <c r="BF75" s="193" t="str">
        <f t="shared" si="23"/>
        <v/>
      </c>
      <c r="BG75" s="28"/>
      <c r="BH75" s="28"/>
      <c r="BI75" s="28"/>
      <c r="BJ75" s="28"/>
      <c r="BK75" s="28"/>
      <c r="BL75" s="28"/>
      <c r="BM75" s="28"/>
      <c r="BN75" s="28"/>
      <c r="BO75" s="28"/>
    </row>
    <row r="76" spans="1:67" ht="15.75" customHeight="1" x14ac:dyDescent="0.15">
      <c r="A76" s="270"/>
      <c r="B76" s="64" t="s">
        <v>40</v>
      </c>
      <c r="C76" s="121">
        <f t="shared" ref="C76:C84" si="25">SUM(F76:T76)</f>
        <v>0</v>
      </c>
      <c r="D76" s="211"/>
      <c r="E76" s="220"/>
      <c r="F76" s="116"/>
      <c r="G76" s="116"/>
      <c r="H76" s="116"/>
      <c r="I76" s="212"/>
      <c r="J76" s="212"/>
      <c r="K76" s="212"/>
      <c r="L76" s="212"/>
      <c r="M76" s="212"/>
      <c r="N76" s="212"/>
      <c r="O76" s="212"/>
      <c r="P76" s="212"/>
      <c r="Q76" s="212"/>
      <c r="R76" s="212"/>
      <c r="S76" s="212"/>
      <c r="T76" s="117"/>
      <c r="U76" s="115"/>
      <c r="V76" s="117"/>
      <c r="W76" s="107"/>
      <c r="X76" s="191" t="str">
        <f t="shared" si="20"/>
        <v/>
      </c>
      <c r="AD76" s="21"/>
      <c r="AE76" s="21"/>
      <c r="AF76" s="21"/>
      <c r="AG76" s="21"/>
      <c r="AH76" s="21"/>
      <c r="AI76" s="21"/>
      <c r="AJ76" s="21"/>
      <c r="AK76" s="21"/>
      <c r="AL76" s="21"/>
      <c r="AM76" s="21"/>
      <c r="AN76" s="21"/>
      <c r="AO76" s="21"/>
      <c r="AP76" s="21"/>
      <c r="AQ76" s="21"/>
      <c r="AR76" s="21"/>
      <c r="AS76" s="21"/>
      <c r="AT76" s="21"/>
      <c r="AU76" s="21"/>
      <c r="AV76" s="21"/>
      <c r="AW76" s="28"/>
      <c r="AX76" s="28"/>
      <c r="AY76" s="28"/>
      <c r="AZ76" s="28"/>
      <c r="BA76" s="208" t="s">
        <v>52</v>
      </c>
      <c r="BB76" s="208" t="s">
        <v>52</v>
      </c>
      <c r="BC76" s="208" t="s">
        <v>52</v>
      </c>
      <c r="BD76" s="193">
        <f t="shared" si="21"/>
        <v>0</v>
      </c>
      <c r="BE76" s="193">
        <f t="shared" si="22"/>
        <v>0</v>
      </c>
      <c r="BF76" s="193" t="str">
        <f t="shared" si="23"/>
        <v/>
      </c>
      <c r="BG76" s="28"/>
      <c r="BH76" s="28"/>
      <c r="BI76" s="28"/>
      <c r="BJ76" s="28"/>
      <c r="BK76" s="28"/>
      <c r="BL76" s="28"/>
      <c r="BM76" s="28"/>
      <c r="BN76" s="28"/>
      <c r="BO76" s="28"/>
    </row>
    <row r="77" spans="1:67" ht="15.75" customHeight="1" x14ac:dyDescent="0.15">
      <c r="A77" s="269" t="s">
        <v>56</v>
      </c>
      <c r="B77" s="63" t="s">
        <v>16</v>
      </c>
      <c r="C77" s="119">
        <f t="shared" si="25"/>
        <v>0</v>
      </c>
      <c r="D77" s="206"/>
      <c r="E77" s="213"/>
      <c r="F77" s="124"/>
      <c r="G77" s="124"/>
      <c r="H77" s="124"/>
      <c r="I77" s="207"/>
      <c r="J77" s="207"/>
      <c r="K77" s="207"/>
      <c r="L77" s="207"/>
      <c r="M77" s="207"/>
      <c r="N77" s="207"/>
      <c r="O77" s="207"/>
      <c r="P77" s="207"/>
      <c r="Q77" s="207"/>
      <c r="R77" s="207"/>
      <c r="S77" s="207"/>
      <c r="T77" s="133"/>
      <c r="U77" s="123"/>
      <c r="V77" s="133"/>
      <c r="W77" s="139"/>
      <c r="X77" s="191" t="str">
        <f t="shared" si="20"/>
        <v/>
      </c>
      <c r="AD77" s="21"/>
      <c r="AE77" s="21"/>
      <c r="AF77" s="21"/>
      <c r="AG77" s="21"/>
      <c r="AH77" s="21"/>
      <c r="AI77" s="21"/>
      <c r="AJ77" s="21"/>
      <c r="AK77" s="21"/>
      <c r="AL77" s="21"/>
      <c r="AM77" s="21"/>
      <c r="AN77" s="21"/>
      <c r="AO77" s="21"/>
      <c r="AP77" s="21"/>
      <c r="AQ77" s="21"/>
      <c r="AR77" s="21"/>
      <c r="AS77" s="21"/>
      <c r="AT77" s="21"/>
      <c r="AU77" s="21"/>
      <c r="AV77" s="21"/>
      <c r="AW77" s="28"/>
      <c r="AX77" s="28"/>
      <c r="AY77" s="28"/>
      <c r="AZ77" s="28"/>
      <c r="BA77" s="208" t="s">
        <v>52</v>
      </c>
      <c r="BB77" s="208" t="s">
        <v>52</v>
      </c>
      <c r="BC77" s="208" t="s">
        <v>52</v>
      </c>
      <c r="BD77" s="193">
        <f t="shared" si="21"/>
        <v>0</v>
      </c>
      <c r="BE77" s="193">
        <f t="shared" si="22"/>
        <v>0</v>
      </c>
      <c r="BF77" s="193" t="str">
        <f t="shared" si="23"/>
        <v/>
      </c>
      <c r="BG77" s="28"/>
      <c r="BH77" s="28"/>
      <c r="BI77" s="28"/>
      <c r="BJ77" s="28"/>
      <c r="BK77" s="28"/>
      <c r="BL77" s="28"/>
      <c r="BM77" s="28"/>
      <c r="BN77" s="28"/>
      <c r="BO77" s="28"/>
    </row>
    <row r="78" spans="1:67" ht="15.75" customHeight="1" x14ac:dyDescent="0.15">
      <c r="A78" s="270"/>
      <c r="B78" s="65" t="s">
        <v>40</v>
      </c>
      <c r="C78" s="121">
        <f t="shared" si="25"/>
        <v>0</v>
      </c>
      <c r="D78" s="211"/>
      <c r="E78" s="215"/>
      <c r="F78" s="116"/>
      <c r="G78" s="116"/>
      <c r="H78" s="116"/>
      <c r="I78" s="212"/>
      <c r="J78" s="212"/>
      <c r="K78" s="212"/>
      <c r="L78" s="212"/>
      <c r="M78" s="212"/>
      <c r="N78" s="212"/>
      <c r="O78" s="212"/>
      <c r="P78" s="212"/>
      <c r="Q78" s="212"/>
      <c r="R78" s="212"/>
      <c r="S78" s="212"/>
      <c r="T78" s="117"/>
      <c r="U78" s="115"/>
      <c r="V78" s="117"/>
      <c r="W78" s="107"/>
      <c r="X78" s="191" t="str">
        <f t="shared" si="20"/>
        <v/>
      </c>
      <c r="AD78" s="21"/>
      <c r="AE78" s="21"/>
      <c r="AF78" s="21"/>
      <c r="AG78" s="21"/>
      <c r="AH78" s="21"/>
      <c r="AI78" s="21"/>
      <c r="AJ78" s="21"/>
      <c r="AK78" s="21"/>
      <c r="AL78" s="21"/>
      <c r="AM78" s="21"/>
      <c r="AN78" s="21"/>
      <c r="AO78" s="21"/>
      <c r="AP78" s="21"/>
      <c r="AQ78" s="21"/>
      <c r="AR78" s="21"/>
      <c r="AS78" s="21"/>
      <c r="AT78" s="21"/>
      <c r="AU78" s="21"/>
      <c r="AV78" s="21"/>
      <c r="AW78" s="28"/>
      <c r="AX78" s="28"/>
      <c r="AY78" s="28"/>
      <c r="AZ78" s="28"/>
      <c r="BA78" s="208" t="s">
        <v>52</v>
      </c>
      <c r="BB78" s="208" t="s">
        <v>52</v>
      </c>
      <c r="BC78" s="208" t="s">
        <v>52</v>
      </c>
      <c r="BD78" s="193">
        <f t="shared" si="21"/>
        <v>0</v>
      </c>
      <c r="BE78" s="193">
        <f t="shared" si="22"/>
        <v>0</v>
      </c>
      <c r="BF78" s="193" t="str">
        <f t="shared" si="23"/>
        <v/>
      </c>
      <c r="BG78" s="28"/>
      <c r="BH78" s="28"/>
      <c r="BI78" s="28"/>
      <c r="BJ78" s="28"/>
      <c r="BK78" s="28"/>
      <c r="BL78" s="28"/>
      <c r="BM78" s="28"/>
      <c r="BN78" s="28"/>
      <c r="BO78" s="28"/>
    </row>
    <row r="79" spans="1:67" ht="15.75" customHeight="1" x14ac:dyDescent="0.15">
      <c r="A79" s="269" t="s">
        <v>57</v>
      </c>
      <c r="B79" s="63" t="s">
        <v>16</v>
      </c>
      <c r="C79" s="119">
        <f t="shared" si="25"/>
        <v>0</v>
      </c>
      <c r="D79" s="206"/>
      <c r="E79" s="213"/>
      <c r="F79" s="124"/>
      <c r="G79" s="124"/>
      <c r="H79" s="124"/>
      <c r="I79" s="207"/>
      <c r="J79" s="207"/>
      <c r="K79" s="207"/>
      <c r="L79" s="207"/>
      <c r="M79" s="207"/>
      <c r="N79" s="207"/>
      <c r="O79" s="207"/>
      <c r="P79" s="207"/>
      <c r="Q79" s="207"/>
      <c r="R79" s="207"/>
      <c r="S79" s="207"/>
      <c r="T79" s="133"/>
      <c r="U79" s="123"/>
      <c r="V79" s="133"/>
      <c r="W79" s="139"/>
      <c r="X79" s="191" t="str">
        <f t="shared" si="20"/>
        <v/>
      </c>
      <c r="AD79" s="21"/>
      <c r="AE79" s="21"/>
      <c r="AF79" s="21"/>
      <c r="AG79" s="21"/>
      <c r="AH79" s="21"/>
      <c r="AI79" s="21"/>
      <c r="AJ79" s="21"/>
      <c r="AK79" s="21"/>
      <c r="AL79" s="21"/>
      <c r="AM79" s="21"/>
      <c r="AN79" s="21"/>
      <c r="AO79" s="21"/>
      <c r="AP79" s="21"/>
      <c r="AQ79" s="21"/>
      <c r="AR79" s="21"/>
      <c r="AS79" s="21"/>
      <c r="AT79" s="21"/>
      <c r="AU79" s="21"/>
      <c r="AV79" s="21"/>
      <c r="AW79" s="28"/>
      <c r="AX79" s="28"/>
      <c r="AY79" s="28"/>
      <c r="AZ79" s="28"/>
      <c r="BA79" s="208" t="s">
        <v>52</v>
      </c>
      <c r="BB79" s="208" t="s">
        <v>52</v>
      </c>
      <c r="BC79" s="208" t="s">
        <v>52</v>
      </c>
      <c r="BD79" s="193">
        <f t="shared" si="21"/>
        <v>0</v>
      </c>
      <c r="BE79" s="193">
        <f t="shared" si="22"/>
        <v>0</v>
      </c>
      <c r="BF79" s="193" t="str">
        <f t="shared" si="23"/>
        <v/>
      </c>
      <c r="BG79" s="28"/>
      <c r="BH79" s="28"/>
      <c r="BI79" s="28"/>
      <c r="BJ79" s="28"/>
      <c r="BK79" s="28"/>
      <c r="BL79" s="28"/>
      <c r="BM79" s="28"/>
      <c r="BN79" s="28"/>
      <c r="BO79" s="28"/>
    </row>
    <row r="80" spans="1:67" ht="15.75" customHeight="1" x14ac:dyDescent="0.15">
      <c r="A80" s="297"/>
      <c r="B80" s="64" t="s">
        <v>40</v>
      </c>
      <c r="C80" s="120">
        <f t="shared" si="25"/>
        <v>0</v>
      </c>
      <c r="D80" s="209"/>
      <c r="E80" s="217"/>
      <c r="F80" s="114"/>
      <c r="G80" s="114"/>
      <c r="H80" s="114"/>
      <c r="I80" s="210"/>
      <c r="J80" s="210"/>
      <c r="K80" s="210"/>
      <c r="L80" s="210"/>
      <c r="M80" s="210"/>
      <c r="N80" s="210"/>
      <c r="O80" s="210"/>
      <c r="P80" s="210"/>
      <c r="Q80" s="210"/>
      <c r="R80" s="210"/>
      <c r="S80" s="210"/>
      <c r="T80" s="111"/>
      <c r="U80" s="113"/>
      <c r="V80" s="111"/>
      <c r="W80" s="106"/>
      <c r="X80" s="191" t="str">
        <f t="shared" si="20"/>
        <v/>
      </c>
      <c r="AD80" s="21"/>
      <c r="AE80" s="21"/>
      <c r="AF80" s="21"/>
      <c r="AG80" s="21"/>
      <c r="AH80" s="21"/>
      <c r="AI80" s="21"/>
      <c r="AJ80" s="21"/>
      <c r="AK80" s="21"/>
      <c r="AL80" s="21"/>
      <c r="AM80" s="21"/>
      <c r="AN80" s="21"/>
      <c r="AO80" s="21"/>
      <c r="AP80" s="21"/>
      <c r="AQ80" s="21"/>
      <c r="AR80" s="21"/>
      <c r="AS80" s="21"/>
      <c r="AT80" s="21"/>
      <c r="AU80" s="21"/>
      <c r="AV80" s="21"/>
      <c r="AW80" s="28"/>
      <c r="AX80" s="28"/>
      <c r="AY80" s="28"/>
      <c r="AZ80" s="28"/>
      <c r="BA80" s="208" t="s">
        <v>52</v>
      </c>
      <c r="BB80" s="208" t="s">
        <v>52</v>
      </c>
      <c r="BC80" s="208" t="s">
        <v>52</v>
      </c>
      <c r="BD80" s="193">
        <f t="shared" si="21"/>
        <v>0</v>
      </c>
      <c r="BE80" s="193">
        <f t="shared" si="22"/>
        <v>0</v>
      </c>
      <c r="BF80" s="193" t="str">
        <f t="shared" si="23"/>
        <v/>
      </c>
      <c r="BG80" s="28"/>
      <c r="BH80" s="28"/>
      <c r="BI80" s="28"/>
      <c r="BJ80" s="28"/>
      <c r="BK80" s="28"/>
      <c r="BL80" s="28"/>
      <c r="BM80" s="28"/>
      <c r="BN80" s="28"/>
      <c r="BO80" s="28"/>
    </row>
    <row r="81" spans="1:89" ht="15.75" customHeight="1" x14ac:dyDescent="0.15">
      <c r="A81" s="297"/>
      <c r="B81" s="64" t="s">
        <v>17</v>
      </c>
      <c r="C81" s="120">
        <f t="shared" si="25"/>
        <v>0</v>
      </c>
      <c r="D81" s="209"/>
      <c r="E81" s="217"/>
      <c r="F81" s="114"/>
      <c r="G81" s="114"/>
      <c r="H81" s="114"/>
      <c r="I81" s="210"/>
      <c r="J81" s="210"/>
      <c r="K81" s="210"/>
      <c r="L81" s="210"/>
      <c r="M81" s="210"/>
      <c r="N81" s="210"/>
      <c r="O81" s="210"/>
      <c r="P81" s="210"/>
      <c r="Q81" s="210"/>
      <c r="R81" s="210"/>
      <c r="S81" s="210"/>
      <c r="T81" s="111"/>
      <c r="U81" s="113"/>
      <c r="V81" s="111"/>
      <c r="W81" s="106"/>
      <c r="X81" s="191" t="str">
        <f t="shared" si="20"/>
        <v/>
      </c>
      <c r="AD81" s="21"/>
      <c r="AE81" s="21"/>
      <c r="AF81" s="21"/>
      <c r="AG81" s="21"/>
      <c r="AH81" s="21"/>
      <c r="AI81" s="21"/>
      <c r="AJ81" s="21"/>
      <c r="AK81" s="21"/>
      <c r="AL81" s="21"/>
      <c r="AM81" s="21"/>
      <c r="AN81" s="21"/>
      <c r="AO81" s="21"/>
      <c r="AP81" s="21"/>
      <c r="AQ81" s="21"/>
      <c r="AR81" s="21"/>
      <c r="AS81" s="21"/>
      <c r="AT81" s="21"/>
      <c r="AU81" s="21"/>
      <c r="AV81" s="21"/>
      <c r="AW81" s="28"/>
      <c r="AX81" s="28"/>
      <c r="AY81" s="28"/>
      <c r="AZ81" s="28"/>
      <c r="BA81" s="208" t="s">
        <v>52</v>
      </c>
      <c r="BB81" s="208" t="s">
        <v>52</v>
      </c>
      <c r="BC81" s="208" t="s">
        <v>52</v>
      </c>
      <c r="BD81" s="193">
        <f t="shared" si="21"/>
        <v>0</v>
      </c>
      <c r="BE81" s="193">
        <f t="shared" si="22"/>
        <v>0</v>
      </c>
      <c r="BF81" s="193" t="str">
        <f t="shared" si="23"/>
        <v/>
      </c>
      <c r="BG81" s="28"/>
      <c r="BH81" s="28"/>
      <c r="BI81" s="28"/>
      <c r="BJ81" s="28"/>
      <c r="BK81" s="28"/>
      <c r="BL81" s="28"/>
      <c r="BM81" s="28"/>
      <c r="BN81" s="28"/>
      <c r="BO81" s="28"/>
    </row>
    <row r="82" spans="1:89" ht="15.75" customHeight="1" x14ac:dyDescent="0.15">
      <c r="A82" s="297"/>
      <c r="B82" s="64" t="s">
        <v>38</v>
      </c>
      <c r="C82" s="120">
        <f t="shared" si="25"/>
        <v>0</v>
      </c>
      <c r="D82" s="209"/>
      <c r="E82" s="217"/>
      <c r="F82" s="114"/>
      <c r="G82" s="114"/>
      <c r="H82" s="114"/>
      <c r="I82" s="210"/>
      <c r="J82" s="210"/>
      <c r="K82" s="210"/>
      <c r="L82" s="210"/>
      <c r="M82" s="210"/>
      <c r="N82" s="210"/>
      <c r="O82" s="210"/>
      <c r="P82" s="210"/>
      <c r="Q82" s="210"/>
      <c r="R82" s="210"/>
      <c r="S82" s="210"/>
      <c r="T82" s="111"/>
      <c r="U82" s="113"/>
      <c r="V82" s="111"/>
      <c r="W82" s="106"/>
      <c r="X82" s="191" t="str">
        <f t="shared" si="20"/>
        <v/>
      </c>
      <c r="AD82" s="21"/>
      <c r="AE82" s="21"/>
      <c r="AF82" s="21"/>
      <c r="AG82" s="21"/>
      <c r="AH82" s="21"/>
      <c r="AI82" s="21"/>
      <c r="AJ82" s="21"/>
      <c r="AK82" s="21"/>
      <c r="AL82" s="21"/>
      <c r="AM82" s="21"/>
      <c r="AN82" s="21"/>
      <c r="AO82" s="21"/>
      <c r="AP82" s="21"/>
      <c r="AQ82" s="21"/>
      <c r="AR82" s="21"/>
      <c r="AS82" s="21"/>
      <c r="AT82" s="21"/>
      <c r="AU82" s="21"/>
      <c r="AV82" s="21"/>
      <c r="AW82" s="28"/>
      <c r="AX82" s="28"/>
      <c r="AY82" s="28"/>
      <c r="AZ82" s="28"/>
      <c r="BA82" s="208" t="s">
        <v>52</v>
      </c>
      <c r="BB82" s="208" t="s">
        <v>52</v>
      </c>
      <c r="BC82" s="208" t="s">
        <v>52</v>
      </c>
      <c r="BD82" s="193">
        <f t="shared" si="21"/>
        <v>0</v>
      </c>
      <c r="BE82" s="193">
        <f t="shared" si="22"/>
        <v>0</v>
      </c>
      <c r="BF82" s="193" t="str">
        <f t="shared" si="23"/>
        <v/>
      </c>
      <c r="BG82" s="28"/>
      <c r="BH82" s="28"/>
      <c r="BI82" s="28"/>
      <c r="BJ82" s="28"/>
      <c r="BK82" s="28"/>
      <c r="BL82" s="28"/>
      <c r="BM82" s="28"/>
      <c r="BN82" s="28"/>
      <c r="BO82" s="28"/>
    </row>
    <row r="83" spans="1:89" ht="15.75" customHeight="1" x14ac:dyDescent="0.15">
      <c r="A83" s="297"/>
      <c r="B83" s="64" t="s">
        <v>20</v>
      </c>
      <c r="C83" s="120">
        <f t="shared" si="25"/>
        <v>0</v>
      </c>
      <c r="D83" s="209"/>
      <c r="E83" s="217"/>
      <c r="F83" s="114"/>
      <c r="G83" s="114"/>
      <c r="H83" s="114"/>
      <c r="I83" s="210"/>
      <c r="J83" s="210"/>
      <c r="K83" s="210"/>
      <c r="L83" s="210"/>
      <c r="M83" s="210"/>
      <c r="N83" s="210"/>
      <c r="O83" s="210"/>
      <c r="P83" s="210"/>
      <c r="Q83" s="210"/>
      <c r="R83" s="210"/>
      <c r="S83" s="210"/>
      <c r="T83" s="111"/>
      <c r="U83" s="113"/>
      <c r="V83" s="111"/>
      <c r="W83" s="106"/>
      <c r="X83" s="191" t="str">
        <f t="shared" si="20"/>
        <v/>
      </c>
      <c r="AD83" s="21"/>
      <c r="AE83" s="21"/>
      <c r="AF83" s="21"/>
      <c r="AG83" s="21"/>
      <c r="AH83" s="21"/>
      <c r="AI83" s="21"/>
      <c r="AJ83" s="21"/>
      <c r="AK83" s="21"/>
      <c r="AL83" s="21"/>
      <c r="AM83" s="21"/>
      <c r="AN83" s="21"/>
      <c r="AO83" s="21"/>
      <c r="AP83" s="21"/>
      <c r="AQ83" s="21"/>
      <c r="AR83" s="21"/>
      <c r="AS83" s="21"/>
      <c r="AT83" s="21"/>
      <c r="AU83" s="21"/>
      <c r="AV83" s="21"/>
      <c r="AW83" s="28"/>
      <c r="AX83" s="28"/>
      <c r="AY83" s="28"/>
      <c r="AZ83" s="28"/>
      <c r="BA83" s="208" t="s">
        <v>52</v>
      </c>
      <c r="BB83" s="208" t="s">
        <v>52</v>
      </c>
      <c r="BC83" s="208" t="s">
        <v>52</v>
      </c>
      <c r="BD83" s="193">
        <f t="shared" si="21"/>
        <v>0</v>
      </c>
      <c r="BE83" s="193">
        <f t="shared" si="22"/>
        <v>0</v>
      </c>
      <c r="BF83" s="193" t="str">
        <f t="shared" si="23"/>
        <v/>
      </c>
      <c r="BG83" s="28"/>
      <c r="BH83" s="28"/>
      <c r="BI83" s="28"/>
      <c r="BJ83" s="28"/>
      <c r="BK83" s="28"/>
      <c r="BL83" s="28"/>
      <c r="BM83" s="28"/>
      <c r="BN83" s="28"/>
      <c r="BO83" s="28"/>
    </row>
    <row r="84" spans="1:89" ht="15.75" customHeight="1" x14ac:dyDescent="0.15">
      <c r="A84" s="270"/>
      <c r="B84" s="65" t="s">
        <v>21</v>
      </c>
      <c r="C84" s="121">
        <f t="shared" si="25"/>
        <v>0</v>
      </c>
      <c r="D84" s="211"/>
      <c r="E84" s="215"/>
      <c r="F84" s="116"/>
      <c r="G84" s="116"/>
      <c r="H84" s="116"/>
      <c r="I84" s="212"/>
      <c r="J84" s="212"/>
      <c r="K84" s="212"/>
      <c r="L84" s="212"/>
      <c r="M84" s="212"/>
      <c r="N84" s="212"/>
      <c r="O84" s="212"/>
      <c r="P84" s="212"/>
      <c r="Q84" s="212"/>
      <c r="R84" s="212"/>
      <c r="S84" s="212"/>
      <c r="T84" s="117"/>
      <c r="U84" s="115"/>
      <c r="V84" s="117"/>
      <c r="W84" s="107"/>
      <c r="X84" s="191" t="str">
        <f t="shared" si="20"/>
        <v/>
      </c>
      <c r="AD84" s="21"/>
      <c r="AE84" s="21"/>
      <c r="AF84" s="21"/>
      <c r="AG84" s="21"/>
      <c r="AH84" s="21"/>
      <c r="AI84" s="21"/>
      <c r="AJ84" s="21"/>
      <c r="AK84" s="21"/>
      <c r="AL84" s="21"/>
      <c r="AM84" s="21"/>
      <c r="AN84" s="21"/>
      <c r="AO84" s="21"/>
      <c r="AP84" s="21"/>
      <c r="AQ84" s="21"/>
      <c r="AR84" s="21"/>
      <c r="AS84" s="21"/>
      <c r="AT84" s="21"/>
      <c r="AU84" s="21"/>
      <c r="AV84" s="21"/>
      <c r="AW84" s="28"/>
      <c r="AX84" s="28"/>
      <c r="AY84" s="28"/>
      <c r="AZ84" s="28"/>
      <c r="BA84" s="208" t="s">
        <v>52</v>
      </c>
      <c r="BB84" s="208" t="s">
        <v>52</v>
      </c>
      <c r="BC84" s="208" t="s">
        <v>52</v>
      </c>
      <c r="BD84" s="193">
        <f t="shared" si="21"/>
        <v>0</v>
      </c>
      <c r="BE84" s="193">
        <f t="shared" si="22"/>
        <v>0</v>
      </c>
      <c r="BF84" s="193" t="str">
        <f t="shared" si="23"/>
        <v/>
      </c>
      <c r="BG84" s="28"/>
      <c r="BH84" s="28"/>
      <c r="BI84" s="28"/>
      <c r="BJ84" s="28"/>
      <c r="BK84" s="28"/>
      <c r="BL84" s="28"/>
      <c r="BM84" s="28"/>
      <c r="BN84" s="28"/>
      <c r="BO84" s="28"/>
    </row>
    <row r="85" spans="1:89" s="21" customFormat="1" ht="30" customHeight="1" x14ac:dyDescent="0.2">
      <c r="A85" s="89" t="s">
        <v>107</v>
      </c>
      <c r="B85" s="66"/>
      <c r="C85" s="66"/>
      <c r="D85" s="67"/>
      <c r="E85" s="67"/>
      <c r="F85" s="67"/>
      <c r="G85" s="68"/>
      <c r="H85" s="68"/>
      <c r="I85" s="68"/>
      <c r="J85" s="68"/>
      <c r="K85" s="69"/>
      <c r="L85" s="69"/>
      <c r="M85" s="174"/>
      <c r="N85" s="175"/>
      <c r="V85" s="27"/>
      <c r="AW85" s="28"/>
      <c r="AX85" s="28"/>
      <c r="AY85" s="28"/>
      <c r="AZ85" s="28"/>
      <c r="BA85" s="28"/>
      <c r="BB85" s="28"/>
      <c r="BC85" s="28"/>
      <c r="BD85" s="28"/>
      <c r="BE85" s="28"/>
      <c r="BF85" s="28"/>
      <c r="BG85" s="28"/>
      <c r="BH85" s="28"/>
      <c r="BI85" s="28"/>
      <c r="BJ85" s="28"/>
      <c r="BK85" s="28"/>
      <c r="BL85" s="28"/>
      <c r="BM85" s="28"/>
      <c r="BN85" s="28"/>
      <c r="BO85" s="28"/>
      <c r="BP85" s="28"/>
      <c r="BQ85" s="28"/>
      <c r="BR85" s="28"/>
      <c r="BS85" s="28"/>
      <c r="BT85" s="28"/>
      <c r="BU85" s="28"/>
      <c r="BV85" s="28"/>
      <c r="BW85" s="28"/>
      <c r="BX85" s="28"/>
      <c r="BY85" s="28"/>
      <c r="BZ85" s="28"/>
      <c r="CA85" s="28"/>
      <c r="CB85" s="28"/>
      <c r="CC85" s="28"/>
      <c r="CD85" s="28"/>
      <c r="CE85" s="28"/>
      <c r="CF85" s="28"/>
      <c r="CG85" s="28"/>
      <c r="CH85" s="28"/>
      <c r="CI85" s="28"/>
      <c r="CJ85" s="28"/>
      <c r="CK85" s="28"/>
    </row>
    <row r="86" spans="1:89" ht="31.5" customHeight="1" x14ac:dyDescent="0.15">
      <c r="A86" s="269" t="s">
        <v>58</v>
      </c>
      <c r="B86" s="313"/>
      <c r="C86" s="315" t="s">
        <v>59</v>
      </c>
      <c r="D86" s="312"/>
      <c r="E86" s="315" t="s">
        <v>60</v>
      </c>
      <c r="F86" s="316"/>
      <c r="G86" s="311" t="s">
        <v>61</v>
      </c>
      <c r="H86" s="312"/>
      <c r="I86" s="311" t="s">
        <v>108</v>
      </c>
      <c r="J86" s="312"/>
      <c r="K86" s="221"/>
      <c r="L86" s="70"/>
      <c r="M86" s="174"/>
      <c r="N86" s="174"/>
      <c r="O86" s="174"/>
      <c r="P86" s="28"/>
      <c r="Q86" s="21"/>
      <c r="R86" s="21"/>
      <c r="S86" s="21"/>
      <c r="T86" s="21"/>
      <c r="U86" s="21"/>
      <c r="V86" s="21"/>
      <c r="W86" s="21"/>
      <c r="X86" s="27"/>
      <c r="AD86" s="21"/>
      <c r="AE86" s="21"/>
      <c r="AF86" s="21"/>
      <c r="AG86" s="21"/>
      <c r="AH86" s="21"/>
      <c r="AI86" s="21"/>
      <c r="AJ86" s="21"/>
      <c r="AK86" s="21"/>
      <c r="AL86" s="21"/>
      <c r="AM86" s="21"/>
      <c r="AN86" s="21"/>
      <c r="AO86" s="21"/>
      <c r="AP86" s="21"/>
      <c r="AQ86" s="21"/>
      <c r="AR86" s="21"/>
      <c r="AS86" s="21"/>
      <c r="AT86" s="21"/>
      <c r="AU86" s="21"/>
      <c r="AV86" s="21"/>
      <c r="AW86" s="28"/>
      <c r="AX86" s="28"/>
      <c r="AY86" s="28"/>
      <c r="AZ86" s="28"/>
      <c r="BA86" s="28"/>
      <c r="BB86" s="28"/>
      <c r="BC86" s="28"/>
      <c r="BD86" s="28"/>
      <c r="BE86" s="28"/>
      <c r="BF86" s="28"/>
      <c r="BG86" s="28"/>
      <c r="BH86" s="28"/>
      <c r="BI86" s="28"/>
      <c r="BJ86" s="28"/>
      <c r="BK86" s="28"/>
      <c r="BL86" s="28"/>
      <c r="BM86" s="28"/>
      <c r="BN86" s="28"/>
      <c r="BO86" s="28"/>
    </row>
    <row r="87" spans="1:89" ht="21" x14ac:dyDescent="0.15">
      <c r="A87" s="314"/>
      <c r="B87" s="314"/>
      <c r="C87" s="72" t="s">
        <v>62</v>
      </c>
      <c r="D87" s="73" t="s">
        <v>63</v>
      </c>
      <c r="E87" s="72" t="s">
        <v>62</v>
      </c>
      <c r="F87" s="74" t="s">
        <v>63</v>
      </c>
      <c r="G87" s="75" t="s">
        <v>62</v>
      </c>
      <c r="H87" s="73" t="s">
        <v>63</v>
      </c>
      <c r="I87" s="75" t="s">
        <v>62</v>
      </c>
      <c r="J87" s="73" t="s">
        <v>63</v>
      </c>
      <c r="K87" s="70"/>
      <c r="L87" s="70"/>
      <c r="M87" s="174"/>
      <c r="N87" s="174"/>
      <c r="O87" s="174"/>
      <c r="P87" s="28"/>
      <c r="Q87" s="21"/>
      <c r="R87" s="21"/>
      <c r="S87" s="21"/>
      <c r="T87" s="21"/>
      <c r="U87" s="21"/>
      <c r="V87" s="21"/>
      <c r="W87" s="21"/>
      <c r="X87" s="27"/>
      <c r="AD87" s="21"/>
      <c r="AE87" s="21"/>
      <c r="AF87" s="21"/>
      <c r="AG87" s="21"/>
      <c r="AH87" s="21"/>
      <c r="AI87" s="21"/>
      <c r="AJ87" s="21"/>
      <c r="AK87" s="21"/>
      <c r="AL87" s="21"/>
      <c r="AM87" s="21"/>
      <c r="AN87" s="21"/>
      <c r="AO87" s="21"/>
      <c r="AP87" s="21"/>
      <c r="AQ87" s="21"/>
      <c r="AR87" s="21"/>
      <c r="AS87" s="21"/>
      <c r="AT87" s="21"/>
      <c r="AU87" s="21"/>
      <c r="AV87" s="21"/>
      <c r="AW87" s="28"/>
      <c r="AX87" s="28"/>
      <c r="AY87" s="28"/>
      <c r="AZ87" s="28"/>
      <c r="BA87" s="28"/>
      <c r="BB87" s="28"/>
      <c r="BC87" s="28"/>
      <c r="BD87" s="28"/>
      <c r="BE87" s="28"/>
      <c r="BF87" s="28"/>
      <c r="BG87" s="28"/>
      <c r="BH87" s="28"/>
      <c r="BI87" s="28"/>
      <c r="BJ87" s="28"/>
      <c r="BK87" s="28"/>
      <c r="BL87" s="28"/>
      <c r="BM87" s="28"/>
      <c r="BN87" s="28"/>
      <c r="BO87" s="28"/>
    </row>
    <row r="88" spans="1:89" ht="15.75" customHeight="1" x14ac:dyDescent="0.15">
      <c r="A88" s="318" t="s">
        <v>64</v>
      </c>
      <c r="B88" s="318"/>
      <c r="C88" s="157"/>
      <c r="D88" s="158"/>
      <c r="E88" s="157"/>
      <c r="F88" s="159"/>
      <c r="G88" s="160"/>
      <c r="H88" s="158"/>
      <c r="I88" s="160"/>
      <c r="J88" s="158"/>
      <c r="K88" s="70"/>
      <c r="L88" s="70"/>
      <c r="M88" s="174"/>
      <c r="N88" s="174"/>
      <c r="O88" s="174"/>
      <c r="P88" s="28"/>
      <c r="Q88" s="21"/>
      <c r="R88" s="21"/>
      <c r="S88" s="21"/>
      <c r="T88" s="21"/>
      <c r="U88" s="21"/>
      <c r="V88" s="21"/>
      <c r="W88" s="21"/>
      <c r="X88" s="27"/>
      <c r="AD88" s="21"/>
      <c r="AE88" s="21"/>
      <c r="AF88" s="21"/>
      <c r="AG88" s="21"/>
      <c r="AH88" s="21"/>
      <c r="AI88" s="21"/>
      <c r="AJ88" s="21"/>
      <c r="AK88" s="21"/>
      <c r="AL88" s="21"/>
      <c r="AM88" s="21"/>
      <c r="AN88" s="21"/>
      <c r="AO88" s="21"/>
      <c r="AP88" s="21"/>
      <c r="AQ88" s="21"/>
      <c r="AR88" s="21"/>
      <c r="AS88" s="21"/>
      <c r="AT88" s="21"/>
      <c r="AU88" s="21"/>
      <c r="AV88" s="21"/>
      <c r="AW88" s="28"/>
      <c r="AX88" s="28"/>
      <c r="AY88" s="28"/>
      <c r="AZ88" s="28"/>
      <c r="BA88" s="28"/>
      <c r="BB88" s="28"/>
      <c r="BC88" s="28"/>
      <c r="BD88" s="28"/>
      <c r="BE88" s="28"/>
      <c r="BF88" s="28"/>
      <c r="BG88" s="28"/>
      <c r="BH88" s="28"/>
      <c r="BI88" s="28"/>
      <c r="BJ88" s="28"/>
      <c r="BK88" s="28"/>
      <c r="BL88" s="28"/>
      <c r="BM88" s="28"/>
      <c r="BN88" s="28"/>
      <c r="BO88" s="28"/>
    </row>
    <row r="89" spans="1:89" ht="15.75" customHeight="1" x14ac:dyDescent="0.15">
      <c r="A89" s="319" t="s">
        <v>65</v>
      </c>
      <c r="B89" s="319"/>
      <c r="C89" s="161"/>
      <c r="D89" s="162"/>
      <c r="E89" s="161"/>
      <c r="F89" s="163"/>
      <c r="G89" s="164"/>
      <c r="H89" s="162"/>
      <c r="I89" s="164"/>
      <c r="J89" s="162"/>
      <c r="K89" s="70"/>
      <c r="L89" s="70"/>
      <c r="M89" s="174"/>
      <c r="N89" s="174"/>
      <c r="O89" s="174"/>
      <c r="P89" s="28"/>
      <c r="Q89" s="21"/>
      <c r="R89" s="21"/>
      <c r="S89" s="21"/>
      <c r="T89" s="21"/>
      <c r="U89" s="21"/>
      <c r="V89" s="21"/>
      <c r="W89" s="21"/>
      <c r="X89" s="27"/>
      <c r="AD89" s="21"/>
      <c r="AE89" s="21"/>
      <c r="AF89" s="21"/>
      <c r="AG89" s="21"/>
      <c r="AH89" s="21"/>
      <c r="AI89" s="21"/>
      <c r="AJ89" s="21"/>
      <c r="AK89" s="21"/>
      <c r="AL89" s="21"/>
      <c r="AM89" s="21"/>
      <c r="AN89" s="21"/>
      <c r="AO89" s="21"/>
      <c r="AP89" s="21"/>
      <c r="AQ89" s="21"/>
      <c r="AR89" s="21"/>
      <c r="AS89" s="21"/>
      <c r="AT89" s="21"/>
      <c r="AU89" s="21"/>
      <c r="AV89" s="21"/>
      <c r="AW89" s="28"/>
      <c r="AX89" s="28"/>
      <c r="AY89" s="28"/>
      <c r="AZ89" s="28"/>
      <c r="BA89" s="28"/>
      <c r="BB89" s="28"/>
      <c r="BC89" s="28"/>
      <c r="BD89" s="28"/>
      <c r="BE89" s="28"/>
      <c r="BF89" s="28"/>
      <c r="BG89" s="28"/>
      <c r="BH89" s="28"/>
      <c r="BI89" s="28"/>
      <c r="BJ89" s="28"/>
      <c r="BK89" s="28"/>
      <c r="BL89" s="28"/>
      <c r="BM89" s="28"/>
      <c r="BN89" s="28"/>
      <c r="BO89" s="28"/>
    </row>
    <row r="90" spans="1:89" ht="15.75" customHeight="1" x14ac:dyDescent="0.15">
      <c r="A90" s="319" t="s">
        <v>66</v>
      </c>
      <c r="B90" s="319"/>
      <c r="C90" s="161"/>
      <c r="D90" s="162"/>
      <c r="E90" s="161"/>
      <c r="F90" s="163"/>
      <c r="G90" s="164"/>
      <c r="H90" s="162"/>
      <c r="I90" s="164"/>
      <c r="J90" s="162"/>
      <c r="K90" s="70"/>
      <c r="L90" s="70"/>
      <c r="M90" s="174"/>
      <c r="N90" s="174"/>
      <c r="O90" s="174"/>
      <c r="P90" s="28"/>
      <c r="Q90" s="21"/>
      <c r="R90" s="21"/>
      <c r="S90" s="21"/>
      <c r="T90" s="21"/>
      <c r="U90" s="21"/>
      <c r="V90" s="21"/>
      <c r="W90" s="21"/>
      <c r="X90" s="27"/>
      <c r="AD90" s="21"/>
      <c r="AE90" s="21"/>
      <c r="AF90" s="21"/>
      <c r="AG90" s="21"/>
      <c r="AH90" s="21"/>
      <c r="AI90" s="21"/>
      <c r="AJ90" s="21"/>
      <c r="AK90" s="21"/>
      <c r="AL90" s="21"/>
      <c r="AM90" s="21"/>
      <c r="AN90" s="21"/>
      <c r="AO90" s="21"/>
      <c r="AP90" s="21"/>
      <c r="AQ90" s="21"/>
      <c r="AR90" s="21"/>
      <c r="AS90" s="21"/>
      <c r="AT90" s="21"/>
      <c r="AU90" s="21"/>
      <c r="AV90" s="21"/>
      <c r="AW90" s="28"/>
      <c r="AX90" s="28"/>
      <c r="AY90" s="28"/>
      <c r="AZ90" s="28"/>
      <c r="BA90" s="28"/>
      <c r="BB90" s="28"/>
      <c r="BC90" s="28"/>
      <c r="BD90" s="28"/>
      <c r="BE90" s="28"/>
      <c r="BF90" s="28"/>
      <c r="BG90" s="28"/>
      <c r="BH90" s="28"/>
      <c r="BI90" s="28"/>
      <c r="BJ90" s="28"/>
      <c r="BK90" s="28"/>
      <c r="BL90" s="28"/>
      <c r="BM90" s="28"/>
      <c r="BN90" s="28"/>
      <c r="BO90" s="28"/>
    </row>
    <row r="91" spans="1:89" ht="24.75" customHeight="1" x14ac:dyDescent="0.15">
      <c r="A91" s="320" t="s">
        <v>109</v>
      </c>
      <c r="B91" s="320"/>
      <c r="C91" s="115"/>
      <c r="D91" s="128"/>
      <c r="E91" s="115"/>
      <c r="F91" s="156"/>
      <c r="G91" s="137"/>
      <c r="H91" s="128"/>
      <c r="I91" s="137"/>
      <c r="J91" s="128"/>
      <c r="K91" s="70"/>
      <c r="L91" s="70"/>
      <c r="M91" s="174"/>
      <c r="N91" s="174"/>
      <c r="O91" s="174"/>
      <c r="P91" s="28"/>
      <c r="Q91" s="21"/>
      <c r="R91" s="21"/>
      <c r="S91" s="21"/>
      <c r="T91" s="21"/>
      <c r="U91" s="21"/>
      <c r="V91" s="21"/>
      <c r="W91" s="21"/>
      <c r="X91" s="27"/>
      <c r="AD91" s="21"/>
      <c r="AE91" s="21"/>
      <c r="AF91" s="21"/>
      <c r="AG91" s="21"/>
      <c r="AH91" s="21"/>
      <c r="AI91" s="21"/>
      <c r="AJ91" s="21"/>
      <c r="AK91" s="21"/>
      <c r="AL91" s="21"/>
      <c r="AM91" s="21"/>
      <c r="AN91" s="21"/>
      <c r="AO91" s="21"/>
      <c r="AP91" s="21"/>
      <c r="AQ91" s="21"/>
      <c r="AR91" s="21"/>
      <c r="AS91" s="21"/>
      <c r="AT91" s="21"/>
      <c r="AU91" s="21"/>
      <c r="AV91" s="21"/>
      <c r="AW91" s="28"/>
      <c r="AX91" s="28"/>
      <c r="AY91" s="28"/>
      <c r="AZ91" s="28"/>
      <c r="BA91" s="28"/>
      <c r="BB91" s="28"/>
      <c r="BC91" s="28"/>
      <c r="BD91" s="28"/>
      <c r="BE91" s="28"/>
      <c r="BF91" s="28"/>
      <c r="BG91" s="28"/>
      <c r="BH91" s="28"/>
      <c r="BI91" s="28"/>
      <c r="BJ91" s="28"/>
      <c r="BK91" s="28"/>
      <c r="BL91" s="28"/>
      <c r="BM91" s="28"/>
      <c r="BN91" s="28"/>
      <c r="BO91" s="28"/>
    </row>
    <row r="92" spans="1:89" s="21" customFormat="1" ht="21" customHeight="1" x14ac:dyDescent="0.2">
      <c r="A92" s="76" t="s">
        <v>67</v>
      </c>
      <c r="B92" s="77"/>
      <c r="C92" s="58"/>
      <c r="D92" s="58"/>
      <c r="E92" s="58"/>
      <c r="F92" s="58"/>
      <c r="G92" s="58"/>
      <c r="H92" s="58"/>
      <c r="I92" s="78"/>
      <c r="J92" s="77"/>
      <c r="K92" s="69"/>
      <c r="L92" s="69"/>
      <c r="M92" s="174"/>
      <c r="N92" s="19"/>
      <c r="V92" s="27"/>
      <c r="AW92" s="28"/>
      <c r="AX92" s="28"/>
      <c r="AY92" s="28"/>
      <c r="AZ92" s="28"/>
      <c r="BA92" s="28"/>
      <c r="BB92" s="28"/>
      <c r="BC92" s="28"/>
      <c r="BD92" s="28"/>
      <c r="BE92" s="28"/>
      <c r="BF92" s="28"/>
      <c r="BG92" s="28"/>
      <c r="BH92" s="28"/>
      <c r="BI92" s="28"/>
      <c r="BJ92" s="28"/>
      <c r="BK92" s="28"/>
      <c r="BL92" s="28"/>
      <c r="BM92" s="28"/>
      <c r="BN92" s="28"/>
      <c r="BO92" s="28"/>
      <c r="BP92" s="28"/>
      <c r="BQ92" s="28"/>
      <c r="BR92" s="28"/>
      <c r="BS92" s="28"/>
      <c r="BT92" s="28"/>
      <c r="BU92" s="28"/>
      <c r="BV92" s="28"/>
      <c r="BW92" s="28"/>
      <c r="BX92" s="28"/>
      <c r="BY92" s="28"/>
      <c r="BZ92" s="28"/>
      <c r="CA92" s="28"/>
      <c r="CB92" s="28"/>
      <c r="CC92" s="28"/>
      <c r="CD92" s="28"/>
      <c r="CE92" s="28"/>
      <c r="CF92" s="28"/>
      <c r="CG92" s="28"/>
      <c r="CH92" s="28"/>
      <c r="CI92" s="28"/>
      <c r="CJ92" s="28"/>
      <c r="CK92" s="28"/>
    </row>
    <row r="93" spans="1:89" s="21" customFormat="1" ht="19.5" customHeight="1" x14ac:dyDescent="0.2">
      <c r="A93" s="79" t="s">
        <v>68</v>
      </c>
      <c r="B93" s="80"/>
      <c r="C93" s="80"/>
      <c r="D93" s="80"/>
      <c r="E93" s="80"/>
      <c r="F93" s="80"/>
      <c r="G93" s="80"/>
      <c r="H93" s="80"/>
      <c r="I93" s="80"/>
      <c r="J93" s="80"/>
      <c r="K93" s="81"/>
      <c r="L93" s="62"/>
      <c r="M93" s="172"/>
      <c r="N93" s="172"/>
      <c r="V93" s="27"/>
      <c r="AW93" s="28"/>
      <c r="AX93" s="28"/>
      <c r="AY93" s="28"/>
      <c r="AZ93" s="28"/>
      <c r="BA93" s="28"/>
      <c r="BB93" s="28"/>
      <c r="BC93" s="28"/>
      <c r="BD93" s="28"/>
      <c r="BE93" s="28"/>
      <c r="BF93" s="28"/>
      <c r="BG93" s="28"/>
      <c r="BH93" s="28"/>
      <c r="BI93" s="28"/>
      <c r="BJ93" s="28"/>
      <c r="BK93" s="28"/>
      <c r="BL93" s="28"/>
      <c r="BM93" s="28"/>
      <c r="BN93" s="28"/>
      <c r="BO93" s="28"/>
      <c r="BP93" s="28"/>
      <c r="BQ93" s="28"/>
      <c r="BR93" s="28"/>
      <c r="BS93" s="28"/>
      <c r="BT93" s="28"/>
      <c r="BU93" s="28"/>
      <c r="BV93" s="28"/>
      <c r="BW93" s="28"/>
      <c r="BX93" s="28"/>
      <c r="BY93" s="28"/>
      <c r="BZ93" s="28"/>
      <c r="CA93" s="28"/>
      <c r="CB93" s="28"/>
      <c r="CC93" s="28"/>
      <c r="CD93" s="28"/>
      <c r="CE93" s="28"/>
      <c r="CF93" s="28"/>
      <c r="CG93" s="28"/>
      <c r="CH93" s="28"/>
      <c r="CI93" s="28"/>
      <c r="CJ93" s="28"/>
      <c r="CK93" s="28"/>
    </row>
    <row r="94" spans="1:89" ht="15.75" x14ac:dyDescent="0.25">
      <c r="A94" s="267" t="s">
        <v>4</v>
      </c>
      <c r="B94" s="267" t="s">
        <v>6</v>
      </c>
      <c r="C94" s="82"/>
      <c r="D94" s="82"/>
      <c r="E94" s="82"/>
      <c r="F94" s="82"/>
      <c r="G94" s="83"/>
      <c r="H94" s="84"/>
      <c r="I94" s="84"/>
      <c r="J94" s="84"/>
      <c r="K94" s="85"/>
      <c r="L94" s="57"/>
      <c r="M94" s="21"/>
      <c r="N94" s="21"/>
      <c r="O94" s="21"/>
      <c r="P94" s="21"/>
      <c r="Q94" s="21"/>
      <c r="R94" s="21"/>
      <c r="S94" s="21"/>
      <c r="T94" s="21"/>
      <c r="U94" s="21"/>
      <c r="V94" s="27"/>
      <c r="W94" s="21"/>
      <c r="X94" s="21"/>
      <c r="Y94" s="222"/>
      <c r="Z94" s="222"/>
      <c r="AA94" s="222"/>
      <c r="AB94" s="222"/>
      <c r="AC94" s="222"/>
      <c r="AD94" s="21"/>
      <c r="AE94" s="21"/>
      <c r="AF94" s="21"/>
      <c r="AG94" s="21"/>
      <c r="AH94" s="21"/>
      <c r="AI94" s="21"/>
      <c r="AJ94" s="21"/>
      <c r="AK94" s="21"/>
      <c r="AL94" s="21"/>
      <c r="AM94" s="21"/>
      <c r="AN94" s="21"/>
      <c r="AO94" s="21"/>
      <c r="AP94" s="21"/>
      <c r="AQ94" s="21"/>
      <c r="AR94" s="21"/>
      <c r="AS94" s="21"/>
      <c r="AT94" s="21"/>
      <c r="AU94" s="21"/>
      <c r="AV94" s="21"/>
      <c r="AW94" s="28"/>
      <c r="AX94" s="28"/>
      <c r="AY94" s="28"/>
      <c r="AZ94" s="28"/>
      <c r="BA94" s="28"/>
      <c r="BB94" s="28"/>
      <c r="BC94" s="28"/>
      <c r="BD94" s="28"/>
      <c r="BE94" s="28"/>
      <c r="BF94" s="28"/>
      <c r="BG94" s="28"/>
      <c r="BH94" s="28"/>
      <c r="BI94" s="28"/>
      <c r="BJ94" s="28"/>
      <c r="BK94" s="28"/>
      <c r="BL94" s="28"/>
      <c r="BM94" s="28"/>
      <c r="BN94" s="28"/>
      <c r="BO94" s="28"/>
    </row>
    <row r="95" spans="1:89" ht="12.75" customHeight="1" x14ac:dyDescent="0.25">
      <c r="A95" s="268"/>
      <c r="B95" s="268"/>
      <c r="C95" s="86"/>
      <c r="D95" s="82"/>
      <c r="E95" s="83"/>
      <c r="F95" s="83"/>
      <c r="G95" s="83"/>
      <c r="H95" s="84"/>
      <c r="I95" s="84"/>
      <c r="J95" s="84"/>
      <c r="K95" s="85"/>
      <c r="L95" s="57"/>
      <c r="M95" s="21"/>
      <c r="N95" s="21"/>
      <c r="O95" s="21"/>
      <c r="P95" s="21"/>
      <c r="Q95" s="21"/>
      <c r="R95" s="21"/>
      <c r="S95" s="21"/>
      <c r="T95" s="21"/>
      <c r="U95" s="21"/>
      <c r="V95" s="27"/>
      <c r="W95" s="21"/>
      <c r="X95" s="21"/>
      <c r="Y95" s="222"/>
      <c r="Z95" s="222"/>
      <c r="AA95" s="222"/>
      <c r="AB95" s="222"/>
      <c r="AC95" s="222"/>
      <c r="AD95" s="21"/>
      <c r="AE95" s="21"/>
      <c r="AF95" s="21"/>
      <c r="AG95" s="21"/>
      <c r="AH95" s="21"/>
      <c r="AI95" s="21"/>
      <c r="AJ95" s="21"/>
      <c r="AK95" s="21"/>
      <c r="AL95" s="21"/>
      <c r="AM95" s="21"/>
      <c r="AN95" s="21"/>
      <c r="AO95" s="21"/>
      <c r="AP95" s="21"/>
      <c r="AQ95" s="21"/>
      <c r="AR95" s="21"/>
      <c r="AS95" s="21"/>
      <c r="AT95" s="21"/>
      <c r="AU95" s="21"/>
      <c r="AV95" s="21"/>
      <c r="AW95" s="28"/>
      <c r="AX95" s="28"/>
      <c r="AY95" s="28"/>
      <c r="AZ95" s="28"/>
      <c r="BA95" s="28"/>
      <c r="BB95" s="28"/>
      <c r="BC95" s="28"/>
      <c r="BD95" s="28"/>
      <c r="BE95" s="28"/>
      <c r="BF95" s="28"/>
      <c r="BG95" s="28"/>
      <c r="BH95" s="28"/>
      <c r="BI95" s="28"/>
      <c r="BJ95" s="28"/>
      <c r="BK95" s="28"/>
      <c r="BL95" s="28"/>
      <c r="BM95" s="28"/>
      <c r="BN95" s="28"/>
      <c r="BO95" s="28"/>
    </row>
    <row r="96" spans="1:89" ht="22.5" customHeight="1" x14ac:dyDescent="0.25">
      <c r="A96" s="87" t="s">
        <v>69</v>
      </c>
      <c r="B96" s="145"/>
      <c r="C96" s="88"/>
      <c r="D96" s="88"/>
      <c r="E96" s="88"/>
      <c r="F96" s="88"/>
      <c r="G96" s="56"/>
      <c r="H96" s="84"/>
      <c r="I96" s="84"/>
      <c r="J96" s="84"/>
      <c r="K96" s="85"/>
      <c r="L96" s="57"/>
      <c r="M96" s="21"/>
      <c r="N96" s="21"/>
      <c r="O96" s="21"/>
      <c r="P96" s="21"/>
      <c r="Q96" s="21"/>
      <c r="R96" s="21"/>
      <c r="S96" s="21"/>
      <c r="T96" s="21"/>
      <c r="U96" s="21"/>
      <c r="V96" s="27"/>
      <c r="W96" s="21"/>
      <c r="X96" s="21"/>
      <c r="Y96" s="222"/>
      <c r="Z96" s="222"/>
      <c r="AA96" s="222"/>
      <c r="AB96" s="222"/>
      <c r="AC96" s="222"/>
      <c r="AD96" s="21"/>
      <c r="AE96" s="21"/>
      <c r="AF96" s="222"/>
      <c r="AG96" s="222"/>
      <c r="AH96" s="222"/>
      <c r="AI96" s="222"/>
      <c r="AJ96" s="222"/>
      <c r="AK96" s="222"/>
      <c r="AL96" s="222"/>
      <c r="AM96" s="222"/>
      <c r="AN96" s="222"/>
      <c r="AO96" s="222"/>
      <c r="AP96" s="222"/>
      <c r="AQ96" s="222"/>
      <c r="AR96" s="222"/>
      <c r="AS96" s="222"/>
      <c r="AT96" s="222"/>
      <c r="AU96" s="222"/>
      <c r="AV96" s="222"/>
      <c r="AW96" s="223"/>
      <c r="AX96" s="223"/>
      <c r="AY96" s="223"/>
      <c r="AZ96" s="223"/>
      <c r="BA96" s="28"/>
      <c r="BB96" s="28"/>
      <c r="BC96" s="28"/>
      <c r="BD96" s="28"/>
      <c r="BE96" s="28"/>
      <c r="BF96" s="223"/>
      <c r="BG96" s="223"/>
      <c r="BH96" s="223"/>
      <c r="BI96" s="223"/>
      <c r="BJ96" s="223"/>
      <c r="BK96" s="223"/>
      <c r="BL96" s="223"/>
      <c r="BM96" s="223"/>
      <c r="BN96" s="223"/>
      <c r="BO96" s="223"/>
    </row>
    <row r="97" spans="1:89" s="21" customFormat="1" ht="21.75" customHeight="1" x14ac:dyDescent="0.2">
      <c r="A97" s="89" t="s">
        <v>70</v>
      </c>
      <c r="B97" s="90"/>
      <c r="C97" s="91"/>
      <c r="D97" s="92"/>
      <c r="E97" s="93"/>
      <c r="F97" s="94"/>
      <c r="G97" s="94"/>
      <c r="H97" s="94"/>
      <c r="I97" s="94"/>
      <c r="J97" s="94"/>
      <c r="K97" s="95"/>
      <c r="L97" s="94"/>
      <c r="M97" s="172"/>
      <c r="N97" s="172"/>
      <c r="V97" s="27"/>
      <c r="AW97" s="28"/>
      <c r="AX97" s="28"/>
      <c r="AY97" s="28"/>
      <c r="AZ97" s="28"/>
      <c r="BA97" s="28"/>
      <c r="BB97" s="28"/>
      <c r="BC97" s="28"/>
      <c r="BD97" s="28"/>
      <c r="BE97" s="28"/>
      <c r="BF97" s="28"/>
      <c r="BG97" s="28"/>
      <c r="BH97" s="28"/>
      <c r="BI97" s="28"/>
      <c r="BJ97" s="28"/>
      <c r="BK97" s="28"/>
      <c r="BL97" s="28"/>
      <c r="BM97" s="28"/>
      <c r="BN97" s="28"/>
      <c r="BO97" s="28"/>
      <c r="BP97" s="28"/>
      <c r="BQ97" s="28"/>
      <c r="BR97" s="28"/>
      <c r="BS97" s="28"/>
      <c r="BT97" s="28"/>
      <c r="BU97" s="28"/>
      <c r="BV97" s="28"/>
      <c r="BW97" s="28"/>
      <c r="BX97" s="28"/>
      <c r="BY97" s="28"/>
      <c r="BZ97" s="28"/>
      <c r="CA97" s="28"/>
      <c r="CB97" s="28"/>
      <c r="CC97" s="28"/>
      <c r="CD97" s="28"/>
      <c r="CE97" s="28"/>
      <c r="CF97" s="28"/>
      <c r="CG97" s="28"/>
      <c r="CH97" s="28"/>
      <c r="CI97" s="28"/>
      <c r="CJ97" s="28"/>
      <c r="CK97" s="28"/>
    </row>
    <row r="98" spans="1:89" ht="23.25" customHeight="1" x14ac:dyDescent="0.25">
      <c r="A98" s="269" t="s">
        <v>71</v>
      </c>
      <c r="B98" s="269" t="s">
        <v>72</v>
      </c>
      <c r="C98" s="317" t="s">
        <v>73</v>
      </c>
      <c r="D98" s="317"/>
      <c r="E98" s="317"/>
      <c r="F98" s="269" t="s">
        <v>74</v>
      </c>
      <c r="G98" s="21"/>
      <c r="H98" s="21"/>
      <c r="I98" s="21"/>
      <c r="J98" s="96"/>
      <c r="K98" s="57"/>
      <c r="L98" s="57"/>
      <c r="M98" s="21"/>
      <c r="N98" s="21"/>
      <c r="O98" s="21"/>
      <c r="P98" s="21"/>
      <c r="Q98" s="21"/>
      <c r="R98" s="21"/>
      <c r="S98" s="21"/>
      <c r="T98" s="21"/>
      <c r="U98" s="27"/>
      <c r="V98" s="21"/>
      <c r="W98" s="21"/>
      <c r="X98" s="21"/>
      <c r="Y98" s="222"/>
      <c r="Z98" s="222"/>
      <c r="AA98" s="222"/>
      <c r="AB98" s="222"/>
      <c r="AC98" s="222"/>
      <c r="AD98" s="21"/>
      <c r="AE98" s="21"/>
      <c r="AF98" s="21"/>
      <c r="AG98" s="21"/>
      <c r="AH98" s="21"/>
      <c r="AI98" s="21"/>
      <c r="AJ98" s="21"/>
      <c r="AK98" s="222"/>
      <c r="AL98" s="222"/>
      <c r="AM98" s="222"/>
      <c r="AN98" s="222"/>
      <c r="AO98" s="222"/>
      <c r="AP98" s="222"/>
      <c r="AQ98" s="222"/>
      <c r="AR98" s="222"/>
      <c r="AS98" s="222"/>
      <c r="AT98" s="222"/>
      <c r="AU98" s="222"/>
      <c r="AV98" s="222"/>
      <c r="AW98" s="223"/>
      <c r="AX98" s="223"/>
      <c r="AY98" s="223"/>
      <c r="AZ98" s="223"/>
      <c r="BA98" s="28"/>
      <c r="BB98" s="28"/>
      <c r="BC98" s="28"/>
      <c r="BD98" s="28"/>
      <c r="BE98" s="28"/>
      <c r="BF98" s="223"/>
      <c r="BG98" s="223"/>
      <c r="BH98" s="223"/>
      <c r="BI98" s="223"/>
      <c r="BJ98" s="223"/>
      <c r="BK98" s="223"/>
      <c r="BL98" s="223"/>
      <c r="BM98" s="223"/>
      <c r="BN98" s="223"/>
      <c r="BO98" s="223"/>
    </row>
    <row r="99" spans="1:89" ht="29.25" customHeight="1" x14ac:dyDescent="0.25">
      <c r="A99" s="270"/>
      <c r="B99" s="270"/>
      <c r="C99" s="224" t="s">
        <v>75</v>
      </c>
      <c r="D99" s="225" t="s">
        <v>76</v>
      </c>
      <c r="E99" s="226" t="s">
        <v>77</v>
      </c>
      <c r="F99" s="270"/>
      <c r="G99" s="21"/>
      <c r="H99" s="21"/>
      <c r="I99" s="21"/>
      <c r="J99" s="96"/>
      <c r="K99" s="57"/>
      <c r="L99" s="57"/>
      <c r="M99" s="21"/>
      <c r="N99" s="21"/>
      <c r="O99" s="21"/>
      <c r="P99" s="21"/>
      <c r="Q99" s="21"/>
      <c r="R99" s="21"/>
      <c r="S99" s="21"/>
      <c r="T99" s="21"/>
      <c r="U99" s="27"/>
      <c r="V99" s="21"/>
      <c r="W99" s="21"/>
      <c r="X99" s="21"/>
      <c r="Y99" s="222"/>
      <c r="Z99" s="222"/>
      <c r="AA99" s="222"/>
      <c r="AB99" s="222"/>
      <c r="AC99" s="222"/>
      <c r="AD99" s="21"/>
      <c r="AE99" s="21"/>
      <c r="AF99" s="21"/>
      <c r="AG99" s="21"/>
      <c r="AH99" s="21"/>
      <c r="AI99" s="21"/>
      <c r="AJ99" s="21"/>
      <c r="AK99" s="222"/>
      <c r="AL99" s="222"/>
      <c r="AM99" s="222"/>
      <c r="AN99" s="222"/>
      <c r="AO99" s="222"/>
      <c r="AP99" s="222"/>
      <c r="AQ99" s="222"/>
      <c r="AR99" s="222"/>
      <c r="AS99" s="222"/>
      <c r="AT99" s="222"/>
      <c r="AU99" s="222"/>
      <c r="AV99" s="222"/>
      <c r="AW99" s="223"/>
      <c r="AX99" s="223"/>
      <c r="AY99" s="223"/>
      <c r="AZ99" s="223"/>
      <c r="BA99" s="28"/>
      <c r="BB99" s="28"/>
      <c r="BC99" s="28"/>
      <c r="BD99" s="28"/>
      <c r="BE99" s="28"/>
      <c r="BF99" s="223"/>
      <c r="BG99" s="223"/>
      <c r="BH99" s="223"/>
      <c r="BI99" s="223"/>
      <c r="BJ99" s="223"/>
      <c r="BK99" s="223"/>
      <c r="BL99" s="223"/>
      <c r="BM99" s="223"/>
      <c r="BN99" s="223"/>
      <c r="BO99" s="223"/>
    </row>
    <row r="100" spans="1:89" ht="18.75" customHeight="1" x14ac:dyDescent="0.25">
      <c r="A100" s="227" t="s">
        <v>78</v>
      </c>
      <c r="B100" s="108"/>
      <c r="C100" s="123"/>
      <c r="D100" s="135"/>
      <c r="E100" s="228"/>
      <c r="F100" s="108"/>
      <c r="G100" s="21"/>
      <c r="H100" s="21"/>
      <c r="I100" s="21"/>
      <c r="J100" s="96"/>
      <c r="K100" s="57"/>
      <c r="L100" s="57"/>
      <c r="M100" s="21"/>
      <c r="N100" s="21"/>
      <c r="O100" s="21"/>
      <c r="P100" s="21"/>
      <c r="Q100" s="21"/>
      <c r="R100" s="21"/>
      <c r="S100" s="21"/>
      <c r="T100" s="21"/>
      <c r="U100" s="27"/>
      <c r="V100" s="21"/>
      <c r="W100" s="21"/>
      <c r="X100" s="21"/>
      <c r="Y100" s="222"/>
      <c r="Z100" s="222"/>
      <c r="AA100" s="222"/>
      <c r="AB100" s="222"/>
      <c r="AC100" s="222"/>
      <c r="AD100" s="21"/>
      <c r="AE100" s="21"/>
      <c r="AF100" s="21"/>
      <c r="AG100" s="21"/>
      <c r="AH100" s="21"/>
      <c r="AI100" s="21"/>
      <c r="AJ100" s="21"/>
      <c r="AK100" s="222"/>
      <c r="AL100" s="222"/>
      <c r="AM100" s="222"/>
      <c r="AN100" s="222"/>
      <c r="AO100" s="222"/>
      <c r="AP100" s="222"/>
      <c r="AQ100" s="222"/>
      <c r="AR100" s="222"/>
      <c r="AS100" s="222"/>
      <c r="AT100" s="222"/>
      <c r="AU100" s="222"/>
      <c r="AV100" s="222"/>
      <c r="AW100" s="223"/>
      <c r="AX100" s="223"/>
      <c r="AY100" s="223"/>
      <c r="AZ100" s="223"/>
      <c r="BA100" s="28"/>
      <c r="BB100" s="28"/>
      <c r="BC100" s="28"/>
      <c r="BD100" s="28"/>
      <c r="BE100" s="28"/>
      <c r="BF100" s="223"/>
      <c r="BG100" s="223"/>
      <c r="BH100" s="223"/>
      <c r="BI100" s="223"/>
      <c r="BJ100" s="223"/>
      <c r="BK100" s="223"/>
      <c r="BL100" s="223"/>
      <c r="BM100" s="223"/>
      <c r="BN100" s="223"/>
      <c r="BO100" s="223"/>
    </row>
    <row r="101" spans="1:89" ht="27" customHeight="1" x14ac:dyDescent="0.25">
      <c r="A101" s="229" t="s">
        <v>79</v>
      </c>
      <c r="B101" s="109"/>
      <c r="C101" s="113"/>
      <c r="D101" s="136"/>
      <c r="E101" s="230"/>
      <c r="F101" s="109"/>
      <c r="G101" s="21"/>
      <c r="H101" s="21"/>
      <c r="I101" s="21"/>
      <c r="J101" s="96"/>
      <c r="K101" s="57"/>
      <c r="L101" s="57"/>
      <c r="M101" s="21"/>
      <c r="N101" s="21"/>
      <c r="O101" s="21"/>
      <c r="P101" s="21"/>
      <c r="Q101" s="21"/>
      <c r="R101" s="21"/>
      <c r="S101" s="21"/>
      <c r="T101" s="21"/>
      <c r="U101" s="27"/>
      <c r="V101" s="21"/>
      <c r="W101" s="21"/>
      <c r="X101" s="21"/>
      <c r="Y101" s="222"/>
      <c r="Z101" s="222"/>
      <c r="AA101" s="222"/>
      <c r="AB101" s="222"/>
      <c r="AC101" s="222"/>
      <c r="AD101" s="21"/>
      <c r="AE101" s="21"/>
      <c r="AF101" s="21"/>
      <c r="AG101" s="21"/>
      <c r="AH101" s="21"/>
      <c r="AI101" s="21"/>
      <c r="AJ101" s="21"/>
      <c r="AK101" s="222"/>
      <c r="AL101" s="222"/>
      <c r="AM101" s="222"/>
      <c r="AN101" s="222"/>
      <c r="AO101" s="222"/>
      <c r="AP101" s="222"/>
      <c r="AQ101" s="222"/>
      <c r="AR101" s="222"/>
      <c r="AS101" s="222"/>
      <c r="AT101" s="222"/>
      <c r="AU101" s="222"/>
      <c r="AV101" s="222"/>
      <c r="AW101" s="223"/>
      <c r="AX101" s="223"/>
      <c r="AY101" s="223"/>
      <c r="AZ101" s="223"/>
      <c r="BA101" s="28"/>
      <c r="BB101" s="28"/>
      <c r="BC101" s="28"/>
      <c r="BD101" s="28"/>
      <c r="BE101" s="28"/>
      <c r="BF101" s="223"/>
      <c r="BG101" s="223"/>
      <c r="BH101" s="223"/>
      <c r="BI101" s="223"/>
      <c r="BJ101" s="223"/>
      <c r="BK101" s="223"/>
      <c r="BL101" s="223"/>
      <c r="BM101" s="223"/>
      <c r="BN101" s="223"/>
      <c r="BO101" s="223"/>
    </row>
    <row r="102" spans="1:89" ht="27.75" customHeight="1" x14ac:dyDescent="0.25">
      <c r="A102" s="231" t="s">
        <v>80</v>
      </c>
      <c r="B102" s="110"/>
      <c r="C102" s="115"/>
      <c r="D102" s="137"/>
      <c r="E102" s="232"/>
      <c r="F102" s="110"/>
      <c r="G102" s="21"/>
      <c r="H102" s="21"/>
      <c r="I102" s="21"/>
      <c r="J102" s="96"/>
      <c r="K102" s="57"/>
      <c r="L102" s="57"/>
      <c r="M102" s="21"/>
      <c r="N102" s="21"/>
      <c r="O102" s="21"/>
      <c r="P102" s="21"/>
      <c r="Q102" s="21"/>
      <c r="R102" s="21"/>
      <c r="S102" s="21"/>
      <c r="T102" s="21"/>
      <c r="U102" s="27"/>
      <c r="V102" s="21"/>
      <c r="W102" s="21"/>
      <c r="X102" s="21"/>
      <c r="Y102" s="222"/>
      <c r="Z102" s="222"/>
      <c r="AA102" s="222"/>
      <c r="AB102" s="222"/>
      <c r="AC102" s="222"/>
      <c r="AD102" s="21"/>
      <c r="AE102" s="21"/>
      <c r="AF102" s="21"/>
      <c r="AG102" s="21"/>
      <c r="AH102" s="21"/>
      <c r="AI102" s="21"/>
      <c r="AJ102" s="21"/>
      <c r="AK102" s="222"/>
      <c r="AL102" s="222"/>
      <c r="AM102" s="222"/>
      <c r="AN102" s="222"/>
      <c r="AO102" s="222"/>
      <c r="AP102" s="222"/>
      <c r="AQ102" s="222"/>
      <c r="AR102" s="222"/>
      <c r="AS102" s="222"/>
      <c r="AT102" s="222"/>
      <c r="AU102" s="222"/>
      <c r="AV102" s="222"/>
      <c r="AW102" s="223"/>
      <c r="AX102" s="223"/>
      <c r="AY102" s="223"/>
      <c r="AZ102" s="223"/>
      <c r="BA102" s="28"/>
      <c r="BB102" s="28"/>
      <c r="BC102" s="28"/>
      <c r="BD102" s="28"/>
      <c r="BE102" s="28"/>
      <c r="BF102" s="223"/>
      <c r="BG102" s="223"/>
      <c r="BH102" s="223"/>
      <c r="BI102" s="223"/>
      <c r="BJ102" s="223"/>
      <c r="BK102" s="223"/>
      <c r="BL102" s="223"/>
      <c r="BM102" s="223"/>
      <c r="BN102" s="223"/>
      <c r="BO102" s="223"/>
    </row>
    <row r="103" spans="1:89" s="21" customFormat="1" ht="18" customHeight="1" x14ac:dyDescent="0.2">
      <c r="A103" s="97" t="s">
        <v>81</v>
      </c>
      <c r="B103" s="71"/>
      <c r="C103" s="71"/>
      <c r="D103" s="71"/>
      <c r="E103" s="71"/>
      <c r="F103" s="71"/>
      <c r="G103" s="71"/>
      <c r="K103" s="96"/>
      <c r="V103" s="27"/>
      <c r="AW103" s="28"/>
      <c r="AX103" s="28"/>
      <c r="AY103" s="28"/>
      <c r="AZ103" s="28"/>
      <c r="BA103" s="28"/>
      <c r="BB103" s="28"/>
      <c r="BC103" s="28"/>
      <c r="BD103" s="28"/>
      <c r="BE103" s="28"/>
      <c r="BF103" s="28"/>
      <c r="BG103" s="28"/>
      <c r="BH103" s="28"/>
      <c r="BI103" s="28"/>
      <c r="BJ103" s="28"/>
      <c r="BK103" s="28"/>
      <c r="BL103" s="28"/>
      <c r="BM103" s="28"/>
      <c r="BN103" s="28"/>
      <c r="BO103" s="28"/>
      <c r="BP103" s="28"/>
      <c r="BQ103" s="28"/>
      <c r="BR103" s="28"/>
      <c r="BS103" s="28"/>
      <c r="BT103" s="28"/>
      <c r="BU103" s="28"/>
      <c r="BV103" s="28"/>
      <c r="BW103" s="28"/>
      <c r="BX103" s="28"/>
      <c r="BY103" s="28"/>
      <c r="BZ103" s="28"/>
      <c r="CA103" s="28"/>
      <c r="CB103" s="28"/>
      <c r="CC103" s="28"/>
      <c r="CD103" s="28"/>
      <c r="CE103" s="28"/>
      <c r="CF103" s="28"/>
      <c r="CG103" s="28"/>
      <c r="CH103" s="28"/>
      <c r="CI103" s="28"/>
      <c r="CJ103" s="28"/>
      <c r="CK103" s="28"/>
    </row>
    <row r="104" spans="1:89" ht="15" x14ac:dyDescent="0.2">
      <c r="A104" s="179" t="s">
        <v>82</v>
      </c>
      <c r="B104" s="181" t="s">
        <v>83</v>
      </c>
      <c r="C104" s="28"/>
      <c r="D104" s="28"/>
      <c r="E104" s="28"/>
      <c r="F104" s="28"/>
      <c r="G104" s="21"/>
      <c r="H104" s="21"/>
      <c r="I104" s="21"/>
      <c r="J104" s="96"/>
      <c r="K104" s="62"/>
      <c r="L104" s="57"/>
      <c r="M104" s="21"/>
      <c r="N104" s="21"/>
      <c r="O104" s="21"/>
      <c r="P104" s="21"/>
      <c r="Q104" s="21"/>
      <c r="R104" s="21"/>
      <c r="S104" s="21"/>
      <c r="T104" s="21"/>
      <c r="U104" s="27"/>
      <c r="V104" s="21"/>
      <c r="W104" s="21"/>
      <c r="X104" s="21"/>
      <c r="AD104" s="21"/>
      <c r="AE104" s="21"/>
      <c r="AF104" s="21"/>
      <c r="AG104" s="21"/>
      <c r="AH104" s="21"/>
      <c r="AI104" s="21"/>
      <c r="AJ104" s="21"/>
      <c r="BA104" s="28"/>
      <c r="BB104" s="28"/>
      <c r="BC104" s="28"/>
      <c r="BD104" s="28"/>
      <c r="BE104" s="28"/>
    </row>
    <row r="105" spans="1:89" ht="15.75" customHeight="1" x14ac:dyDescent="0.2">
      <c r="A105" s="63" t="s">
        <v>84</v>
      </c>
      <c r="B105" s="108"/>
      <c r="C105" s="28"/>
      <c r="D105" s="28"/>
      <c r="E105" s="28"/>
      <c r="F105" s="28"/>
      <c r="G105" s="21"/>
      <c r="H105" s="21"/>
      <c r="I105" s="21"/>
      <c r="J105" s="96"/>
      <c r="K105" s="98"/>
      <c r="L105" s="57"/>
      <c r="M105" s="21"/>
      <c r="N105" s="21"/>
      <c r="O105" s="21"/>
      <c r="P105" s="21"/>
      <c r="Q105" s="21"/>
      <c r="R105" s="21"/>
      <c r="S105" s="21"/>
      <c r="T105" s="21"/>
      <c r="U105" s="27"/>
      <c r="V105" s="21"/>
      <c r="W105" s="21"/>
      <c r="X105" s="21"/>
      <c r="AD105" s="21"/>
      <c r="AE105" s="21"/>
      <c r="AF105" s="21"/>
      <c r="AG105" s="21"/>
      <c r="AH105" s="21"/>
      <c r="AI105" s="21"/>
      <c r="AJ105" s="21"/>
      <c r="BA105" s="28"/>
      <c r="BB105" s="28"/>
      <c r="BC105" s="28"/>
      <c r="BD105" s="28"/>
      <c r="BE105" s="28"/>
    </row>
    <row r="106" spans="1:89" ht="15.75" customHeight="1" x14ac:dyDescent="0.2">
      <c r="A106" s="64" t="s">
        <v>85</v>
      </c>
      <c r="B106" s="109"/>
      <c r="C106" s="28"/>
      <c r="D106" s="28"/>
      <c r="E106" s="28"/>
      <c r="F106" s="28"/>
      <c r="G106" s="21"/>
      <c r="H106" s="21"/>
      <c r="I106" s="21"/>
      <c r="J106" s="96"/>
      <c r="K106" s="98"/>
      <c r="L106" s="57"/>
      <c r="M106" s="21"/>
      <c r="N106" s="21"/>
      <c r="O106" s="21"/>
      <c r="P106" s="21"/>
      <c r="Q106" s="21"/>
      <c r="R106" s="21"/>
      <c r="S106" s="21"/>
      <c r="T106" s="21"/>
      <c r="U106" s="27"/>
      <c r="V106" s="21"/>
      <c r="W106" s="21"/>
      <c r="X106" s="21"/>
      <c r="AD106" s="21"/>
      <c r="AE106" s="21"/>
      <c r="AF106" s="21"/>
      <c r="AG106" s="21"/>
      <c r="AH106" s="21"/>
      <c r="AI106" s="21"/>
      <c r="AJ106" s="21"/>
      <c r="BA106" s="28"/>
      <c r="BB106" s="28"/>
      <c r="BC106" s="28"/>
      <c r="BD106" s="28"/>
      <c r="BE106" s="28"/>
    </row>
    <row r="107" spans="1:89" ht="15.75" customHeight="1" x14ac:dyDescent="0.2">
      <c r="A107" s="64" t="s">
        <v>86</v>
      </c>
      <c r="B107" s="109"/>
      <c r="C107" s="28"/>
      <c r="D107" s="28"/>
      <c r="E107" s="28"/>
      <c r="F107" s="28"/>
      <c r="G107" s="21"/>
      <c r="H107" s="21"/>
      <c r="I107" s="21"/>
      <c r="J107" s="21"/>
      <c r="K107" s="99"/>
      <c r="L107" s="57"/>
      <c r="M107" s="21"/>
      <c r="N107" s="21"/>
      <c r="O107" s="21"/>
      <c r="P107" s="21"/>
      <c r="Q107" s="21"/>
      <c r="R107" s="21"/>
      <c r="S107" s="21"/>
      <c r="T107" s="21"/>
      <c r="U107" s="27"/>
      <c r="V107" s="21"/>
      <c r="W107" s="21"/>
      <c r="X107" s="21"/>
      <c r="AD107" s="21"/>
      <c r="AE107" s="21"/>
      <c r="AF107" s="21"/>
      <c r="AG107" s="21"/>
      <c r="AH107" s="21"/>
      <c r="AI107" s="21"/>
      <c r="AJ107" s="21"/>
      <c r="BA107" s="28"/>
      <c r="BB107" s="28"/>
      <c r="BC107" s="28"/>
      <c r="BD107" s="28"/>
      <c r="BE107" s="28"/>
    </row>
    <row r="108" spans="1:89" ht="15.75" customHeight="1" x14ac:dyDescent="0.2">
      <c r="A108" s="64" t="s">
        <v>87</v>
      </c>
      <c r="B108" s="109"/>
      <c r="C108" s="28"/>
      <c r="D108" s="28"/>
      <c r="E108" s="28"/>
      <c r="F108" s="28"/>
      <c r="G108" s="21"/>
      <c r="H108" s="21"/>
      <c r="I108" s="21"/>
      <c r="J108" s="21"/>
      <c r="K108" s="99"/>
      <c r="L108" s="57"/>
      <c r="M108" s="21"/>
      <c r="N108" s="21"/>
      <c r="O108" s="21"/>
      <c r="P108" s="21"/>
      <c r="Q108" s="21"/>
      <c r="R108" s="21"/>
      <c r="S108" s="21"/>
      <c r="T108" s="21"/>
      <c r="U108" s="27"/>
      <c r="V108" s="21"/>
      <c r="W108" s="21"/>
      <c r="X108" s="21"/>
      <c r="AD108" s="21"/>
      <c r="AE108" s="21"/>
      <c r="AF108" s="21"/>
      <c r="AG108" s="21"/>
      <c r="AH108" s="21"/>
      <c r="AI108" s="21"/>
      <c r="AJ108" s="21"/>
      <c r="BA108" s="28"/>
      <c r="BB108" s="28"/>
      <c r="BC108" s="28"/>
      <c r="BD108" s="28"/>
      <c r="BE108" s="28"/>
    </row>
    <row r="109" spans="1:89" ht="15.75" customHeight="1" x14ac:dyDescent="0.2">
      <c r="A109" s="64" t="s">
        <v>88</v>
      </c>
      <c r="B109" s="109"/>
      <c r="C109" s="28"/>
      <c r="D109" s="28"/>
      <c r="E109" s="28"/>
      <c r="F109" s="28"/>
      <c r="G109" s="21"/>
      <c r="H109" s="21"/>
      <c r="I109" s="21"/>
      <c r="J109" s="21"/>
      <c r="K109" s="99"/>
      <c r="L109" s="57"/>
      <c r="M109" s="21"/>
      <c r="N109" s="21"/>
      <c r="O109" s="21"/>
      <c r="P109" s="21"/>
      <c r="Q109" s="21"/>
      <c r="R109" s="21"/>
      <c r="S109" s="21"/>
      <c r="T109" s="21"/>
      <c r="U109" s="27"/>
      <c r="V109" s="21"/>
      <c r="W109" s="21"/>
      <c r="X109" s="21"/>
      <c r="AD109" s="21"/>
      <c r="AE109" s="21"/>
      <c r="AF109" s="21"/>
      <c r="AG109" s="21"/>
      <c r="AH109" s="21"/>
      <c r="AI109" s="21"/>
      <c r="AJ109" s="21"/>
      <c r="BA109" s="28"/>
      <c r="BB109" s="28"/>
      <c r="BC109" s="28"/>
      <c r="BD109" s="28"/>
      <c r="BE109" s="28"/>
    </row>
    <row r="110" spans="1:89" ht="15.75" customHeight="1" x14ac:dyDescent="0.2">
      <c r="A110" s="179" t="s">
        <v>23</v>
      </c>
      <c r="B110" s="165">
        <f>SUM(B105:B109)</f>
        <v>0</v>
      </c>
      <c r="C110" s="100"/>
      <c r="D110" s="28"/>
      <c r="E110" s="28"/>
      <c r="F110" s="28"/>
      <c r="G110" s="21"/>
      <c r="H110" s="21"/>
      <c r="I110" s="21"/>
      <c r="J110" s="21"/>
      <c r="K110" s="99"/>
      <c r="L110" s="57"/>
      <c r="M110" s="21"/>
      <c r="N110" s="21"/>
      <c r="O110" s="21"/>
      <c r="P110" s="21"/>
      <c r="Q110" s="21"/>
      <c r="R110" s="21"/>
      <c r="S110" s="21"/>
      <c r="T110" s="21"/>
      <c r="U110" s="27"/>
      <c r="V110" s="21"/>
      <c r="W110" s="21"/>
      <c r="X110" s="21"/>
      <c r="AD110" s="21"/>
      <c r="AE110" s="21"/>
      <c r="AF110" s="21"/>
      <c r="AG110" s="21"/>
      <c r="AH110" s="21"/>
      <c r="AI110" s="21"/>
      <c r="AJ110" s="21"/>
      <c r="BA110" s="28"/>
      <c r="BB110" s="28"/>
      <c r="BC110" s="28"/>
      <c r="BD110" s="28"/>
      <c r="BE110" s="28"/>
    </row>
    <row r="111" spans="1:89" s="21" customFormat="1" x14ac:dyDescent="0.2">
      <c r="A111" s="101"/>
      <c r="L111" s="99"/>
      <c r="V111" s="27"/>
      <c r="AW111" s="28"/>
      <c r="AX111" s="28"/>
      <c r="AY111" s="28"/>
      <c r="AZ111" s="28"/>
      <c r="BA111" s="28"/>
      <c r="BB111" s="28"/>
      <c r="BC111" s="28"/>
      <c r="BD111" s="28"/>
      <c r="BE111" s="28"/>
      <c r="BF111" s="28"/>
      <c r="BG111" s="28"/>
      <c r="BH111" s="28"/>
      <c r="BI111" s="28"/>
      <c r="BJ111" s="28"/>
      <c r="BK111" s="28"/>
      <c r="BL111" s="28"/>
      <c r="BM111" s="28"/>
      <c r="BN111" s="28"/>
      <c r="BO111" s="28"/>
      <c r="BP111" s="28"/>
      <c r="BQ111" s="28"/>
      <c r="BR111" s="28"/>
      <c r="BS111" s="28"/>
      <c r="BT111" s="28"/>
      <c r="BU111" s="28"/>
      <c r="BV111" s="28"/>
      <c r="BW111" s="28"/>
      <c r="BX111" s="28"/>
      <c r="BY111" s="28"/>
      <c r="BZ111" s="28"/>
      <c r="CA111" s="28"/>
      <c r="CB111" s="28"/>
      <c r="CC111" s="28"/>
      <c r="CD111" s="28"/>
      <c r="CE111" s="28"/>
      <c r="CF111" s="28"/>
      <c r="CG111" s="28"/>
      <c r="CH111" s="28"/>
      <c r="CI111" s="28"/>
      <c r="CJ111" s="28"/>
      <c r="CK111" s="28"/>
    </row>
    <row r="112" spans="1:89" s="21" customFormat="1" x14ac:dyDescent="0.2">
      <c r="A112" s="101"/>
      <c r="L112" s="99"/>
      <c r="V112" s="27"/>
      <c r="AW112" s="28"/>
      <c r="AX112" s="28"/>
      <c r="AY112" s="28"/>
      <c r="AZ112" s="28"/>
      <c r="BA112" s="28"/>
      <c r="BB112" s="28"/>
      <c r="BC112" s="28"/>
      <c r="BD112" s="28"/>
      <c r="BE112" s="28"/>
      <c r="BF112" s="28"/>
      <c r="BG112" s="28"/>
      <c r="BH112" s="28"/>
      <c r="BI112" s="28"/>
      <c r="BJ112" s="28"/>
      <c r="BK112" s="28"/>
      <c r="BL112" s="28"/>
      <c r="BM112" s="28"/>
      <c r="BN112" s="28"/>
      <c r="BO112" s="28"/>
      <c r="BP112" s="28"/>
      <c r="BQ112" s="28"/>
      <c r="BR112" s="28"/>
      <c r="BS112" s="28"/>
      <c r="BT112" s="28"/>
      <c r="BU112" s="28"/>
      <c r="BV112" s="28"/>
      <c r="BW112" s="28"/>
      <c r="BX112" s="28"/>
      <c r="BY112" s="28"/>
      <c r="BZ112" s="28"/>
      <c r="CA112" s="28"/>
      <c r="CB112" s="28"/>
      <c r="CC112" s="28"/>
      <c r="CD112" s="28"/>
      <c r="CE112" s="28"/>
      <c r="CF112" s="28"/>
      <c r="CG112" s="28"/>
      <c r="CH112" s="28"/>
      <c r="CI112" s="28"/>
      <c r="CJ112" s="28"/>
      <c r="CK112" s="28"/>
    </row>
    <row r="113" spans="1:89" s="21" customFormat="1" x14ac:dyDescent="0.2">
      <c r="A113" s="101"/>
      <c r="L113" s="99"/>
      <c r="V113" s="27"/>
      <c r="AW113" s="28"/>
      <c r="AX113" s="28"/>
      <c r="AY113" s="28"/>
      <c r="AZ113" s="28"/>
      <c r="BA113" s="28"/>
      <c r="BB113" s="28"/>
      <c r="BC113" s="28"/>
      <c r="BD113" s="28"/>
      <c r="BE113" s="28"/>
      <c r="BF113" s="28"/>
      <c r="BG113" s="28"/>
      <c r="BH113" s="28"/>
      <c r="BI113" s="28"/>
      <c r="BJ113" s="28"/>
      <c r="BK113" s="28"/>
      <c r="BL113" s="28"/>
      <c r="BM113" s="28"/>
      <c r="BN113" s="28"/>
      <c r="BO113" s="28"/>
      <c r="BP113" s="28"/>
      <c r="BQ113" s="28"/>
      <c r="BR113" s="28"/>
      <c r="BS113" s="28"/>
      <c r="BT113" s="28"/>
      <c r="BU113" s="28"/>
      <c r="BV113" s="28"/>
      <c r="BW113" s="28"/>
      <c r="BX113" s="28"/>
      <c r="BY113" s="28"/>
      <c r="BZ113" s="28"/>
      <c r="CA113" s="28"/>
      <c r="CB113" s="28"/>
      <c r="CC113" s="28"/>
      <c r="CD113" s="28"/>
      <c r="CE113" s="28"/>
      <c r="CF113" s="28"/>
      <c r="CG113" s="28"/>
      <c r="CH113" s="28"/>
      <c r="CI113" s="28"/>
      <c r="CJ113" s="28"/>
      <c r="CK113" s="28"/>
    </row>
    <row r="114" spans="1:89" s="21" customFormat="1" x14ac:dyDescent="0.2">
      <c r="A114" s="101"/>
      <c r="L114" s="99"/>
      <c r="V114" s="27"/>
      <c r="AW114" s="28"/>
      <c r="AX114" s="28"/>
      <c r="AY114" s="28"/>
      <c r="AZ114" s="28"/>
      <c r="BA114" s="28"/>
      <c r="BB114" s="28"/>
      <c r="BC114" s="28"/>
      <c r="BD114" s="28"/>
      <c r="BE114" s="28"/>
      <c r="BF114" s="28"/>
      <c r="BG114" s="28"/>
      <c r="BH114" s="28"/>
      <c r="BI114" s="28"/>
      <c r="BJ114" s="28"/>
      <c r="BK114" s="28"/>
      <c r="BL114" s="28"/>
      <c r="BM114" s="28"/>
      <c r="BN114" s="28"/>
      <c r="BO114" s="28"/>
      <c r="BP114" s="28"/>
      <c r="BQ114" s="28"/>
      <c r="BR114" s="28"/>
      <c r="BS114" s="28"/>
      <c r="BT114" s="28"/>
      <c r="BU114" s="28"/>
      <c r="BV114" s="28"/>
      <c r="BW114" s="28"/>
      <c r="BX114" s="28"/>
      <c r="BY114" s="28"/>
      <c r="BZ114" s="28"/>
      <c r="CA114" s="28"/>
      <c r="CB114" s="28"/>
      <c r="CC114" s="28"/>
      <c r="CD114" s="28"/>
      <c r="CE114" s="28"/>
      <c r="CF114" s="28"/>
      <c r="CG114" s="28"/>
      <c r="CH114" s="28"/>
      <c r="CI114" s="28"/>
      <c r="CJ114" s="28"/>
      <c r="CK114" s="28"/>
    </row>
    <row r="115" spans="1:89" s="21" customFormat="1" x14ac:dyDescent="0.2">
      <c r="A115" s="101"/>
      <c r="L115" s="99"/>
      <c r="V115" s="27"/>
      <c r="AW115" s="28"/>
      <c r="AX115" s="28"/>
      <c r="AY115" s="28"/>
      <c r="AZ115" s="28"/>
      <c r="BA115" s="28"/>
      <c r="BB115" s="28"/>
      <c r="BC115" s="28"/>
      <c r="BD115" s="28"/>
      <c r="BE115" s="28"/>
      <c r="BF115" s="28"/>
      <c r="BG115" s="28"/>
      <c r="BH115" s="28"/>
      <c r="BI115" s="28"/>
      <c r="BJ115" s="28"/>
      <c r="BK115" s="28"/>
      <c r="BL115" s="28"/>
      <c r="BM115" s="28"/>
      <c r="BN115" s="28"/>
      <c r="BO115" s="28"/>
      <c r="BP115" s="28"/>
      <c r="BQ115" s="28"/>
      <c r="BR115" s="28"/>
      <c r="BS115" s="28"/>
      <c r="BT115" s="28"/>
      <c r="BU115" s="28"/>
      <c r="BV115" s="28"/>
      <c r="BW115" s="28"/>
      <c r="BX115" s="28"/>
      <c r="BY115" s="28"/>
      <c r="BZ115" s="28"/>
      <c r="CA115" s="28"/>
      <c r="CB115" s="28"/>
      <c r="CC115" s="28"/>
      <c r="CD115" s="28"/>
      <c r="CE115" s="28"/>
      <c r="CF115" s="28"/>
      <c r="CG115" s="28"/>
      <c r="CH115" s="28"/>
      <c r="CI115" s="28"/>
      <c r="CJ115" s="28"/>
      <c r="CK115" s="28"/>
    </row>
    <row r="116" spans="1:89" s="21" customFormat="1" x14ac:dyDescent="0.2">
      <c r="A116" s="101"/>
      <c r="L116" s="99"/>
      <c r="V116" s="27"/>
      <c r="AW116" s="28"/>
      <c r="AX116" s="28"/>
      <c r="AY116" s="28"/>
      <c r="AZ116" s="28"/>
      <c r="BA116" s="28"/>
      <c r="BB116" s="28"/>
      <c r="BC116" s="28"/>
      <c r="BD116" s="28"/>
      <c r="BE116" s="28"/>
      <c r="BF116" s="28"/>
      <c r="BG116" s="28"/>
      <c r="BH116" s="28"/>
      <c r="BI116" s="28"/>
      <c r="BJ116" s="28"/>
      <c r="BK116" s="28"/>
      <c r="BL116" s="28"/>
      <c r="BM116" s="28"/>
      <c r="BN116" s="28"/>
      <c r="BO116" s="28"/>
      <c r="BP116" s="28"/>
      <c r="BQ116" s="28"/>
      <c r="BR116" s="28"/>
      <c r="BS116" s="28"/>
      <c r="BT116" s="28"/>
      <c r="BU116" s="28"/>
      <c r="BV116" s="28"/>
      <c r="BW116" s="28"/>
      <c r="BX116" s="28"/>
      <c r="BY116" s="28"/>
      <c r="BZ116" s="28"/>
      <c r="CA116" s="28"/>
      <c r="CB116" s="28"/>
      <c r="CC116" s="28"/>
      <c r="CD116" s="28"/>
      <c r="CE116" s="28"/>
      <c r="CF116" s="28"/>
      <c r="CG116" s="28"/>
      <c r="CH116" s="28"/>
      <c r="CI116" s="28"/>
      <c r="CJ116" s="28"/>
      <c r="CK116" s="28"/>
    </row>
    <row r="117" spans="1:89" s="21" customFormat="1" x14ac:dyDescent="0.2">
      <c r="A117" s="101"/>
      <c r="L117" s="99"/>
      <c r="V117" s="27"/>
      <c r="AW117" s="28"/>
      <c r="AX117" s="28"/>
      <c r="AY117" s="28"/>
      <c r="AZ117" s="28"/>
      <c r="BA117" s="28"/>
      <c r="BB117" s="28"/>
      <c r="BC117" s="28"/>
      <c r="BD117" s="28"/>
      <c r="BE117" s="28"/>
      <c r="BF117" s="28"/>
      <c r="BG117" s="28"/>
      <c r="BH117" s="28"/>
      <c r="BI117" s="28"/>
      <c r="BJ117" s="28"/>
      <c r="BK117" s="28"/>
      <c r="BL117" s="28"/>
      <c r="BM117" s="28"/>
      <c r="BN117" s="28"/>
      <c r="BO117" s="28"/>
      <c r="BP117" s="28"/>
      <c r="BQ117" s="28"/>
      <c r="BR117" s="28"/>
      <c r="BS117" s="28"/>
      <c r="BT117" s="28"/>
      <c r="BU117" s="28"/>
      <c r="BV117" s="28"/>
      <c r="BW117" s="28"/>
      <c r="BX117" s="28"/>
      <c r="BY117" s="28"/>
      <c r="BZ117" s="28"/>
      <c r="CA117" s="28"/>
      <c r="CB117" s="28"/>
      <c r="CC117" s="28"/>
      <c r="CD117" s="28"/>
      <c r="CE117" s="28"/>
      <c r="CF117" s="28"/>
      <c r="CG117" s="28"/>
      <c r="CH117" s="28"/>
      <c r="CI117" s="28"/>
      <c r="CJ117" s="28"/>
      <c r="CK117" s="28"/>
    </row>
    <row r="118" spans="1:89" s="21" customFormat="1" x14ac:dyDescent="0.2">
      <c r="A118" s="101"/>
      <c r="L118" s="99"/>
      <c r="V118" s="27"/>
      <c r="AW118" s="28"/>
      <c r="AX118" s="28"/>
      <c r="AY118" s="28"/>
      <c r="AZ118" s="28"/>
      <c r="BA118" s="28"/>
      <c r="BB118" s="28"/>
      <c r="BC118" s="28"/>
      <c r="BD118" s="28"/>
      <c r="BE118" s="28"/>
      <c r="BF118" s="28"/>
      <c r="BG118" s="28"/>
      <c r="BH118" s="28"/>
      <c r="BI118" s="28"/>
      <c r="BJ118" s="28"/>
      <c r="BK118" s="28"/>
      <c r="BL118" s="28"/>
      <c r="BM118" s="28"/>
      <c r="BN118" s="28"/>
      <c r="BO118" s="28"/>
      <c r="BP118" s="28"/>
      <c r="BQ118" s="28"/>
      <c r="BR118" s="28"/>
      <c r="BS118" s="28"/>
      <c r="BT118" s="28"/>
      <c r="BU118" s="28"/>
      <c r="BV118" s="28"/>
      <c r="BW118" s="28"/>
      <c r="BX118" s="28"/>
      <c r="BY118" s="28"/>
      <c r="BZ118" s="28"/>
      <c r="CA118" s="28"/>
      <c r="CB118" s="28"/>
      <c r="CC118" s="28"/>
      <c r="CD118" s="28"/>
      <c r="CE118" s="28"/>
      <c r="CF118" s="28"/>
      <c r="CG118" s="28"/>
      <c r="CH118" s="28"/>
      <c r="CI118" s="28"/>
      <c r="CJ118" s="28"/>
      <c r="CK118" s="28"/>
    </row>
    <row r="119" spans="1:89" s="21" customFormat="1" x14ac:dyDescent="0.2">
      <c r="A119" s="101"/>
      <c r="L119" s="99"/>
      <c r="V119" s="27"/>
      <c r="AW119" s="28"/>
      <c r="AX119" s="28"/>
      <c r="AY119" s="28"/>
      <c r="AZ119" s="28"/>
      <c r="BA119" s="28"/>
      <c r="BB119" s="28"/>
      <c r="BC119" s="28"/>
      <c r="BD119" s="28"/>
      <c r="BE119" s="28"/>
      <c r="BF119" s="28"/>
      <c r="BG119" s="28"/>
      <c r="BH119" s="28"/>
      <c r="BI119" s="28"/>
      <c r="BJ119" s="28"/>
      <c r="BK119" s="28"/>
      <c r="BL119" s="28"/>
      <c r="BM119" s="28"/>
      <c r="BN119" s="28"/>
      <c r="BO119" s="28"/>
      <c r="BP119" s="28"/>
      <c r="BQ119" s="28"/>
      <c r="BR119" s="28"/>
      <c r="BS119" s="28"/>
      <c r="BT119" s="28"/>
      <c r="BU119" s="28"/>
      <c r="BV119" s="28"/>
      <c r="BW119" s="28"/>
      <c r="BX119" s="28"/>
      <c r="BY119" s="28"/>
      <c r="BZ119" s="28"/>
      <c r="CA119" s="28"/>
      <c r="CB119" s="28"/>
      <c r="CC119" s="28"/>
      <c r="CD119" s="28"/>
      <c r="CE119" s="28"/>
      <c r="CF119" s="28"/>
      <c r="CG119" s="28"/>
      <c r="CH119" s="28"/>
      <c r="CI119" s="28"/>
      <c r="CJ119" s="28"/>
      <c r="CK119" s="28"/>
    </row>
    <row r="120" spans="1:89" s="21" customFormat="1" x14ac:dyDescent="0.2">
      <c r="A120" s="101"/>
      <c r="L120" s="99"/>
      <c r="V120" s="27"/>
      <c r="AW120" s="28"/>
      <c r="AX120" s="28"/>
      <c r="AY120" s="28"/>
      <c r="AZ120" s="28"/>
      <c r="BA120" s="28"/>
      <c r="BB120" s="28"/>
      <c r="BC120" s="28"/>
      <c r="BD120" s="28"/>
      <c r="BE120" s="28"/>
      <c r="BF120" s="28"/>
      <c r="BG120" s="28"/>
      <c r="BH120" s="28"/>
      <c r="BI120" s="28"/>
      <c r="BJ120" s="28"/>
      <c r="BK120" s="28"/>
      <c r="BL120" s="28"/>
      <c r="BM120" s="28"/>
      <c r="BN120" s="28"/>
      <c r="BO120" s="28"/>
      <c r="BP120" s="28"/>
      <c r="BQ120" s="28"/>
      <c r="BR120" s="28"/>
      <c r="BS120" s="28"/>
      <c r="BT120" s="28"/>
      <c r="BU120" s="28"/>
      <c r="BV120" s="28"/>
      <c r="BW120" s="28"/>
      <c r="BX120" s="28"/>
      <c r="BY120" s="28"/>
      <c r="BZ120" s="28"/>
      <c r="CA120" s="28"/>
      <c r="CB120" s="28"/>
      <c r="CC120" s="28"/>
      <c r="CD120" s="28"/>
      <c r="CE120" s="28"/>
      <c r="CF120" s="28"/>
      <c r="CG120" s="28"/>
      <c r="CH120" s="28"/>
      <c r="CI120" s="28"/>
      <c r="CJ120" s="28"/>
      <c r="CK120" s="28"/>
    </row>
    <row r="121" spans="1:89" s="21" customFormat="1" x14ac:dyDescent="0.2">
      <c r="A121" s="101"/>
      <c r="L121" s="99"/>
      <c r="V121" s="27"/>
      <c r="AW121" s="28"/>
      <c r="AX121" s="28"/>
      <c r="AY121" s="28"/>
      <c r="AZ121" s="28"/>
      <c r="BA121" s="28"/>
      <c r="BB121" s="28"/>
      <c r="BC121" s="28"/>
      <c r="BD121" s="28"/>
      <c r="BE121" s="28"/>
      <c r="BF121" s="28"/>
      <c r="BG121" s="28"/>
      <c r="BH121" s="28"/>
      <c r="BI121" s="28"/>
      <c r="BJ121" s="28"/>
      <c r="BK121" s="28"/>
      <c r="BL121" s="28"/>
      <c r="BM121" s="28"/>
      <c r="BN121" s="28"/>
      <c r="BO121" s="28"/>
      <c r="BP121" s="28"/>
      <c r="BQ121" s="28"/>
      <c r="BR121" s="28"/>
      <c r="BS121" s="28"/>
      <c r="BT121" s="28"/>
      <c r="BU121" s="28"/>
      <c r="BV121" s="28"/>
      <c r="BW121" s="28"/>
      <c r="BX121" s="28"/>
      <c r="BY121" s="28"/>
      <c r="BZ121" s="28"/>
      <c r="CA121" s="28"/>
      <c r="CB121" s="28"/>
      <c r="CC121" s="28"/>
      <c r="CD121" s="28"/>
      <c r="CE121" s="28"/>
      <c r="CF121" s="28"/>
      <c r="CG121" s="28"/>
      <c r="CH121" s="28"/>
      <c r="CI121" s="28"/>
      <c r="CJ121" s="28"/>
      <c r="CK121" s="28"/>
    </row>
    <row r="122" spans="1:89" s="21" customFormat="1" x14ac:dyDescent="0.2">
      <c r="A122" s="101"/>
      <c r="L122" s="99"/>
      <c r="V122" s="27"/>
      <c r="AW122" s="28"/>
      <c r="AX122" s="28"/>
      <c r="AY122" s="28"/>
      <c r="AZ122" s="28"/>
      <c r="BA122" s="28"/>
      <c r="BB122" s="28"/>
      <c r="BC122" s="28"/>
      <c r="BD122" s="28"/>
      <c r="BE122" s="28"/>
      <c r="BF122" s="28"/>
      <c r="BG122" s="28"/>
      <c r="BH122" s="28"/>
      <c r="BI122" s="28"/>
      <c r="BJ122" s="28"/>
      <c r="BK122" s="28"/>
      <c r="BL122" s="28"/>
      <c r="BM122" s="28"/>
      <c r="BN122" s="28"/>
      <c r="BO122" s="28"/>
      <c r="BP122" s="28"/>
      <c r="BQ122" s="28"/>
      <c r="BR122" s="28"/>
      <c r="BS122" s="28"/>
      <c r="BT122" s="28"/>
      <c r="BU122" s="28"/>
      <c r="BV122" s="28"/>
      <c r="BW122" s="28"/>
      <c r="BX122" s="28"/>
      <c r="BY122" s="28"/>
      <c r="BZ122" s="28"/>
      <c r="CA122" s="28"/>
      <c r="CB122" s="28"/>
      <c r="CC122" s="28"/>
      <c r="CD122" s="28"/>
      <c r="CE122" s="28"/>
      <c r="CF122" s="28"/>
      <c r="CG122" s="28"/>
      <c r="CH122" s="28"/>
      <c r="CI122" s="28"/>
      <c r="CJ122" s="28"/>
      <c r="CK122" s="28"/>
    </row>
    <row r="123" spans="1:89" s="21" customFormat="1" x14ac:dyDescent="0.2">
      <c r="A123" s="101"/>
      <c r="L123" s="99"/>
      <c r="V123" s="27"/>
      <c r="AW123" s="28"/>
      <c r="AX123" s="28"/>
      <c r="AY123" s="28"/>
      <c r="AZ123" s="28"/>
      <c r="BA123" s="28"/>
      <c r="BB123" s="28"/>
      <c r="BC123" s="28"/>
      <c r="BD123" s="28"/>
      <c r="BE123" s="28"/>
      <c r="BF123" s="28"/>
      <c r="BG123" s="28"/>
      <c r="BH123" s="28"/>
      <c r="BI123" s="28"/>
      <c r="BJ123" s="28"/>
      <c r="BK123" s="28"/>
      <c r="BL123" s="28"/>
      <c r="BM123" s="28"/>
      <c r="BN123" s="28"/>
      <c r="BO123" s="28"/>
      <c r="BP123" s="28"/>
      <c r="BQ123" s="28"/>
      <c r="BR123" s="28"/>
      <c r="BS123" s="28"/>
      <c r="BT123" s="28"/>
      <c r="BU123" s="28"/>
      <c r="BV123" s="28"/>
      <c r="BW123" s="28"/>
      <c r="BX123" s="28"/>
      <c r="BY123" s="28"/>
      <c r="BZ123" s="28"/>
      <c r="CA123" s="28"/>
      <c r="CB123" s="28"/>
      <c r="CC123" s="28"/>
      <c r="CD123" s="28"/>
      <c r="CE123" s="28"/>
      <c r="CF123" s="28"/>
      <c r="CG123" s="28"/>
      <c r="CH123" s="28"/>
      <c r="CI123" s="28"/>
      <c r="CJ123" s="28"/>
      <c r="CK123" s="28"/>
    </row>
    <row r="124" spans="1:89" s="21" customFormat="1" x14ac:dyDescent="0.2">
      <c r="A124" s="101"/>
      <c r="L124" s="99"/>
      <c r="V124" s="27"/>
      <c r="AW124" s="28"/>
      <c r="AX124" s="28"/>
      <c r="AY124" s="28"/>
      <c r="AZ124" s="28"/>
      <c r="BA124" s="28"/>
      <c r="BB124" s="28"/>
      <c r="BC124" s="28"/>
      <c r="BD124" s="28"/>
      <c r="BE124" s="28"/>
      <c r="BF124" s="28"/>
      <c r="BG124" s="28"/>
      <c r="BH124" s="28"/>
      <c r="BI124" s="28"/>
      <c r="BJ124" s="28"/>
      <c r="BK124" s="28"/>
      <c r="BL124" s="28"/>
      <c r="BM124" s="28"/>
      <c r="BN124" s="28"/>
      <c r="BO124" s="28"/>
      <c r="BP124" s="28"/>
      <c r="BQ124" s="28"/>
      <c r="BR124" s="28"/>
      <c r="BS124" s="28"/>
      <c r="BT124" s="28"/>
      <c r="BU124" s="28"/>
      <c r="BV124" s="28"/>
      <c r="BW124" s="28"/>
      <c r="BX124" s="28"/>
      <c r="BY124" s="28"/>
      <c r="BZ124" s="28"/>
      <c r="CA124" s="28"/>
      <c r="CB124" s="28"/>
      <c r="CC124" s="28"/>
      <c r="CD124" s="28"/>
      <c r="CE124" s="28"/>
      <c r="CF124" s="28"/>
      <c r="CG124" s="28"/>
      <c r="CH124" s="28"/>
      <c r="CI124" s="28"/>
      <c r="CJ124" s="28"/>
      <c r="CK124" s="28"/>
    </row>
    <row r="125" spans="1:89" s="21" customFormat="1" x14ac:dyDescent="0.2">
      <c r="A125" s="101"/>
      <c r="L125" s="99"/>
      <c r="V125" s="27"/>
      <c r="AW125" s="28"/>
      <c r="AX125" s="28"/>
      <c r="AY125" s="28"/>
      <c r="AZ125" s="28"/>
      <c r="BA125" s="28"/>
      <c r="BB125" s="28"/>
      <c r="BC125" s="28"/>
      <c r="BD125" s="28"/>
      <c r="BE125" s="28"/>
      <c r="BF125" s="28"/>
      <c r="BG125" s="28"/>
      <c r="BH125" s="28"/>
      <c r="BI125" s="28"/>
      <c r="BJ125" s="28"/>
      <c r="BK125" s="28"/>
      <c r="BL125" s="28"/>
      <c r="BM125" s="28"/>
      <c r="BN125" s="28"/>
      <c r="BO125" s="28"/>
      <c r="BP125" s="28"/>
      <c r="BQ125" s="28"/>
      <c r="BR125" s="28"/>
      <c r="BS125" s="28"/>
      <c r="BT125" s="28"/>
      <c r="BU125" s="28"/>
      <c r="BV125" s="28"/>
      <c r="BW125" s="28"/>
      <c r="BX125" s="28"/>
      <c r="BY125" s="28"/>
      <c r="BZ125" s="28"/>
      <c r="CA125" s="28"/>
      <c r="CB125" s="28"/>
      <c r="CC125" s="28"/>
      <c r="CD125" s="28"/>
      <c r="CE125" s="28"/>
      <c r="CF125" s="28"/>
      <c r="CG125" s="28"/>
      <c r="CH125" s="28"/>
      <c r="CI125" s="28"/>
      <c r="CJ125" s="28"/>
      <c r="CK125" s="28"/>
    </row>
    <row r="126" spans="1:89" s="21" customFormat="1" x14ac:dyDescent="0.2">
      <c r="A126" s="101"/>
      <c r="L126" s="99"/>
      <c r="V126" s="27"/>
      <c r="AW126" s="28"/>
      <c r="AX126" s="28"/>
      <c r="AY126" s="28"/>
      <c r="AZ126" s="28"/>
      <c r="BA126" s="28"/>
      <c r="BB126" s="28"/>
      <c r="BC126" s="28"/>
      <c r="BD126" s="28"/>
      <c r="BE126" s="28"/>
      <c r="BF126" s="28"/>
      <c r="BG126" s="28"/>
      <c r="BH126" s="28"/>
      <c r="BI126" s="28"/>
      <c r="BJ126" s="28"/>
      <c r="BK126" s="28"/>
      <c r="BL126" s="28"/>
      <c r="BM126" s="28"/>
      <c r="BN126" s="28"/>
      <c r="BO126" s="28"/>
      <c r="BP126" s="28"/>
      <c r="BQ126" s="28"/>
      <c r="BR126" s="28"/>
      <c r="BS126" s="28"/>
      <c r="BT126" s="28"/>
      <c r="BU126" s="28"/>
      <c r="BV126" s="28"/>
      <c r="BW126" s="28"/>
      <c r="BX126" s="28"/>
      <c r="BY126" s="28"/>
      <c r="BZ126" s="28"/>
      <c r="CA126" s="28"/>
      <c r="CB126" s="28"/>
      <c r="CC126" s="28"/>
      <c r="CD126" s="28"/>
      <c r="CE126" s="28"/>
      <c r="CF126" s="28"/>
      <c r="CG126" s="28"/>
      <c r="CH126" s="28"/>
      <c r="CI126" s="28"/>
      <c r="CJ126" s="28"/>
      <c r="CK126" s="28"/>
    </row>
    <row r="127" spans="1:89" s="21" customFormat="1" x14ac:dyDescent="0.2">
      <c r="A127" s="101"/>
      <c r="L127" s="99"/>
      <c r="V127" s="27"/>
      <c r="AW127" s="28"/>
      <c r="AX127" s="28"/>
      <c r="AY127" s="28"/>
      <c r="AZ127" s="28"/>
      <c r="BA127" s="28"/>
      <c r="BB127" s="28"/>
      <c r="BC127" s="28"/>
      <c r="BD127" s="28"/>
      <c r="BE127" s="28"/>
      <c r="BF127" s="28"/>
      <c r="BG127" s="28"/>
      <c r="BH127" s="28"/>
      <c r="BI127" s="28"/>
      <c r="BJ127" s="28"/>
      <c r="BK127" s="28"/>
      <c r="BL127" s="28"/>
      <c r="BM127" s="28"/>
      <c r="BN127" s="28"/>
      <c r="BO127" s="28"/>
      <c r="BP127" s="28"/>
      <c r="BQ127" s="28"/>
      <c r="BR127" s="28"/>
      <c r="BS127" s="28"/>
      <c r="BT127" s="28"/>
      <c r="BU127" s="28"/>
      <c r="BV127" s="28"/>
      <c r="BW127" s="28"/>
      <c r="BX127" s="28"/>
      <c r="BY127" s="28"/>
      <c r="BZ127" s="28"/>
      <c r="CA127" s="28"/>
      <c r="CB127" s="28"/>
      <c r="CC127" s="28"/>
      <c r="CD127" s="28"/>
      <c r="CE127" s="28"/>
      <c r="CF127" s="28"/>
      <c r="CG127" s="28"/>
      <c r="CH127" s="28"/>
      <c r="CI127" s="28"/>
      <c r="CJ127" s="28"/>
      <c r="CK127" s="28"/>
    </row>
    <row r="128" spans="1:89" s="21" customFormat="1" x14ac:dyDescent="0.2">
      <c r="A128" s="101"/>
      <c r="L128" s="99"/>
      <c r="V128" s="27"/>
      <c r="AW128" s="28"/>
      <c r="AX128" s="28"/>
      <c r="AY128" s="28"/>
      <c r="AZ128" s="28"/>
      <c r="BA128" s="28"/>
      <c r="BB128" s="28"/>
      <c r="BC128" s="28"/>
      <c r="BD128" s="28"/>
      <c r="BE128" s="28"/>
      <c r="BF128" s="28"/>
      <c r="BG128" s="28"/>
      <c r="BH128" s="28"/>
      <c r="BI128" s="28"/>
      <c r="BJ128" s="28"/>
      <c r="BK128" s="28"/>
      <c r="BL128" s="28"/>
      <c r="BM128" s="28"/>
      <c r="BN128" s="28"/>
      <c r="BO128" s="28"/>
      <c r="BP128" s="28"/>
      <c r="BQ128" s="28"/>
      <c r="BR128" s="28"/>
      <c r="BS128" s="28"/>
      <c r="BT128" s="28"/>
      <c r="BU128" s="28"/>
      <c r="BV128" s="28"/>
      <c r="BW128" s="28"/>
      <c r="BX128" s="28"/>
      <c r="BY128" s="28"/>
      <c r="BZ128" s="28"/>
      <c r="CA128" s="28"/>
      <c r="CB128" s="28"/>
      <c r="CC128" s="28"/>
      <c r="CD128" s="28"/>
      <c r="CE128" s="28"/>
      <c r="CF128" s="28"/>
      <c r="CG128" s="28"/>
      <c r="CH128" s="28"/>
      <c r="CI128" s="28"/>
      <c r="CJ128" s="28"/>
      <c r="CK128" s="28"/>
    </row>
    <row r="129" spans="1:89" s="21" customFormat="1" x14ac:dyDescent="0.2">
      <c r="A129" s="101"/>
      <c r="L129" s="99"/>
      <c r="V129" s="27"/>
      <c r="AW129" s="28"/>
      <c r="AX129" s="28"/>
      <c r="AY129" s="28"/>
      <c r="AZ129" s="28"/>
      <c r="BA129" s="28"/>
      <c r="BB129" s="28"/>
      <c r="BC129" s="28"/>
      <c r="BD129" s="28"/>
      <c r="BE129" s="28"/>
      <c r="BF129" s="28"/>
      <c r="BG129" s="28"/>
      <c r="BH129" s="28"/>
      <c r="BI129" s="28"/>
      <c r="BJ129" s="28"/>
      <c r="BK129" s="28"/>
      <c r="BL129" s="28"/>
      <c r="BM129" s="28"/>
      <c r="BN129" s="28"/>
      <c r="BO129" s="28"/>
      <c r="BP129" s="28"/>
      <c r="BQ129" s="28"/>
      <c r="BR129" s="28"/>
      <c r="BS129" s="28"/>
      <c r="BT129" s="28"/>
      <c r="BU129" s="28"/>
      <c r="BV129" s="28"/>
      <c r="BW129" s="28"/>
      <c r="BX129" s="28"/>
      <c r="BY129" s="28"/>
      <c r="BZ129" s="28"/>
      <c r="CA129" s="28"/>
      <c r="CB129" s="28"/>
      <c r="CC129" s="28"/>
      <c r="CD129" s="28"/>
      <c r="CE129" s="28"/>
      <c r="CF129" s="28"/>
      <c r="CG129" s="28"/>
      <c r="CH129" s="28"/>
      <c r="CI129" s="28"/>
      <c r="CJ129" s="28"/>
      <c r="CK129" s="28"/>
    </row>
    <row r="130" spans="1:89" s="21" customFormat="1" x14ac:dyDescent="0.2">
      <c r="A130" s="101"/>
      <c r="L130" s="99"/>
      <c r="V130" s="27"/>
      <c r="AW130" s="28"/>
      <c r="AX130" s="28"/>
      <c r="AY130" s="28"/>
      <c r="AZ130" s="28"/>
      <c r="BA130" s="28"/>
      <c r="BB130" s="28"/>
      <c r="BC130" s="28"/>
      <c r="BD130" s="28"/>
      <c r="BE130" s="28"/>
      <c r="BF130" s="28"/>
      <c r="BG130" s="28"/>
      <c r="BH130" s="28"/>
      <c r="BI130" s="28"/>
      <c r="BJ130" s="28"/>
      <c r="BK130" s="28"/>
      <c r="BL130" s="28"/>
      <c r="BM130" s="28"/>
      <c r="BN130" s="28"/>
      <c r="BO130" s="28"/>
      <c r="BP130" s="28"/>
      <c r="BQ130" s="28"/>
      <c r="BR130" s="28"/>
      <c r="BS130" s="28"/>
      <c r="BT130" s="28"/>
      <c r="BU130" s="28"/>
      <c r="BV130" s="28"/>
      <c r="BW130" s="28"/>
      <c r="BX130" s="28"/>
      <c r="BY130" s="28"/>
      <c r="BZ130" s="28"/>
      <c r="CA130" s="28"/>
      <c r="CB130" s="28"/>
      <c r="CC130" s="28"/>
      <c r="CD130" s="28"/>
      <c r="CE130" s="28"/>
      <c r="CF130" s="28"/>
      <c r="CG130" s="28"/>
      <c r="CH130" s="28"/>
      <c r="CI130" s="28"/>
      <c r="CJ130" s="28"/>
      <c r="CK130" s="28"/>
    </row>
    <row r="131" spans="1:89" s="21" customFormat="1" x14ac:dyDescent="0.2">
      <c r="A131" s="101"/>
      <c r="L131" s="99"/>
      <c r="V131" s="27"/>
      <c r="AW131" s="28"/>
      <c r="AX131" s="28"/>
      <c r="AY131" s="28"/>
      <c r="AZ131" s="28"/>
      <c r="BA131" s="28"/>
      <c r="BB131" s="28"/>
      <c r="BC131" s="28"/>
      <c r="BD131" s="28"/>
      <c r="BE131" s="28"/>
      <c r="BF131" s="28"/>
      <c r="BG131" s="28"/>
      <c r="BH131" s="28"/>
      <c r="BI131" s="28"/>
      <c r="BJ131" s="28"/>
      <c r="BK131" s="28"/>
      <c r="BL131" s="28"/>
      <c r="BM131" s="28"/>
      <c r="BN131" s="28"/>
      <c r="BO131" s="28"/>
      <c r="BP131" s="28"/>
      <c r="BQ131" s="28"/>
      <c r="BR131" s="28"/>
      <c r="BS131" s="28"/>
      <c r="BT131" s="28"/>
      <c r="BU131" s="28"/>
      <c r="BV131" s="28"/>
      <c r="BW131" s="28"/>
      <c r="BX131" s="28"/>
      <c r="BY131" s="28"/>
      <c r="BZ131" s="28"/>
      <c r="CA131" s="28"/>
      <c r="CB131" s="28"/>
      <c r="CC131" s="28"/>
      <c r="CD131" s="28"/>
      <c r="CE131" s="28"/>
      <c r="CF131" s="28"/>
      <c r="CG131" s="28"/>
      <c r="CH131" s="28"/>
      <c r="CI131" s="28"/>
      <c r="CJ131" s="28"/>
      <c r="CK131" s="28"/>
    </row>
    <row r="132" spans="1:89" s="21" customFormat="1" x14ac:dyDescent="0.2">
      <c r="A132" s="101"/>
      <c r="L132" s="99"/>
      <c r="V132" s="27"/>
      <c r="AW132" s="28"/>
      <c r="AX132" s="28"/>
      <c r="AY132" s="28"/>
      <c r="AZ132" s="28"/>
      <c r="BA132" s="28"/>
      <c r="BB132" s="28"/>
      <c r="BC132" s="28"/>
      <c r="BD132" s="28"/>
      <c r="BE132" s="28"/>
      <c r="BF132" s="28"/>
      <c r="BG132" s="28"/>
      <c r="BH132" s="28"/>
      <c r="BI132" s="28"/>
      <c r="BJ132" s="28"/>
      <c r="BK132" s="28"/>
      <c r="BL132" s="28"/>
      <c r="BM132" s="28"/>
      <c r="BN132" s="28"/>
      <c r="BO132" s="28"/>
      <c r="BP132" s="28"/>
      <c r="BQ132" s="28"/>
      <c r="BR132" s="28"/>
      <c r="BS132" s="28"/>
      <c r="BT132" s="28"/>
      <c r="BU132" s="28"/>
      <c r="BV132" s="28"/>
      <c r="BW132" s="28"/>
      <c r="BX132" s="28"/>
      <c r="BY132" s="28"/>
      <c r="BZ132" s="28"/>
      <c r="CA132" s="28"/>
      <c r="CB132" s="28"/>
      <c r="CC132" s="28"/>
      <c r="CD132" s="28"/>
      <c r="CE132" s="28"/>
      <c r="CF132" s="28"/>
      <c r="CG132" s="28"/>
      <c r="CH132" s="28"/>
      <c r="CI132" s="28"/>
      <c r="CJ132" s="28"/>
      <c r="CK132" s="28"/>
    </row>
    <row r="133" spans="1:89" s="21" customFormat="1" x14ac:dyDescent="0.2">
      <c r="A133" s="101"/>
      <c r="L133" s="99"/>
      <c r="V133" s="27"/>
      <c r="AW133" s="28"/>
      <c r="AX133" s="28"/>
      <c r="AY133" s="28"/>
      <c r="AZ133" s="28"/>
      <c r="BA133" s="28"/>
      <c r="BB133" s="28"/>
      <c r="BC133" s="28"/>
      <c r="BD133" s="28"/>
      <c r="BE133" s="28"/>
      <c r="BF133" s="28"/>
      <c r="BG133" s="28"/>
      <c r="BH133" s="28"/>
      <c r="BI133" s="28"/>
      <c r="BJ133" s="28"/>
      <c r="BK133" s="28"/>
      <c r="BL133" s="28"/>
      <c r="BM133" s="28"/>
      <c r="BN133" s="28"/>
      <c r="BO133" s="28"/>
      <c r="BP133" s="28"/>
      <c r="BQ133" s="28"/>
      <c r="BR133" s="28"/>
      <c r="BS133" s="28"/>
      <c r="BT133" s="28"/>
      <c r="BU133" s="28"/>
      <c r="BV133" s="28"/>
      <c r="BW133" s="28"/>
      <c r="BX133" s="28"/>
      <c r="BY133" s="28"/>
      <c r="BZ133" s="28"/>
      <c r="CA133" s="28"/>
      <c r="CB133" s="28"/>
      <c r="CC133" s="28"/>
      <c r="CD133" s="28"/>
      <c r="CE133" s="28"/>
      <c r="CF133" s="28"/>
      <c r="CG133" s="28"/>
      <c r="CH133" s="28"/>
      <c r="CI133" s="28"/>
      <c r="CJ133" s="28"/>
      <c r="CK133" s="28"/>
    </row>
    <row r="134" spans="1:89" s="21" customFormat="1" x14ac:dyDescent="0.2">
      <c r="A134" s="101"/>
      <c r="L134" s="99"/>
      <c r="V134" s="27"/>
      <c r="AW134" s="28"/>
      <c r="AX134" s="28"/>
      <c r="AY134" s="28"/>
      <c r="AZ134" s="28"/>
      <c r="BA134" s="28"/>
      <c r="BB134" s="28"/>
      <c r="BC134" s="28"/>
      <c r="BD134" s="28"/>
      <c r="BE134" s="28"/>
      <c r="BF134" s="28"/>
      <c r="BG134" s="28"/>
      <c r="BH134" s="28"/>
      <c r="BI134" s="28"/>
      <c r="BJ134" s="28"/>
      <c r="BK134" s="28"/>
      <c r="BL134" s="28"/>
      <c r="BM134" s="28"/>
      <c r="BN134" s="28"/>
      <c r="BO134" s="28"/>
      <c r="BP134" s="28"/>
      <c r="BQ134" s="28"/>
      <c r="BR134" s="28"/>
      <c r="BS134" s="28"/>
      <c r="BT134" s="28"/>
      <c r="BU134" s="28"/>
      <c r="BV134" s="28"/>
      <c r="BW134" s="28"/>
      <c r="BX134" s="28"/>
      <c r="BY134" s="28"/>
      <c r="BZ134" s="28"/>
      <c r="CA134" s="28"/>
      <c r="CB134" s="28"/>
      <c r="CC134" s="28"/>
      <c r="CD134" s="28"/>
      <c r="CE134" s="28"/>
      <c r="CF134" s="28"/>
      <c r="CG134" s="28"/>
      <c r="CH134" s="28"/>
      <c r="CI134" s="28"/>
      <c r="CJ134" s="28"/>
      <c r="CK134" s="28"/>
    </row>
    <row r="135" spans="1:89" s="21" customFormat="1" x14ac:dyDescent="0.2">
      <c r="A135" s="101"/>
      <c r="L135" s="99"/>
      <c r="V135" s="27"/>
      <c r="AW135" s="28"/>
      <c r="AX135" s="28"/>
      <c r="AY135" s="28"/>
      <c r="AZ135" s="28"/>
      <c r="BA135" s="28"/>
      <c r="BB135" s="28"/>
      <c r="BC135" s="28"/>
      <c r="BD135" s="28"/>
      <c r="BE135" s="28"/>
      <c r="BF135" s="28"/>
      <c r="BG135" s="28"/>
      <c r="BH135" s="28"/>
      <c r="BI135" s="28"/>
      <c r="BJ135" s="28"/>
      <c r="BK135" s="28"/>
      <c r="BL135" s="28"/>
      <c r="BM135" s="28"/>
      <c r="BN135" s="28"/>
      <c r="BO135" s="28"/>
      <c r="BP135" s="28"/>
      <c r="BQ135" s="28"/>
      <c r="BR135" s="28"/>
      <c r="BS135" s="28"/>
      <c r="BT135" s="28"/>
      <c r="BU135" s="28"/>
      <c r="BV135" s="28"/>
      <c r="BW135" s="28"/>
      <c r="BX135" s="28"/>
      <c r="BY135" s="28"/>
      <c r="BZ135" s="28"/>
      <c r="CA135" s="28"/>
      <c r="CB135" s="28"/>
      <c r="CC135" s="28"/>
      <c r="CD135" s="28"/>
      <c r="CE135" s="28"/>
      <c r="CF135" s="28"/>
      <c r="CG135" s="28"/>
      <c r="CH135" s="28"/>
      <c r="CI135" s="28"/>
      <c r="CJ135" s="28"/>
      <c r="CK135" s="28"/>
    </row>
    <row r="136" spans="1:89" s="21" customFormat="1" x14ac:dyDescent="0.2">
      <c r="A136" s="101"/>
      <c r="L136" s="99"/>
      <c r="V136" s="27"/>
      <c r="AW136" s="28"/>
      <c r="AX136" s="28"/>
      <c r="AY136" s="28"/>
      <c r="AZ136" s="28"/>
      <c r="BA136" s="28"/>
      <c r="BB136" s="28"/>
      <c r="BC136" s="28"/>
      <c r="BD136" s="28"/>
      <c r="BE136" s="28"/>
      <c r="BF136" s="28"/>
      <c r="BG136" s="28"/>
      <c r="BH136" s="28"/>
      <c r="BI136" s="28"/>
      <c r="BJ136" s="28"/>
      <c r="BK136" s="28"/>
      <c r="BL136" s="28"/>
      <c r="BM136" s="28"/>
      <c r="BN136" s="28"/>
      <c r="BO136" s="28"/>
      <c r="BP136" s="28"/>
      <c r="BQ136" s="28"/>
      <c r="BR136" s="28"/>
      <c r="BS136" s="28"/>
      <c r="BT136" s="28"/>
      <c r="BU136" s="28"/>
      <c r="BV136" s="28"/>
      <c r="BW136" s="28"/>
      <c r="BX136" s="28"/>
      <c r="BY136" s="28"/>
      <c r="BZ136" s="28"/>
      <c r="CA136" s="28"/>
      <c r="CB136" s="28"/>
      <c r="CC136" s="28"/>
      <c r="CD136" s="28"/>
      <c r="CE136" s="28"/>
      <c r="CF136" s="28"/>
      <c r="CG136" s="28"/>
      <c r="CH136" s="28"/>
      <c r="CI136" s="28"/>
      <c r="CJ136" s="28"/>
      <c r="CK136" s="28"/>
    </row>
    <row r="137" spans="1:89" s="21" customFormat="1" x14ac:dyDescent="0.2">
      <c r="A137" s="101"/>
      <c r="L137" s="99"/>
      <c r="V137" s="27"/>
      <c r="AW137" s="28"/>
      <c r="AX137" s="28"/>
      <c r="AY137" s="28"/>
      <c r="AZ137" s="28"/>
      <c r="BA137" s="28"/>
      <c r="BB137" s="28"/>
      <c r="BC137" s="28"/>
      <c r="BD137" s="28"/>
      <c r="BE137" s="28"/>
      <c r="BF137" s="28"/>
      <c r="BG137" s="28"/>
      <c r="BH137" s="28"/>
      <c r="BI137" s="28"/>
      <c r="BJ137" s="28"/>
      <c r="BK137" s="28"/>
      <c r="BL137" s="28"/>
      <c r="BM137" s="28"/>
      <c r="BN137" s="28"/>
      <c r="BO137" s="28"/>
      <c r="BP137" s="28"/>
      <c r="BQ137" s="28"/>
      <c r="BR137" s="28"/>
      <c r="BS137" s="28"/>
      <c r="BT137" s="28"/>
      <c r="BU137" s="28"/>
      <c r="BV137" s="28"/>
      <c r="BW137" s="28"/>
      <c r="BX137" s="28"/>
      <c r="BY137" s="28"/>
      <c r="BZ137" s="28"/>
      <c r="CA137" s="28"/>
      <c r="CB137" s="28"/>
      <c r="CC137" s="28"/>
      <c r="CD137" s="28"/>
      <c r="CE137" s="28"/>
      <c r="CF137" s="28"/>
      <c r="CG137" s="28"/>
      <c r="CH137" s="28"/>
      <c r="CI137" s="28"/>
      <c r="CJ137" s="28"/>
      <c r="CK137" s="28"/>
    </row>
    <row r="138" spans="1:89" s="21" customFormat="1" x14ac:dyDescent="0.2">
      <c r="A138" s="101"/>
      <c r="L138" s="99"/>
      <c r="V138" s="27"/>
      <c r="AW138" s="28"/>
      <c r="AX138" s="28"/>
      <c r="AY138" s="28"/>
      <c r="AZ138" s="28"/>
      <c r="BA138" s="28"/>
      <c r="BB138" s="28"/>
      <c r="BC138" s="28"/>
      <c r="BD138" s="28"/>
      <c r="BE138" s="28"/>
      <c r="BF138" s="28"/>
      <c r="BG138" s="28"/>
      <c r="BH138" s="28"/>
      <c r="BI138" s="28"/>
      <c r="BJ138" s="28"/>
      <c r="BK138" s="28"/>
      <c r="BL138" s="28"/>
      <c r="BM138" s="28"/>
      <c r="BN138" s="28"/>
      <c r="BO138" s="28"/>
      <c r="BP138" s="28"/>
      <c r="BQ138" s="28"/>
      <c r="BR138" s="28"/>
      <c r="BS138" s="28"/>
      <c r="BT138" s="28"/>
      <c r="BU138" s="28"/>
      <c r="BV138" s="28"/>
      <c r="BW138" s="28"/>
      <c r="BX138" s="28"/>
      <c r="BY138" s="28"/>
      <c r="BZ138" s="28"/>
      <c r="CA138" s="28"/>
      <c r="CB138" s="28"/>
      <c r="CC138" s="28"/>
      <c r="CD138" s="28"/>
      <c r="CE138" s="28"/>
      <c r="CF138" s="28"/>
      <c r="CG138" s="28"/>
      <c r="CH138" s="28"/>
      <c r="CI138" s="28"/>
      <c r="CJ138" s="28"/>
      <c r="CK138" s="28"/>
    </row>
    <row r="139" spans="1:89" s="21" customFormat="1" x14ac:dyDescent="0.2">
      <c r="A139" s="101"/>
      <c r="L139" s="99"/>
      <c r="V139" s="27"/>
      <c r="AW139" s="28"/>
      <c r="AX139" s="28"/>
      <c r="AY139" s="28"/>
      <c r="AZ139" s="28"/>
      <c r="BA139" s="28"/>
      <c r="BB139" s="28"/>
      <c r="BC139" s="28"/>
      <c r="BD139" s="28"/>
      <c r="BE139" s="28"/>
      <c r="BF139" s="28"/>
      <c r="BG139" s="28"/>
      <c r="BH139" s="28"/>
      <c r="BI139" s="28"/>
      <c r="BJ139" s="28"/>
      <c r="BK139" s="28"/>
      <c r="BL139" s="28"/>
      <c r="BM139" s="28"/>
      <c r="BN139" s="28"/>
      <c r="BO139" s="28"/>
      <c r="BP139" s="28"/>
      <c r="BQ139" s="28"/>
      <c r="BR139" s="28"/>
      <c r="BS139" s="28"/>
      <c r="BT139" s="28"/>
      <c r="BU139" s="28"/>
      <c r="BV139" s="28"/>
      <c r="BW139" s="28"/>
      <c r="BX139" s="28"/>
      <c r="BY139" s="28"/>
      <c r="BZ139" s="28"/>
      <c r="CA139" s="28"/>
      <c r="CB139" s="28"/>
      <c r="CC139" s="28"/>
      <c r="CD139" s="28"/>
      <c r="CE139" s="28"/>
      <c r="CF139" s="28"/>
      <c r="CG139" s="28"/>
      <c r="CH139" s="28"/>
      <c r="CI139" s="28"/>
      <c r="CJ139" s="28"/>
      <c r="CK139" s="28"/>
    </row>
    <row r="140" spans="1:89" s="21" customFormat="1" x14ac:dyDescent="0.2">
      <c r="A140" s="101"/>
      <c r="L140" s="99"/>
      <c r="V140" s="27"/>
      <c r="AW140" s="28"/>
      <c r="AX140" s="28"/>
      <c r="AY140" s="28"/>
      <c r="AZ140" s="28"/>
      <c r="BA140" s="28"/>
      <c r="BB140" s="28"/>
      <c r="BC140" s="28"/>
      <c r="BD140" s="28"/>
      <c r="BE140" s="28"/>
      <c r="BF140" s="28"/>
      <c r="BG140" s="28"/>
      <c r="BH140" s="28"/>
      <c r="BI140" s="28"/>
      <c r="BJ140" s="28"/>
      <c r="BK140" s="28"/>
      <c r="BL140" s="28"/>
      <c r="BM140" s="28"/>
      <c r="BN140" s="28"/>
      <c r="BO140" s="28"/>
      <c r="BP140" s="28"/>
      <c r="BQ140" s="28"/>
      <c r="BR140" s="28"/>
      <c r="BS140" s="28"/>
      <c r="BT140" s="28"/>
      <c r="BU140" s="28"/>
      <c r="BV140" s="28"/>
      <c r="BW140" s="28"/>
      <c r="BX140" s="28"/>
      <c r="BY140" s="28"/>
      <c r="BZ140" s="28"/>
      <c r="CA140" s="28"/>
      <c r="CB140" s="28"/>
      <c r="CC140" s="28"/>
      <c r="CD140" s="28"/>
      <c r="CE140" s="28"/>
      <c r="CF140" s="28"/>
      <c r="CG140" s="28"/>
      <c r="CH140" s="28"/>
      <c r="CI140" s="28"/>
      <c r="CJ140" s="28"/>
      <c r="CK140" s="28"/>
    </row>
    <row r="141" spans="1:89" s="21" customFormat="1" x14ac:dyDescent="0.2">
      <c r="A141" s="101"/>
      <c r="L141" s="99"/>
      <c r="V141" s="27"/>
      <c r="AW141" s="28"/>
      <c r="AX141" s="28"/>
      <c r="AY141" s="28"/>
      <c r="AZ141" s="28"/>
      <c r="BA141" s="28"/>
      <c r="BB141" s="28"/>
      <c r="BC141" s="28"/>
      <c r="BD141" s="28"/>
      <c r="BE141" s="28"/>
      <c r="BF141" s="28"/>
      <c r="BG141" s="28"/>
      <c r="BH141" s="28"/>
      <c r="BI141" s="28"/>
      <c r="BJ141" s="28"/>
      <c r="BK141" s="28"/>
      <c r="BL141" s="28"/>
      <c r="BM141" s="28"/>
      <c r="BN141" s="28"/>
      <c r="BO141" s="28"/>
      <c r="BP141" s="28"/>
      <c r="BQ141" s="28"/>
      <c r="BR141" s="28"/>
      <c r="BS141" s="28"/>
      <c r="BT141" s="28"/>
      <c r="BU141" s="28"/>
      <c r="BV141" s="28"/>
      <c r="BW141" s="28"/>
      <c r="BX141" s="28"/>
      <c r="BY141" s="28"/>
      <c r="BZ141" s="28"/>
      <c r="CA141" s="28"/>
      <c r="CB141" s="28"/>
      <c r="CC141" s="28"/>
      <c r="CD141" s="28"/>
      <c r="CE141" s="28"/>
      <c r="CF141" s="28"/>
      <c r="CG141" s="28"/>
      <c r="CH141" s="28"/>
      <c r="CI141" s="28"/>
      <c r="CJ141" s="28"/>
      <c r="CK141" s="28"/>
    </row>
    <row r="142" spans="1:89" s="21" customFormat="1" x14ac:dyDescent="0.2">
      <c r="A142" s="101"/>
      <c r="L142" s="99"/>
      <c r="V142" s="27"/>
      <c r="AW142" s="28"/>
      <c r="AX142" s="28"/>
      <c r="AY142" s="28"/>
      <c r="AZ142" s="28"/>
      <c r="BA142" s="28"/>
      <c r="BB142" s="28"/>
      <c r="BC142" s="28"/>
      <c r="BD142" s="28"/>
      <c r="BE142" s="28"/>
      <c r="BF142" s="28"/>
      <c r="BG142" s="28"/>
      <c r="BH142" s="28"/>
      <c r="BI142" s="28"/>
      <c r="BJ142" s="28"/>
      <c r="BK142" s="28"/>
      <c r="BL142" s="28"/>
      <c r="BM142" s="28"/>
      <c r="BN142" s="28"/>
      <c r="BO142" s="28"/>
      <c r="BP142" s="28"/>
      <c r="BQ142" s="28"/>
      <c r="BR142" s="28"/>
      <c r="BS142" s="28"/>
      <c r="BT142" s="28"/>
      <c r="BU142" s="28"/>
      <c r="BV142" s="28"/>
      <c r="BW142" s="28"/>
      <c r="BX142" s="28"/>
      <c r="BY142" s="28"/>
      <c r="BZ142" s="28"/>
      <c r="CA142" s="28"/>
      <c r="CB142" s="28"/>
      <c r="CC142" s="28"/>
      <c r="CD142" s="28"/>
      <c r="CE142" s="28"/>
      <c r="CF142" s="28"/>
      <c r="CG142" s="28"/>
      <c r="CH142" s="28"/>
      <c r="CI142" s="28"/>
      <c r="CJ142" s="28"/>
      <c r="CK142" s="28"/>
    </row>
    <row r="143" spans="1:89" s="21" customFormat="1" x14ac:dyDescent="0.2">
      <c r="A143" s="101"/>
      <c r="L143" s="99"/>
      <c r="V143" s="27"/>
      <c r="AW143" s="28"/>
      <c r="AX143" s="28"/>
      <c r="AY143" s="28"/>
      <c r="AZ143" s="28"/>
      <c r="BA143" s="28"/>
      <c r="BB143" s="28"/>
      <c r="BC143" s="28"/>
      <c r="BD143" s="28"/>
      <c r="BE143" s="28"/>
      <c r="BF143" s="28"/>
      <c r="BG143" s="28"/>
      <c r="BH143" s="28"/>
      <c r="BI143" s="28"/>
      <c r="BJ143" s="28"/>
      <c r="BK143" s="28"/>
      <c r="BL143" s="28"/>
      <c r="BM143" s="28"/>
      <c r="BN143" s="28"/>
      <c r="BO143" s="28"/>
      <c r="BP143" s="28"/>
      <c r="BQ143" s="28"/>
      <c r="BR143" s="28"/>
      <c r="BS143" s="28"/>
      <c r="BT143" s="28"/>
      <c r="BU143" s="28"/>
      <c r="BV143" s="28"/>
      <c r="BW143" s="28"/>
      <c r="BX143" s="28"/>
      <c r="BY143" s="28"/>
      <c r="BZ143" s="28"/>
      <c r="CA143" s="28"/>
      <c r="CB143" s="28"/>
      <c r="CC143" s="28"/>
      <c r="CD143" s="28"/>
      <c r="CE143" s="28"/>
      <c r="CF143" s="28"/>
      <c r="CG143" s="28"/>
      <c r="CH143" s="28"/>
      <c r="CI143" s="28"/>
      <c r="CJ143" s="28"/>
      <c r="CK143" s="28"/>
    </row>
    <row r="144" spans="1:89" s="21" customFormat="1" x14ac:dyDescent="0.2">
      <c r="A144" s="101"/>
      <c r="L144" s="99"/>
      <c r="V144" s="27"/>
      <c r="AW144" s="28"/>
      <c r="AX144" s="28"/>
      <c r="AY144" s="28"/>
      <c r="AZ144" s="28"/>
      <c r="BA144" s="28"/>
      <c r="BB144" s="28"/>
      <c r="BC144" s="28"/>
      <c r="BD144" s="28"/>
      <c r="BE144" s="28"/>
      <c r="BF144" s="28"/>
      <c r="BG144" s="28"/>
      <c r="BH144" s="28"/>
      <c r="BI144" s="28"/>
      <c r="BJ144" s="28"/>
      <c r="BK144" s="28"/>
      <c r="BL144" s="28"/>
      <c r="BM144" s="28"/>
      <c r="BN144" s="28"/>
      <c r="BO144" s="28"/>
      <c r="BP144" s="28"/>
      <c r="BQ144" s="28"/>
      <c r="BR144" s="28"/>
      <c r="BS144" s="28"/>
      <c r="BT144" s="28"/>
      <c r="BU144" s="28"/>
      <c r="BV144" s="28"/>
      <c r="BW144" s="28"/>
      <c r="BX144" s="28"/>
      <c r="BY144" s="28"/>
      <c r="BZ144" s="28"/>
      <c r="CA144" s="28"/>
      <c r="CB144" s="28"/>
      <c r="CC144" s="28"/>
      <c r="CD144" s="28"/>
      <c r="CE144" s="28"/>
      <c r="CF144" s="28"/>
      <c r="CG144" s="28"/>
      <c r="CH144" s="28"/>
      <c r="CI144" s="28"/>
      <c r="CJ144" s="28"/>
      <c r="CK144" s="28"/>
    </row>
    <row r="145" spans="1:89" s="21" customFormat="1" x14ac:dyDescent="0.2">
      <c r="A145" s="101"/>
      <c r="L145" s="99"/>
      <c r="V145" s="27"/>
      <c r="AW145" s="28"/>
      <c r="AX145" s="28"/>
      <c r="AY145" s="28"/>
      <c r="AZ145" s="28"/>
      <c r="BA145" s="28"/>
      <c r="BB145" s="28"/>
      <c r="BC145" s="28"/>
      <c r="BD145" s="28"/>
      <c r="BE145" s="28"/>
      <c r="BF145" s="28"/>
      <c r="BG145" s="28"/>
      <c r="BH145" s="28"/>
      <c r="BI145" s="28"/>
      <c r="BJ145" s="28"/>
      <c r="BK145" s="28"/>
      <c r="BL145" s="28"/>
      <c r="BM145" s="28"/>
      <c r="BN145" s="28"/>
      <c r="BO145" s="28"/>
      <c r="BP145" s="28"/>
      <c r="BQ145" s="28"/>
      <c r="BR145" s="28"/>
      <c r="BS145" s="28"/>
      <c r="BT145" s="28"/>
      <c r="BU145" s="28"/>
      <c r="BV145" s="28"/>
      <c r="BW145" s="28"/>
      <c r="BX145" s="28"/>
      <c r="BY145" s="28"/>
      <c r="BZ145" s="28"/>
      <c r="CA145" s="28"/>
      <c r="CB145" s="28"/>
      <c r="CC145" s="28"/>
      <c r="CD145" s="28"/>
      <c r="CE145" s="28"/>
      <c r="CF145" s="28"/>
      <c r="CG145" s="28"/>
      <c r="CH145" s="28"/>
      <c r="CI145" s="28"/>
      <c r="CJ145" s="28"/>
      <c r="CK145" s="28"/>
    </row>
    <row r="146" spans="1:89" s="21" customFormat="1" x14ac:dyDescent="0.2">
      <c r="A146" s="101"/>
      <c r="L146" s="99"/>
      <c r="V146" s="27"/>
      <c r="AW146" s="28"/>
      <c r="AX146" s="28"/>
      <c r="AY146" s="28"/>
      <c r="AZ146" s="28"/>
      <c r="BA146" s="28"/>
      <c r="BB146" s="28"/>
      <c r="BC146" s="28"/>
      <c r="BD146" s="28"/>
      <c r="BE146" s="28"/>
      <c r="BF146" s="28"/>
      <c r="BG146" s="28"/>
      <c r="BH146" s="28"/>
      <c r="BI146" s="28"/>
      <c r="BJ146" s="28"/>
      <c r="BK146" s="28"/>
      <c r="BL146" s="28"/>
      <c r="BM146" s="28"/>
      <c r="BN146" s="28"/>
      <c r="BO146" s="28"/>
      <c r="BP146" s="28"/>
      <c r="BQ146" s="28"/>
      <c r="BR146" s="28"/>
      <c r="BS146" s="28"/>
      <c r="BT146" s="28"/>
      <c r="BU146" s="28"/>
      <c r="BV146" s="28"/>
      <c r="BW146" s="28"/>
      <c r="BX146" s="28"/>
      <c r="BY146" s="28"/>
      <c r="BZ146" s="28"/>
      <c r="CA146" s="28"/>
      <c r="CB146" s="28"/>
      <c r="CC146" s="28"/>
      <c r="CD146" s="28"/>
      <c r="CE146" s="28"/>
      <c r="CF146" s="28"/>
      <c r="CG146" s="28"/>
      <c r="CH146" s="28"/>
      <c r="CI146" s="28"/>
      <c r="CJ146" s="28"/>
      <c r="CK146" s="28"/>
    </row>
    <row r="147" spans="1:89" s="21" customFormat="1" x14ac:dyDescent="0.2">
      <c r="A147" s="101"/>
      <c r="L147" s="99"/>
      <c r="V147" s="27"/>
      <c r="AW147" s="28"/>
      <c r="AX147" s="28"/>
      <c r="AY147" s="28"/>
      <c r="AZ147" s="28"/>
      <c r="BA147" s="28"/>
      <c r="BB147" s="28"/>
      <c r="BC147" s="28"/>
      <c r="BD147" s="28"/>
      <c r="BE147" s="28"/>
      <c r="BF147" s="28"/>
      <c r="BG147" s="28"/>
      <c r="BH147" s="28"/>
      <c r="BI147" s="28"/>
      <c r="BJ147" s="28"/>
      <c r="BK147" s="28"/>
      <c r="BL147" s="28"/>
      <c r="BM147" s="28"/>
      <c r="BN147" s="28"/>
      <c r="BO147" s="28"/>
      <c r="BP147" s="28"/>
      <c r="BQ147" s="28"/>
      <c r="BR147" s="28"/>
      <c r="BS147" s="28"/>
      <c r="BT147" s="28"/>
      <c r="BU147" s="28"/>
      <c r="BV147" s="28"/>
      <c r="BW147" s="28"/>
      <c r="BX147" s="28"/>
      <c r="BY147" s="28"/>
      <c r="BZ147" s="28"/>
      <c r="CA147" s="28"/>
      <c r="CB147" s="28"/>
      <c r="CC147" s="28"/>
      <c r="CD147" s="28"/>
      <c r="CE147" s="28"/>
      <c r="CF147" s="28"/>
      <c r="CG147" s="28"/>
      <c r="CH147" s="28"/>
      <c r="CI147" s="28"/>
      <c r="CJ147" s="28"/>
      <c r="CK147" s="28"/>
    </row>
    <row r="148" spans="1:89" s="21" customFormat="1" x14ac:dyDescent="0.2">
      <c r="A148" s="101"/>
      <c r="L148" s="99"/>
      <c r="V148" s="27"/>
      <c r="AW148" s="28"/>
      <c r="AX148" s="28"/>
      <c r="AY148" s="28"/>
      <c r="AZ148" s="28"/>
      <c r="BA148" s="28"/>
      <c r="BB148" s="28"/>
      <c r="BC148" s="28"/>
      <c r="BD148" s="28"/>
      <c r="BE148" s="28"/>
      <c r="BF148" s="28"/>
      <c r="BG148" s="28"/>
      <c r="BH148" s="28"/>
      <c r="BI148" s="28"/>
      <c r="BJ148" s="28"/>
      <c r="BK148" s="28"/>
      <c r="BL148" s="28"/>
      <c r="BM148" s="28"/>
      <c r="BN148" s="28"/>
      <c r="BO148" s="28"/>
      <c r="BP148" s="28"/>
      <c r="BQ148" s="28"/>
      <c r="BR148" s="28"/>
      <c r="BS148" s="28"/>
      <c r="BT148" s="28"/>
      <c r="BU148" s="28"/>
      <c r="BV148" s="28"/>
      <c r="BW148" s="28"/>
      <c r="BX148" s="28"/>
      <c r="BY148" s="28"/>
      <c r="BZ148" s="28"/>
      <c r="CA148" s="28"/>
      <c r="CB148" s="28"/>
      <c r="CC148" s="28"/>
      <c r="CD148" s="28"/>
      <c r="CE148" s="28"/>
      <c r="CF148" s="28"/>
      <c r="CG148" s="28"/>
      <c r="CH148" s="28"/>
      <c r="CI148" s="28"/>
      <c r="CJ148" s="28"/>
      <c r="CK148" s="28"/>
    </row>
    <row r="149" spans="1:89" s="21" customFormat="1" x14ac:dyDescent="0.2">
      <c r="A149" s="101"/>
      <c r="L149" s="99"/>
      <c r="V149" s="27"/>
      <c r="AW149" s="28"/>
      <c r="AX149" s="28"/>
      <c r="AY149" s="28"/>
      <c r="AZ149" s="28"/>
      <c r="BA149" s="28"/>
      <c r="BB149" s="28"/>
      <c r="BC149" s="28"/>
      <c r="BD149" s="28"/>
      <c r="BE149" s="28"/>
      <c r="BF149" s="28"/>
      <c r="BG149" s="28"/>
      <c r="BH149" s="28"/>
      <c r="BI149" s="28"/>
      <c r="BJ149" s="28"/>
      <c r="BK149" s="28"/>
      <c r="BL149" s="28"/>
      <c r="BM149" s="28"/>
      <c r="BN149" s="28"/>
      <c r="BO149" s="28"/>
      <c r="BP149" s="28"/>
      <c r="BQ149" s="28"/>
      <c r="BR149" s="28"/>
      <c r="BS149" s="28"/>
      <c r="BT149" s="28"/>
      <c r="BU149" s="28"/>
      <c r="BV149" s="28"/>
      <c r="BW149" s="28"/>
      <c r="BX149" s="28"/>
      <c r="BY149" s="28"/>
      <c r="BZ149" s="28"/>
      <c r="CA149" s="28"/>
      <c r="CB149" s="28"/>
      <c r="CC149" s="28"/>
      <c r="CD149" s="28"/>
      <c r="CE149" s="28"/>
      <c r="CF149" s="28"/>
      <c r="CG149" s="28"/>
      <c r="CH149" s="28"/>
      <c r="CI149" s="28"/>
      <c r="CJ149" s="28"/>
      <c r="CK149" s="28"/>
    </row>
    <row r="150" spans="1:89" s="21" customFormat="1" x14ac:dyDescent="0.2">
      <c r="A150" s="101"/>
      <c r="L150" s="99"/>
      <c r="V150" s="27"/>
      <c r="AW150" s="28"/>
      <c r="AX150" s="28"/>
      <c r="AY150" s="28"/>
      <c r="AZ150" s="28"/>
      <c r="BA150" s="28"/>
      <c r="BB150" s="28"/>
      <c r="BC150" s="28"/>
      <c r="BD150" s="28"/>
      <c r="BE150" s="28"/>
      <c r="BF150" s="28"/>
      <c r="BG150" s="28"/>
      <c r="BH150" s="28"/>
      <c r="BI150" s="28"/>
      <c r="BJ150" s="28"/>
      <c r="BK150" s="28"/>
      <c r="BL150" s="28"/>
      <c r="BM150" s="28"/>
      <c r="BN150" s="28"/>
      <c r="BO150" s="28"/>
      <c r="BP150" s="28"/>
      <c r="BQ150" s="28"/>
      <c r="BR150" s="28"/>
      <c r="BS150" s="28"/>
      <c r="BT150" s="28"/>
      <c r="BU150" s="28"/>
      <c r="BV150" s="28"/>
      <c r="BW150" s="28"/>
      <c r="BX150" s="28"/>
      <c r="BY150" s="28"/>
      <c r="BZ150" s="28"/>
      <c r="CA150" s="28"/>
      <c r="CB150" s="28"/>
      <c r="CC150" s="28"/>
      <c r="CD150" s="28"/>
      <c r="CE150" s="28"/>
      <c r="CF150" s="28"/>
      <c r="CG150" s="28"/>
      <c r="CH150" s="28"/>
      <c r="CI150" s="28"/>
      <c r="CJ150" s="28"/>
      <c r="CK150" s="28"/>
    </row>
    <row r="151" spans="1:89" x14ac:dyDescent="0.2">
      <c r="A151" s="169"/>
      <c r="B151" s="22"/>
      <c r="C151" s="22"/>
      <c r="D151" s="22"/>
      <c r="E151" s="22"/>
      <c r="F151" s="22"/>
      <c r="G151" s="22"/>
      <c r="H151" s="22"/>
      <c r="I151" s="22"/>
      <c r="J151" s="22"/>
      <c r="K151" s="22"/>
      <c r="L151" s="102"/>
      <c r="M151" s="22"/>
      <c r="N151" s="22"/>
      <c r="O151" s="22"/>
      <c r="P151" s="22"/>
      <c r="Q151" s="22"/>
      <c r="R151" s="22"/>
      <c r="S151" s="22"/>
      <c r="T151" s="22"/>
    </row>
    <row r="152" spans="1:89" x14ac:dyDescent="0.2">
      <c r="A152" s="103"/>
      <c r="B152" s="22"/>
      <c r="C152" s="22"/>
      <c r="D152" s="22"/>
      <c r="E152" s="22"/>
      <c r="F152" s="22"/>
      <c r="G152" s="22"/>
      <c r="H152" s="22"/>
      <c r="I152" s="22"/>
      <c r="J152" s="22"/>
      <c r="K152" s="22"/>
      <c r="L152" s="102"/>
      <c r="M152" s="22"/>
      <c r="N152" s="22"/>
      <c r="O152" s="22"/>
      <c r="P152" s="22"/>
      <c r="Q152" s="22"/>
      <c r="R152" s="22"/>
      <c r="S152" s="22"/>
      <c r="T152" s="22"/>
      <c r="AD152" s="176"/>
    </row>
    <row r="153" spans="1:89" x14ac:dyDescent="0.2">
      <c r="A153" s="103"/>
      <c r="B153" s="22"/>
      <c r="C153" s="22"/>
      <c r="D153" s="22"/>
      <c r="E153" s="22"/>
      <c r="F153" s="22"/>
      <c r="G153" s="22"/>
      <c r="H153" s="22"/>
      <c r="I153" s="22"/>
      <c r="J153" s="22"/>
      <c r="K153" s="22"/>
      <c r="L153" s="102"/>
      <c r="M153" s="22"/>
      <c r="N153" s="22"/>
      <c r="O153" s="22"/>
      <c r="P153" s="22"/>
      <c r="Q153" s="22"/>
      <c r="R153" s="22"/>
      <c r="S153" s="22"/>
      <c r="T153" s="22"/>
    </row>
    <row r="154" spans="1:89" x14ac:dyDescent="0.2">
      <c r="A154" s="103"/>
      <c r="B154" s="22"/>
      <c r="C154" s="22"/>
      <c r="D154" s="22"/>
      <c r="E154" s="22"/>
      <c r="F154" s="22"/>
      <c r="G154" s="22"/>
      <c r="H154" s="22"/>
      <c r="I154" s="22"/>
      <c r="J154" s="22"/>
      <c r="K154" s="22"/>
      <c r="L154" s="102"/>
      <c r="M154" s="22"/>
      <c r="N154" s="22"/>
      <c r="O154" s="22"/>
      <c r="P154" s="22"/>
      <c r="Q154" s="22"/>
      <c r="R154" s="22"/>
      <c r="S154" s="22"/>
      <c r="T154" s="22"/>
    </row>
    <row r="155" spans="1:89" x14ac:dyDescent="0.2">
      <c r="A155" s="103"/>
      <c r="B155" s="22"/>
      <c r="C155" s="22"/>
      <c r="D155" s="22"/>
      <c r="E155" s="22"/>
      <c r="F155" s="22"/>
      <c r="G155" s="22"/>
      <c r="H155" s="22"/>
      <c r="I155" s="22"/>
      <c r="J155" s="22"/>
      <c r="K155" s="22"/>
      <c r="L155" s="102"/>
      <c r="M155" s="22"/>
      <c r="N155" s="22"/>
      <c r="O155" s="22"/>
      <c r="P155" s="22"/>
      <c r="Q155" s="22"/>
      <c r="R155" s="22"/>
      <c r="S155" s="22"/>
      <c r="T155" s="22"/>
    </row>
    <row r="156" spans="1:89" x14ac:dyDescent="0.2">
      <c r="A156" s="103"/>
      <c r="B156" s="22"/>
      <c r="C156" s="22"/>
      <c r="D156" s="22"/>
      <c r="E156" s="22"/>
      <c r="F156" s="22"/>
      <c r="G156" s="22"/>
      <c r="H156" s="22"/>
      <c r="I156" s="22"/>
      <c r="J156" s="22"/>
      <c r="K156" s="22"/>
      <c r="L156" s="102"/>
      <c r="M156" s="22"/>
      <c r="N156" s="22"/>
      <c r="O156" s="22"/>
      <c r="P156" s="22"/>
      <c r="Q156" s="22"/>
      <c r="R156" s="22"/>
      <c r="S156" s="22"/>
      <c r="T156" s="22"/>
    </row>
    <row r="157" spans="1:89" x14ac:dyDescent="0.2">
      <c r="A157" s="103"/>
      <c r="B157" s="22"/>
      <c r="C157" s="22"/>
      <c r="D157" s="22"/>
      <c r="E157" s="22"/>
      <c r="F157" s="22"/>
      <c r="G157" s="22"/>
      <c r="H157" s="22"/>
      <c r="I157" s="22"/>
      <c r="J157" s="22"/>
      <c r="K157" s="22"/>
      <c r="L157" s="102"/>
      <c r="M157" s="22"/>
      <c r="N157" s="22"/>
      <c r="O157" s="22"/>
      <c r="P157" s="22"/>
      <c r="Q157" s="22"/>
      <c r="R157" s="22"/>
      <c r="S157" s="22"/>
      <c r="T157" s="22"/>
    </row>
    <row r="158" spans="1:89" x14ac:dyDescent="0.2">
      <c r="A158" s="103"/>
      <c r="B158" s="22"/>
      <c r="C158" s="22"/>
      <c r="D158" s="22"/>
      <c r="E158" s="22"/>
      <c r="F158" s="22"/>
      <c r="G158" s="22"/>
      <c r="H158" s="22"/>
      <c r="I158" s="22"/>
      <c r="J158" s="22"/>
      <c r="K158" s="22"/>
      <c r="L158" s="102"/>
      <c r="M158" s="22"/>
      <c r="N158" s="22"/>
      <c r="O158" s="22"/>
      <c r="P158" s="22"/>
      <c r="Q158" s="22"/>
      <c r="R158" s="22"/>
      <c r="S158" s="22"/>
      <c r="T158" s="22"/>
    </row>
    <row r="159" spans="1:89" x14ac:dyDescent="0.2">
      <c r="A159" s="103"/>
      <c r="B159" s="22"/>
      <c r="C159" s="22"/>
      <c r="D159" s="22"/>
      <c r="E159" s="22"/>
      <c r="F159" s="22"/>
      <c r="G159" s="22"/>
      <c r="H159" s="22"/>
      <c r="I159" s="22"/>
      <c r="J159" s="22"/>
      <c r="K159" s="22"/>
      <c r="L159" s="102"/>
      <c r="M159" s="22"/>
      <c r="N159" s="22"/>
      <c r="O159" s="22"/>
      <c r="P159" s="22"/>
      <c r="Q159" s="22"/>
      <c r="R159" s="22"/>
      <c r="S159" s="22"/>
      <c r="T159" s="22"/>
    </row>
    <row r="160" spans="1:89" x14ac:dyDescent="0.2">
      <c r="A160" s="103"/>
      <c r="B160" s="22"/>
      <c r="C160" s="22"/>
      <c r="D160" s="22"/>
      <c r="E160" s="22"/>
      <c r="F160" s="22"/>
      <c r="G160" s="22"/>
      <c r="H160" s="22"/>
      <c r="I160" s="22"/>
      <c r="J160" s="22"/>
      <c r="K160" s="22"/>
      <c r="L160" s="102"/>
      <c r="M160" s="22"/>
      <c r="N160" s="22"/>
      <c r="O160" s="22"/>
      <c r="P160" s="22"/>
      <c r="Q160" s="22"/>
      <c r="R160" s="22"/>
      <c r="S160" s="22"/>
      <c r="T160" s="22"/>
    </row>
    <row r="161" spans="1:20" x14ac:dyDescent="0.2">
      <c r="A161" s="103"/>
      <c r="B161" s="22"/>
      <c r="C161" s="22"/>
      <c r="D161" s="22"/>
      <c r="E161" s="22"/>
      <c r="F161" s="22"/>
      <c r="G161" s="22"/>
      <c r="H161" s="22"/>
      <c r="I161" s="22"/>
      <c r="J161" s="22"/>
      <c r="K161" s="22"/>
      <c r="L161" s="102"/>
      <c r="M161" s="22"/>
      <c r="N161" s="22"/>
      <c r="O161" s="22"/>
      <c r="P161" s="22"/>
      <c r="Q161" s="22"/>
      <c r="R161" s="22"/>
      <c r="S161" s="22"/>
      <c r="T161" s="22"/>
    </row>
    <row r="162" spans="1:20" x14ac:dyDescent="0.2">
      <c r="A162" s="103"/>
      <c r="B162" s="22"/>
      <c r="C162" s="22"/>
      <c r="D162" s="22"/>
      <c r="E162" s="22"/>
      <c r="F162" s="22"/>
      <c r="G162" s="22"/>
      <c r="H162" s="22"/>
      <c r="I162" s="22"/>
      <c r="J162" s="22"/>
      <c r="K162" s="22"/>
      <c r="L162" s="102"/>
      <c r="M162" s="22"/>
      <c r="N162" s="22"/>
      <c r="O162" s="22"/>
      <c r="P162" s="22"/>
      <c r="Q162" s="22"/>
      <c r="R162" s="22"/>
      <c r="S162" s="22"/>
      <c r="T162" s="22"/>
    </row>
    <row r="163" spans="1:20" x14ac:dyDescent="0.2">
      <c r="A163" s="103"/>
      <c r="B163" s="22"/>
      <c r="C163" s="22"/>
      <c r="D163" s="22"/>
      <c r="E163" s="22"/>
      <c r="F163" s="22"/>
      <c r="G163" s="22"/>
      <c r="H163" s="22"/>
      <c r="I163" s="22"/>
      <c r="J163" s="22"/>
      <c r="K163" s="22"/>
      <c r="L163" s="102"/>
      <c r="M163" s="22"/>
      <c r="N163" s="22"/>
      <c r="O163" s="22"/>
      <c r="P163" s="22"/>
      <c r="Q163" s="22"/>
      <c r="R163" s="22"/>
      <c r="S163" s="22"/>
      <c r="T163" s="22"/>
    </row>
    <row r="164" spans="1:20" x14ac:dyDescent="0.2">
      <c r="A164" s="103"/>
      <c r="B164" s="22"/>
      <c r="C164" s="22"/>
      <c r="D164" s="22"/>
      <c r="E164" s="22"/>
      <c r="F164" s="22"/>
      <c r="G164" s="22"/>
      <c r="H164" s="22"/>
      <c r="I164" s="22"/>
      <c r="J164" s="22"/>
      <c r="K164" s="22"/>
      <c r="L164" s="102"/>
      <c r="M164" s="22"/>
      <c r="N164" s="22"/>
      <c r="O164" s="22"/>
      <c r="P164" s="22"/>
      <c r="Q164" s="22"/>
      <c r="R164" s="22"/>
      <c r="S164" s="22"/>
      <c r="T164" s="22"/>
    </row>
    <row r="195" spans="1:56" ht="17.25" customHeight="1" x14ac:dyDescent="0.2"/>
    <row r="196" spans="1:56" ht="17.25" customHeight="1" x14ac:dyDescent="0.2"/>
    <row r="197" spans="1:56" ht="17.25" customHeight="1" x14ac:dyDescent="0.2"/>
    <row r="199" spans="1:56" ht="19.5" hidden="1" customHeight="1" x14ac:dyDescent="0.2"/>
    <row r="200" spans="1:56" ht="19.5" hidden="1" customHeight="1" x14ac:dyDescent="0.2">
      <c r="A200" s="168">
        <f>SUM(A7:W110)</f>
        <v>0</v>
      </c>
      <c r="BD200" s="233">
        <f>SUM(BD7:BL110)</f>
        <v>0</v>
      </c>
    </row>
    <row r="201" spans="1:56" ht="19.5" hidden="1" customHeight="1" x14ac:dyDescent="0.2"/>
  </sheetData>
  <mergeCells count="61">
    <mergeCell ref="A91:B91"/>
    <mergeCell ref="A94:A95"/>
    <mergeCell ref="B94:B95"/>
    <mergeCell ref="C98:E98"/>
    <mergeCell ref="A98:A99"/>
    <mergeCell ref="B98:B99"/>
    <mergeCell ref="G86:H86"/>
    <mergeCell ref="I86:J86"/>
    <mergeCell ref="A88:B88"/>
    <mergeCell ref="A89:B89"/>
    <mergeCell ref="A90:B90"/>
    <mergeCell ref="U61:V61"/>
    <mergeCell ref="W61:W62"/>
    <mergeCell ref="A63:A68"/>
    <mergeCell ref="A69:A70"/>
    <mergeCell ref="A71:A74"/>
    <mergeCell ref="D36:T36"/>
    <mergeCell ref="U36:V36"/>
    <mergeCell ref="W36:W37"/>
    <mergeCell ref="A56:B57"/>
    <mergeCell ref="C56:C57"/>
    <mergeCell ref="D56:T56"/>
    <mergeCell ref="U56:U57"/>
    <mergeCell ref="C36:C37"/>
    <mergeCell ref="A38:A44"/>
    <mergeCell ref="A46:A47"/>
    <mergeCell ref="A36:A37"/>
    <mergeCell ref="B36:B37"/>
    <mergeCell ref="F98:F99"/>
    <mergeCell ref="A49:A50"/>
    <mergeCell ref="B49:B50"/>
    <mergeCell ref="C49:C50"/>
    <mergeCell ref="A51:A52"/>
    <mergeCell ref="A53:A54"/>
    <mergeCell ref="A60:L60"/>
    <mergeCell ref="A61:B62"/>
    <mergeCell ref="C61:C62"/>
    <mergeCell ref="D61:T61"/>
    <mergeCell ref="A75:A76"/>
    <mergeCell ref="A77:A78"/>
    <mergeCell ref="A79:A84"/>
    <mergeCell ref="A86:B87"/>
    <mergeCell ref="C86:D86"/>
    <mergeCell ref="E86:F86"/>
    <mergeCell ref="A31:B31"/>
    <mergeCell ref="A32:B32"/>
    <mergeCell ref="A33:B33"/>
    <mergeCell ref="D26:E26"/>
    <mergeCell ref="A28:B28"/>
    <mergeCell ref="A29:B29"/>
    <mergeCell ref="A26:B27"/>
    <mergeCell ref="C26:C27"/>
    <mergeCell ref="A6:W6"/>
    <mergeCell ref="D9:T9"/>
    <mergeCell ref="U9:V9"/>
    <mergeCell ref="W9:W10"/>
    <mergeCell ref="A30:B30"/>
    <mergeCell ref="A9:A10"/>
    <mergeCell ref="B9:B10"/>
    <mergeCell ref="C9:C10"/>
    <mergeCell ref="A11:A19"/>
  </mergeCells>
  <dataValidations count="1">
    <dataValidation type="custom" allowBlank="1" showInputMessage="1" showErrorMessage="1" prompt="bloqueada" sqref="H91 JD91 SZ91 ACV91 AMR91 AWN91 BGJ91 BQF91 CAB91 CJX91 CTT91 DDP91 DNL91 DXH91 EHD91 EQZ91 FAV91 FKR91 FUN91 GEJ91 GOF91 GYB91 HHX91 HRT91 IBP91 ILL91 IVH91 JFD91 JOZ91 JYV91 KIR91 KSN91 LCJ91 LMF91 LWB91 MFX91 MPT91 MZP91 NJL91 NTH91 ODD91 OMZ91 OWV91 PGR91 PQN91 QAJ91 QKF91 QUB91 RDX91 RNT91 RXP91 SHL91 SRH91 TBD91 TKZ91 TUV91 UER91 UON91 UYJ91 VIF91 VSB91 WBX91 WLT91 WVP91 H65627 JD65627 SZ65627 ACV65627 AMR65627 AWN65627 BGJ65627 BQF65627 CAB65627 CJX65627 CTT65627 DDP65627 DNL65627 DXH65627 EHD65627 EQZ65627 FAV65627 FKR65627 FUN65627 GEJ65627 GOF65627 GYB65627 HHX65627 HRT65627 IBP65627 ILL65627 IVH65627 JFD65627 JOZ65627 JYV65627 KIR65627 KSN65627 LCJ65627 LMF65627 LWB65627 MFX65627 MPT65627 MZP65627 NJL65627 NTH65627 ODD65627 OMZ65627 OWV65627 PGR65627 PQN65627 QAJ65627 QKF65627 QUB65627 RDX65627 RNT65627 RXP65627 SHL65627 SRH65627 TBD65627 TKZ65627 TUV65627 UER65627 UON65627 UYJ65627 VIF65627 VSB65627 WBX65627 WLT65627 WVP65627 H131163 JD131163 SZ131163 ACV131163 AMR131163 AWN131163 BGJ131163 BQF131163 CAB131163 CJX131163 CTT131163 DDP131163 DNL131163 DXH131163 EHD131163 EQZ131163 FAV131163 FKR131163 FUN131163 GEJ131163 GOF131163 GYB131163 HHX131163 HRT131163 IBP131163 ILL131163 IVH131163 JFD131163 JOZ131163 JYV131163 KIR131163 KSN131163 LCJ131163 LMF131163 LWB131163 MFX131163 MPT131163 MZP131163 NJL131163 NTH131163 ODD131163 OMZ131163 OWV131163 PGR131163 PQN131163 QAJ131163 QKF131163 QUB131163 RDX131163 RNT131163 RXP131163 SHL131163 SRH131163 TBD131163 TKZ131163 TUV131163 UER131163 UON131163 UYJ131163 VIF131163 VSB131163 WBX131163 WLT131163 WVP131163 H196699 JD196699 SZ196699 ACV196699 AMR196699 AWN196699 BGJ196699 BQF196699 CAB196699 CJX196699 CTT196699 DDP196699 DNL196699 DXH196699 EHD196699 EQZ196699 FAV196699 FKR196699 FUN196699 GEJ196699 GOF196699 GYB196699 HHX196699 HRT196699 IBP196699 ILL196699 IVH196699 JFD196699 JOZ196699 JYV196699 KIR196699 KSN196699 LCJ196699 LMF196699 LWB196699 MFX196699 MPT196699 MZP196699 NJL196699 NTH196699 ODD196699 OMZ196699 OWV196699 PGR196699 PQN196699 QAJ196699 QKF196699 QUB196699 RDX196699 RNT196699 RXP196699 SHL196699 SRH196699 TBD196699 TKZ196699 TUV196699 UER196699 UON196699 UYJ196699 VIF196699 VSB196699 WBX196699 WLT196699 WVP196699 H262235 JD262235 SZ262235 ACV262235 AMR262235 AWN262235 BGJ262235 BQF262235 CAB262235 CJX262235 CTT262235 DDP262235 DNL262235 DXH262235 EHD262235 EQZ262235 FAV262235 FKR262235 FUN262235 GEJ262235 GOF262235 GYB262235 HHX262235 HRT262235 IBP262235 ILL262235 IVH262235 JFD262235 JOZ262235 JYV262235 KIR262235 KSN262235 LCJ262235 LMF262235 LWB262235 MFX262235 MPT262235 MZP262235 NJL262235 NTH262235 ODD262235 OMZ262235 OWV262235 PGR262235 PQN262235 QAJ262235 QKF262235 QUB262235 RDX262235 RNT262235 RXP262235 SHL262235 SRH262235 TBD262235 TKZ262235 TUV262235 UER262235 UON262235 UYJ262235 VIF262235 VSB262235 WBX262235 WLT262235 WVP262235 H327771 JD327771 SZ327771 ACV327771 AMR327771 AWN327771 BGJ327771 BQF327771 CAB327771 CJX327771 CTT327771 DDP327771 DNL327771 DXH327771 EHD327771 EQZ327771 FAV327771 FKR327771 FUN327771 GEJ327771 GOF327771 GYB327771 HHX327771 HRT327771 IBP327771 ILL327771 IVH327771 JFD327771 JOZ327771 JYV327771 KIR327771 KSN327771 LCJ327771 LMF327771 LWB327771 MFX327771 MPT327771 MZP327771 NJL327771 NTH327771 ODD327771 OMZ327771 OWV327771 PGR327771 PQN327771 QAJ327771 QKF327771 QUB327771 RDX327771 RNT327771 RXP327771 SHL327771 SRH327771 TBD327771 TKZ327771 TUV327771 UER327771 UON327771 UYJ327771 VIF327771 VSB327771 WBX327771 WLT327771 WVP327771 H393307 JD393307 SZ393307 ACV393307 AMR393307 AWN393307 BGJ393307 BQF393307 CAB393307 CJX393307 CTT393307 DDP393307 DNL393307 DXH393307 EHD393307 EQZ393307 FAV393307 FKR393307 FUN393307 GEJ393307 GOF393307 GYB393307 HHX393307 HRT393307 IBP393307 ILL393307 IVH393307 JFD393307 JOZ393307 JYV393307 KIR393307 KSN393307 LCJ393307 LMF393307 LWB393307 MFX393307 MPT393307 MZP393307 NJL393307 NTH393307 ODD393307 OMZ393307 OWV393307 PGR393307 PQN393307 QAJ393307 QKF393307 QUB393307 RDX393307 RNT393307 RXP393307 SHL393307 SRH393307 TBD393307 TKZ393307 TUV393307 UER393307 UON393307 UYJ393307 VIF393307 VSB393307 WBX393307 WLT393307 WVP393307 H458843 JD458843 SZ458843 ACV458843 AMR458843 AWN458843 BGJ458843 BQF458843 CAB458843 CJX458843 CTT458843 DDP458843 DNL458843 DXH458843 EHD458843 EQZ458843 FAV458843 FKR458843 FUN458843 GEJ458843 GOF458843 GYB458843 HHX458843 HRT458843 IBP458843 ILL458843 IVH458843 JFD458843 JOZ458843 JYV458843 KIR458843 KSN458843 LCJ458843 LMF458843 LWB458843 MFX458843 MPT458843 MZP458843 NJL458843 NTH458843 ODD458843 OMZ458843 OWV458843 PGR458843 PQN458843 QAJ458843 QKF458843 QUB458843 RDX458843 RNT458843 RXP458843 SHL458843 SRH458843 TBD458843 TKZ458843 TUV458843 UER458843 UON458843 UYJ458843 VIF458843 VSB458843 WBX458843 WLT458843 WVP458843 H524379 JD524379 SZ524379 ACV524379 AMR524379 AWN524379 BGJ524379 BQF524379 CAB524379 CJX524379 CTT524379 DDP524379 DNL524379 DXH524379 EHD524379 EQZ524379 FAV524379 FKR524379 FUN524379 GEJ524379 GOF524379 GYB524379 HHX524379 HRT524379 IBP524379 ILL524379 IVH524379 JFD524379 JOZ524379 JYV524379 KIR524379 KSN524379 LCJ524379 LMF524379 LWB524379 MFX524379 MPT524379 MZP524379 NJL524379 NTH524379 ODD524379 OMZ524379 OWV524379 PGR524379 PQN524379 QAJ524379 QKF524379 QUB524379 RDX524379 RNT524379 RXP524379 SHL524379 SRH524379 TBD524379 TKZ524379 TUV524379 UER524379 UON524379 UYJ524379 VIF524379 VSB524379 WBX524379 WLT524379 WVP524379 H589915 JD589915 SZ589915 ACV589915 AMR589915 AWN589915 BGJ589915 BQF589915 CAB589915 CJX589915 CTT589915 DDP589915 DNL589915 DXH589915 EHD589915 EQZ589915 FAV589915 FKR589915 FUN589915 GEJ589915 GOF589915 GYB589915 HHX589915 HRT589915 IBP589915 ILL589915 IVH589915 JFD589915 JOZ589915 JYV589915 KIR589915 KSN589915 LCJ589915 LMF589915 LWB589915 MFX589915 MPT589915 MZP589915 NJL589915 NTH589915 ODD589915 OMZ589915 OWV589915 PGR589915 PQN589915 QAJ589915 QKF589915 QUB589915 RDX589915 RNT589915 RXP589915 SHL589915 SRH589915 TBD589915 TKZ589915 TUV589915 UER589915 UON589915 UYJ589915 VIF589915 VSB589915 WBX589915 WLT589915 WVP589915 H655451 JD655451 SZ655451 ACV655451 AMR655451 AWN655451 BGJ655451 BQF655451 CAB655451 CJX655451 CTT655451 DDP655451 DNL655451 DXH655451 EHD655451 EQZ655451 FAV655451 FKR655451 FUN655451 GEJ655451 GOF655451 GYB655451 HHX655451 HRT655451 IBP655451 ILL655451 IVH655451 JFD655451 JOZ655451 JYV655451 KIR655451 KSN655451 LCJ655451 LMF655451 LWB655451 MFX655451 MPT655451 MZP655451 NJL655451 NTH655451 ODD655451 OMZ655451 OWV655451 PGR655451 PQN655451 QAJ655451 QKF655451 QUB655451 RDX655451 RNT655451 RXP655451 SHL655451 SRH655451 TBD655451 TKZ655451 TUV655451 UER655451 UON655451 UYJ655451 VIF655451 VSB655451 WBX655451 WLT655451 WVP655451 H720987 JD720987 SZ720987 ACV720987 AMR720987 AWN720987 BGJ720987 BQF720987 CAB720987 CJX720987 CTT720987 DDP720987 DNL720987 DXH720987 EHD720987 EQZ720987 FAV720987 FKR720987 FUN720987 GEJ720987 GOF720987 GYB720987 HHX720987 HRT720987 IBP720987 ILL720987 IVH720987 JFD720987 JOZ720987 JYV720987 KIR720987 KSN720987 LCJ720987 LMF720987 LWB720987 MFX720987 MPT720987 MZP720987 NJL720987 NTH720987 ODD720987 OMZ720987 OWV720987 PGR720987 PQN720987 QAJ720987 QKF720987 QUB720987 RDX720987 RNT720987 RXP720987 SHL720987 SRH720987 TBD720987 TKZ720987 TUV720987 UER720987 UON720987 UYJ720987 VIF720987 VSB720987 WBX720987 WLT720987 WVP720987 H786523 JD786523 SZ786523 ACV786523 AMR786523 AWN786523 BGJ786523 BQF786523 CAB786523 CJX786523 CTT786523 DDP786523 DNL786523 DXH786523 EHD786523 EQZ786523 FAV786523 FKR786523 FUN786523 GEJ786523 GOF786523 GYB786523 HHX786523 HRT786523 IBP786523 ILL786523 IVH786523 JFD786523 JOZ786523 JYV786523 KIR786523 KSN786523 LCJ786523 LMF786523 LWB786523 MFX786523 MPT786523 MZP786523 NJL786523 NTH786523 ODD786523 OMZ786523 OWV786523 PGR786523 PQN786523 QAJ786523 QKF786523 QUB786523 RDX786523 RNT786523 RXP786523 SHL786523 SRH786523 TBD786523 TKZ786523 TUV786523 UER786523 UON786523 UYJ786523 VIF786523 VSB786523 WBX786523 WLT786523 WVP786523 H852059 JD852059 SZ852059 ACV852059 AMR852059 AWN852059 BGJ852059 BQF852059 CAB852059 CJX852059 CTT852059 DDP852059 DNL852059 DXH852059 EHD852059 EQZ852059 FAV852059 FKR852059 FUN852059 GEJ852059 GOF852059 GYB852059 HHX852059 HRT852059 IBP852059 ILL852059 IVH852059 JFD852059 JOZ852059 JYV852059 KIR852059 KSN852059 LCJ852059 LMF852059 LWB852059 MFX852059 MPT852059 MZP852059 NJL852059 NTH852059 ODD852059 OMZ852059 OWV852059 PGR852059 PQN852059 QAJ852059 QKF852059 QUB852059 RDX852059 RNT852059 RXP852059 SHL852059 SRH852059 TBD852059 TKZ852059 TUV852059 UER852059 UON852059 UYJ852059 VIF852059 VSB852059 WBX852059 WLT852059 WVP852059 H917595 JD917595 SZ917595 ACV917595 AMR917595 AWN917595 BGJ917595 BQF917595 CAB917595 CJX917595 CTT917595 DDP917595 DNL917595 DXH917595 EHD917595 EQZ917595 FAV917595 FKR917595 FUN917595 GEJ917595 GOF917595 GYB917595 HHX917595 HRT917595 IBP917595 ILL917595 IVH917595 JFD917595 JOZ917595 JYV917595 KIR917595 KSN917595 LCJ917595 LMF917595 LWB917595 MFX917595 MPT917595 MZP917595 NJL917595 NTH917595 ODD917595 OMZ917595 OWV917595 PGR917595 PQN917595 QAJ917595 QKF917595 QUB917595 RDX917595 RNT917595 RXP917595 SHL917595 SRH917595 TBD917595 TKZ917595 TUV917595 UER917595 UON917595 UYJ917595 VIF917595 VSB917595 WBX917595 WLT917595 WVP917595 H983131 JD983131 SZ983131 ACV983131 AMR983131 AWN983131 BGJ983131 BQF983131 CAB983131 CJX983131 CTT983131 DDP983131 DNL983131 DXH983131 EHD983131 EQZ983131 FAV983131 FKR983131 FUN983131 GEJ983131 GOF983131 GYB983131 HHX983131 HRT983131 IBP983131 ILL983131 IVH983131 JFD983131 JOZ983131 JYV983131 KIR983131 KSN983131 LCJ983131 LMF983131 LWB983131 MFX983131 MPT983131 MZP983131 NJL983131 NTH983131 ODD983131 OMZ983131 OWV983131 PGR983131 PQN983131 QAJ983131 QKF983131 QUB983131 RDX983131 RNT983131 RXP983131 SHL983131 SRH983131 TBD983131 TKZ983131 TUV983131 UER983131 UON983131 UYJ983131 VIF983131 VSB983131 WBX983131 WLT983131 WVP983131 J91 JF91 TB91 ACX91 AMT91 AWP91 BGL91 BQH91 CAD91 CJZ91 CTV91 DDR91 DNN91 DXJ91 EHF91 ERB91 FAX91 FKT91 FUP91 GEL91 GOH91 GYD91 HHZ91 HRV91 IBR91 ILN91 IVJ91 JFF91 JPB91 JYX91 KIT91 KSP91 LCL91 LMH91 LWD91 MFZ91 MPV91 MZR91 NJN91 NTJ91 ODF91 ONB91 OWX91 PGT91 PQP91 QAL91 QKH91 QUD91 RDZ91 RNV91 RXR91 SHN91 SRJ91 TBF91 TLB91 TUX91 UET91 UOP91 UYL91 VIH91 VSD91 WBZ91 WLV91 WVR91 J65627 JF65627 TB65627 ACX65627 AMT65627 AWP65627 BGL65627 BQH65627 CAD65627 CJZ65627 CTV65627 DDR65627 DNN65627 DXJ65627 EHF65627 ERB65627 FAX65627 FKT65627 FUP65627 GEL65627 GOH65627 GYD65627 HHZ65627 HRV65627 IBR65627 ILN65627 IVJ65627 JFF65627 JPB65627 JYX65627 KIT65627 KSP65627 LCL65627 LMH65627 LWD65627 MFZ65627 MPV65627 MZR65627 NJN65627 NTJ65627 ODF65627 ONB65627 OWX65627 PGT65627 PQP65627 QAL65627 QKH65627 QUD65627 RDZ65627 RNV65627 RXR65627 SHN65627 SRJ65627 TBF65627 TLB65627 TUX65627 UET65627 UOP65627 UYL65627 VIH65627 VSD65627 WBZ65627 WLV65627 WVR65627 J131163 JF131163 TB131163 ACX131163 AMT131163 AWP131163 BGL131163 BQH131163 CAD131163 CJZ131163 CTV131163 DDR131163 DNN131163 DXJ131163 EHF131163 ERB131163 FAX131163 FKT131163 FUP131163 GEL131163 GOH131163 GYD131163 HHZ131163 HRV131163 IBR131163 ILN131163 IVJ131163 JFF131163 JPB131163 JYX131163 KIT131163 KSP131163 LCL131163 LMH131163 LWD131163 MFZ131163 MPV131163 MZR131163 NJN131163 NTJ131163 ODF131163 ONB131163 OWX131163 PGT131163 PQP131163 QAL131163 QKH131163 QUD131163 RDZ131163 RNV131163 RXR131163 SHN131163 SRJ131163 TBF131163 TLB131163 TUX131163 UET131163 UOP131163 UYL131163 VIH131163 VSD131163 WBZ131163 WLV131163 WVR131163 J196699 JF196699 TB196699 ACX196699 AMT196699 AWP196699 BGL196699 BQH196699 CAD196699 CJZ196699 CTV196699 DDR196699 DNN196699 DXJ196699 EHF196699 ERB196699 FAX196699 FKT196699 FUP196699 GEL196699 GOH196699 GYD196699 HHZ196699 HRV196699 IBR196699 ILN196699 IVJ196699 JFF196699 JPB196699 JYX196699 KIT196699 KSP196699 LCL196699 LMH196699 LWD196699 MFZ196699 MPV196699 MZR196699 NJN196699 NTJ196699 ODF196699 ONB196699 OWX196699 PGT196699 PQP196699 QAL196699 QKH196699 QUD196699 RDZ196699 RNV196699 RXR196699 SHN196699 SRJ196699 TBF196699 TLB196699 TUX196699 UET196699 UOP196699 UYL196699 VIH196699 VSD196699 WBZ196699 WLV196699 WVR196699 J262235 JF262235 TB262235 ACX262235 AMT262235 AWP262235 BGL262235 BQH262235 CAD262235 CJZ262235 CTV262235 DDR262235 DNN262235 DXJ262235 EHF262235 ERB262235 FAX262235 FKT262235 FUP262235 GEL262235 GOH262235 GYD262235 HHZ262235 HRV262235 IBR262235 ILN262235 IVJ262235 JFF262235 JPB262235 JYX262235 KIT262235 KSP262235 LCL262235 LMH262235 LWD262235 MFZ262235 MPV262235 MZR262235 NJN262235 NTJ262235 ODF262235 ONB262235 OWX262235 PGT262235 PQP262235 QAL262235 QKH262235 QUD262235 RDZ262235 RNV262235 RXR262235 SHN262235 SRJ262235 TBF262235 TLB262235 TUX262235 UET262235 UOP262235 UYL262235 VIH262235 VSD262235 WBZ262235 WLV262235 WVR262235 J327771 JF327771 TB327771 ACX327771 AMT327771 AWP327771 BGL327771 BQH327771 CAD327771 CJZ327771 CTV327771 DDR327771 DNN327771 DXJ327771 EHF327771 ERB327771 FAX327771 FKT327771 FUP327771 GEL327771 GOH327771 GYD327771 HHZ327771 HRV327771 IBR327771 ILN327771 IVJ327771 JFF327771 JPB327771 JYX327771 KIT327771 KSP327771 LCL327771 LMH327771 LWD327771 MFZ327771 MPV327771 MZR327771 NJN327771 NTJ327771 ODF327771 ONB327771 OWX327771 PGT327771 PQP327771 QAL327771 QKH327771 QUD327771 RDZ327771 RNV327771 RXR327771 SHN327771 SRJ327771 TBF327771 TLB327771 TUX327771 UET327771 UOP327771 UYL327771 VIH327771 VSD327771 WBZ327771 WLV327771 WVR327771 J393307 JF393307 TB393307 ACX393307 AMT393307 AWP393307 BGL393307 BQH393307 CAD393307 CJZ393307 CTV393307 DDR393307 DNN393307 DXJ393307 EHF393307 ERB393307 FAX393307 FKT393307 FUP393307 GEL393307 GOH393307 GYD393307 HHZ393307 HRV393307 IBR393307 ILN393307 IVJ393307 JFF393307 JPB393307 JYX393307 KIT393307 KSP393307 LCL393307 LMH393307 LWD393307 MFZ393307 MPV393307 MZR393307 NJN393307 NTJ393307 ODF393307 ONB393307 OWX393307 PGT393307 PQP393307 QAL393307 QKH393307 QUD393307 RDZ393307 RNV393307 RXR393307 SHN393307 SRJ393307 TBF393307 TLB393307 TUX393307 UET393307 UOP393307 UYL393307 VIH393307 VSD393307 WBZ393307 WLV393307 WVR393307 J458843 JF458843 TB458843 ACX458843 AMT458843 AWP458843 BGL458843 BQH458843 CAD458843 CJZ458843 CTV458843 DDR458843 DNN458843 DXJ458843 EHF458843 ERB458843 FAX458843 FKT458843 FUP458843 GEL458843 GOH458843 GYD458843 HHZ458843 HRV458843 IBR458843 ILN458843 IVJ458843 JFF458843 JPB458843 JYX458843 KIT458843 KSP458843 LCL458843 LMH458843 LWD458843 MFZ458843 MPV458843 MZR458843 NJN458843 NTJ458843 ODF458843 ONB458843 OWX458843 PGT458843 PQP458843 QAL458843 QKH458843 QUD458843 RDZ458843 RNV458843 RXR458843 SHN458843 SRJ458843 TBF458843 TLB458843 TUX458843 UET458843 UOP458843 UYL458843 VIH458843 VSD458843 WBZ458843 WLV458843 WVR458843 J524379 JF524379 TB524379 ACX524379 AMT524379 AWP524379 BGL524379 BQH524379 CAD524379 CJZ524379 CTV524379 DDR524379 DNN524379 DXJ524379 EHF524379 ERB524379 FAX524379 FKT524379 FUP524379 GEL524379 GOH524379 GYD524379 HHZ524379 HRV524379 IBR524379 ILN524379 IVJ524379 JFF524379 JPB524379 JYX524379 KIT524379 KSP524379 LCL524379 LMH524379 LWD524379 MFZ524379 MPV524379 MZR524379 NJN524379 NTJ524379 ODF524379 ONB524379 OWX524379 PGT524379 PQP524379 QAL524379 QKH524379 QUD524379 RDZ524379 RNV524379 RXR524379 SHN524379 SRJ524379 TBF524379 TLB524379 TUX524379 UET524379 UOP524379 UYL524379 VIH524379 VSD524379 WBZ524379 WLV524379 WVR524379 J589915 JF589915 TB589915 ACX589915 AMT589915 AWP589915 BGL589915 BQH589915 CAD589915 CJZ589915 CTV589915 DDR589915 DNN589915 DXJ589915 EHF589915 ERB589915 FAX589915 FKT589915 FUP589915 GEL589915 GOH589915 GYD589915 HHZ589915 HRV589915 IBR589915 ILN589915 IVJ589915 JFF589915 JPB589915 JYX589915 KIT589915 KSP589915 LCL589915 LMH589915 LWD589915 MFZ589915 MPV589915 MZR589915 NJN589915 NTJ589915 ODF589915 ONB589915 OWX589915 PGT589915 PQP589915 QAL589915 QKH589915 QUD589915 RDZ589915 RNV589915 RXR589915 SHN589915 SRJ589915 TBF589915 TLB589915 TUX589915 UET589915 UOP589915 UYL589915 VIH589915 VSD589915 WBZ589915 WLV589915 WVR589915 J655451 JF655451 TB655451 ACX655451 AMT655451 AWP655451 BGL655451 BQH655451 CAD655451 CJZ655451 CTV655451 DDR655451 DNN655451 DXJ655451 EHF655451 ERB655451 FAX655451 FKT655451 FUP655451 GEL655451 GOH655451 GYD655451 HHZ655451 HRV655451 IBR655451 ILN655451 IVJ655451 JFF655451 JPB655451 JYX655451 KIT655451 KSP655451 LCL655451 LMH655451 LWD655451 MFZ655451 MPV655451 MZR655451 NJN655451 NTJ655451 ODF655451 ONB655451 OWX655451 PGT655451 PQP655451 QAL655451 QKH655451 QUD655451 RDZ655451 RNV655451 RXR655451 SHN655451 SRJ655451 TBF655451 TLB655451 TUX655451 UET655451 UOP655451 UYL655451 VIH655451 VSD655451 WBZ655451 WLV655451 WVR655451 J720987 JF720987 TB720987 ACX720987 AMT720987 AWP720987 BGL720987 BQH720987 CAD720987 CJZ720987 CTV720987 DDR720987 DNN720987 DXJ720987 EHF720987 ERB720987 FAX720987 FKT720987 FUP720987 GEL720987 GOH720987 GYD720987 HHZ720987 HRV720987 IBR720987 ILN720987 IVJ720987 JFF720987 JPB720987 JYX720987 KIT720987 KSP720987 LCL720987 LMH720987 LWD720987 MFZ720987 MPV720987 MZR720987 NJN720987 NTJ720987 ODF720987 ONB720987 OWX720987 PGT720987 PQP720987 QAL720987 QKH720987 QUD720987 RDZ720987 RNV720987 RXR720987 SHN720987 SRJ720987 TBF720987 TLB720987 TUX720987 UET720987 UOP720987 UYL720987 VIH720987 VSD720987 WBZ720987 WLV720987 WVR720987 J786523 JF786523 TB786523 ACX786523 AMT786523 AWP786523 BGL786523 BQH786523 CAD786523 CJZ786523 CTV786523 DDR786523 DNN786523 DXJ786523 EHF786523 ERB786523 FAX786523 FKT786523 FUP786523 GEL786523 GOH786523 GYD786523 HHZ786523 HRV786523 IBR786523 ILN786523 IVJ786523 JFF786523 JPB786523 JYX786523 KIT786523 KSP786523 LCL786523 LMH786523 LWD786523 MFZ786523 MPV786523 MZR786523 NJN786523 NTJ786523 ODF786523 ONB786523 OWX786523 PGT786523 PQP786523 QAL786523 QKH786523 QUD786523 RDZ786523 RNV786523 RXR786523 SHN786523 SRJ786523 TBF786523 TLB786523 TUX786523 UET786523 UOP786523 UYL786523 VIH786523 VSD786523 WBZ786523 WLV786523 WVR786523 J852059 JF852059 TB852059 ACX852059 AMT852059 AWP852059 BGL852059 BQH852059 CAD852059 CJZ852059 CTV852059 DDR852059 DNN852059 DXJ852059 EHF852059 ERB852059 FAX852059 FKT852059 FUP852059 GEL852059 GOH852059 GYD852059 HHZ852059 HRV852059 IBR852059 ILN852059 IVJ852059 JFF852059 JPB852059 JYX852059 KIT852059 KSP852059 LCL852059 LMH852059 LWD852059 MFZ852059 MPV852059 MZR852059 NJN852059 NTJ852059 ODF852059 ONB852059 OWX852059 PGT852059 PQP852059 QAL852059 QKH852059 QUD852059 RDZ852059 RNV852059 RXR852059 SHN852059 SRJ852059 TBF852059 TLB852059 TUX852059 UET852059 UOP852059 UYL852059 VIH852059 VSD852059 WBZ852059 WLV852059 WVR852059 J917595 JF917595 TB917595 ACX917595 AMT917595 AWP917595 BGL917595 BQH917595 CAD917595 CJZ917595 CTV917595 DDR917595 DNN917595 DXJ917595 EHF917595 ERB917595 FAX917595 FKT917595 FUP917595 GEL917595 GOH917595 GYD917595 HHZ917595 HRV917595 IBR917595 ILN917595 IVJ917595 JFF917595 JPB917595 JYX917595 KIT917595 KSP917595 LCL917595 LMH917595 LWD917595 MFZ917595 MPV917595 MZR917595 NJN917595 NTJ917595 ODF917595 ONB917595 OWX917595 PGT917595 PQP917595 QAL917595 QKH917595 QUD917595 RDZ917595 RNV917595 RXR917595 SHN917595 SRJ917595 TBF917595 TLB917595 TUX917595 UET917595 UOP917595 UYL917595 VIH917595 VSD917595 WBZ917595 WLV917595 WVR917595 J983131 JF983131 TB983131 ACX983131 AMT983131 AWP983131 BGL983131 BQH983131 CAD983131 CJZ983131 CTV983131 DDR983131 DNN983131 DXJ983131 EHF983131 ERB983131 FAX983131 FKT983131 FUP983131 GEL983131 GOH983131 GYD983131 HHZ983131 HRV983131 IBR983131 ILN983131 IVJ983131 JFF983131 JPB983131 JYX983131 KIT983131 KSP983131 LCL983131 LMH983131 LWD983131 MFZ983131 MPV983131 MZR983131 NJN983131 NTJ983131 ODF983131 ONB983131 OWX983131 PGT983131 PQP983131 QAL983131 QKH983131 QUD983131 RDZ983131 RNV983131 RXR983131 SHN983131 SRJ983131 TBF983131 TLB983131 TUX983131 UET983131 UOP983131 UYL983131 VIH983131 VSD983131 WBZ983131 WLV983131 WVR983131 D91 IZ91 SV91 ACR91 AMN91 AWJ91 BGF91 BQB91 BZX91 CJT91 CTP91 DDL91 DNH91 DXD91 EGZ91 EQV91 FAR91 FKN91 FUJ91 GEF91 GOB91 GXX91 HHT91 HRP91 IBL91 ILH91 IVD91 JEZ91 JOV91 JYR91 KIN91 KSJ91 LCF91 LMB91 LVX91 MFT91 MPP91 MZL91 NJH91 NTD91 OCZ91 OMV91 OWR91 PGN91 PQJ91 QAF91 QKB91 QTX91 RDT91 RNP91 RXL91 SHH91 SRD91 TAZ91 TKV91 TUR91 UEN91 UOJ91 UYF91 VIB91 VRX91 WBT91 WLP91 WVL91 D65627 IZ65627 SV65627 ACR65627 AMN65627 AWJ65627 BGF65627 BQB65627 BZX65627 CJT65627 CTP65627 DDL65627 DNH65627 DXD65627 EGZ65627 EQV65627 FAR65627 FKN65627 FUJ65627 GEF65627 GOB65627 GXX65627 HHT65627 HRP65627 IBL65627 ILH65627 IVD65627 JEZ65627 JOV65627 JYR65627 KIN65627 KSJ65627 LCF65627 LMB65627 LVX65627 MFT65627 MPP65627 MZL65627 NJH65627 NTD65627 OCZ65627 OMV65627 OWR65627 PGN65627 PQJ65627 QAF65627 QKB65627 QTX65627 RDT65627 RNP65627 RXL65627 SHH65627 SRD65627 TAZ65627 TKV65627 TUR65627 UEN65627 UOJ65627 UYF65627 VIB65627 VRX65627 WBT65627 WLP65627 WVL65627 D131163 IZ131163 SV131163 ACR131163 AMN131163 AWJ131163 BGF131163 BQB131163 BZX131163 CJT131163 CTP131163 DDL131163 DNH131163 DXD131163 EGZ131163 EQV131163 FAR131163 FKN131163 FUJ131163 GEF131163 GOB131163 GXX131163 HHT131163 HRP131163 IBL131163 ILH131163 IVD131163 JEZ131163 JOV131163 JYR131163 KIN131163 KSJ131163 LCF131163 LMB131163 LVX131163 MFT131163 MPP131163 MZL131163 NJH131163 NTD131163 OCZ131163 OMV131163 OWR131163 PGN131163 PQJ131163 QAF131163 QKB131163 QTX131163 RDT131163 RNP131163 RXL131163 SHH131163 SRD131163 TAZ131163 TKV131163 TUR131163 UEN131163 UOJ131163 UYF131163 VIB131163 VRX131163 WBT131163 WLP131163 WVL131163 D196699 IZ196699 SV196699 ACR196699 AMN196699 AWJ196699 BGF196699 BQB196699 BZX196699 CJT196699 CTP196699 DDL196699 DNH196699 DXD196699 EGZ196699 EQV196699 FAR196699 FKN196699 FUJ196699 GEF196699 GOB196699 GXX196699 HHT196699 HRP196699 IBL196699 ILH196699 IVD196699 JEZ196699 JOV196699 JYR196699 KIN196699 KSJ196699 LCF196699 LMB196699 LVX196699 MFT196699 MPP196699 MZL196699 NJH196699 NTD196699 OCZ196699 OMV196699 OWR196699 PGN196699 PQJ196699 QAF196699 QKB196699 QTX196699 RDT196699 RNP196699 RXL196699 SHH196699 SRD196699 TAZ196699 TKV196699 TUR196699 UEN196699 UOJ196699 UYF196699 VIB196699 VRX196699 WBT196699 WLP196699 WVL196699 D262235 IZ262235 SV262235 ACR262235 AMN262235 AWJ262235 BGF262235 BQB262235 BZX262235 CJT262235 CTP262235 DDL262235 DNH262235 DXD262235 EGZ262235 EQV262235 FAR262235 FKN262235 FUJ262235 GEF262235 GOB262235 GXX262235 HHT262235 HRP262235 IBL262235 ILH262235 IVD262235 JEZ262235 JOV262235 JYR262235 KIN262235 KSJ262235 LCF262235 LMB262235 LVX262235 MFT262235 MPP262235 MZL262235 NJH262235 NTD262235 OCZ262235 OMV262235 OWR262235 PGN262235 PQJ262235 QAF262235 QKB262235 QTX262235 RDT262235 RNP262235 RXL262235 SHH262235 SRD262235 TAZ262235 TKV262235 TUR262235 UEN262235 UOJ262235 UYF262235 VIB262235 VRX262235 WBT262235 WLP262235 WVL262235 D327771 IZ327771 SV327771 ACR327771 AMN327771 AWJ327771 BGF327771 BQB327771 BZX327771 CJT327771 CTP327771 DDL327771 DNH327771 DXD327771 EGZ327771 EQV327771 FAR327771 FKN327771 FUJ327771 GEF327771 GOB327771 GXX327771 HHT327771 HRP327771 IBL327771 ILH327771 IVD327771 JEZ327771 JOV327771 JYR327771 KIN327771 KSJ327771 LCF327771 LMB327771 LVX327771 MFT327771 MPP327771 MZL327771 NJH327771 NTD327771 OCZ327771 OMV327771 OWR327771 PGN327771 PQJ327771 QAF327771 QKB327771 QTX327771 RDT327771 RNP327771 RXL327771 SHH327771 SRD327771 TAZ327771 TKV327771 TUR327771 UEN327771 UOJ327771 UYF327771 VIB327771 VRX327771 WBT327771 WLP327771 WVL327771 D393307 IZ393307 SV393307 ACR393307 AMN393307 AWJ393307 BGF393307 BQB393307 BZX393307 CJT393307 CTP393307 DDL393307 DNH393307 DXD393307 EGZ393307 EQV393307 FAR393307 FKN393307 FUJ393307 GEF393307 GOB393307 GXX393307 HHT393307 HRP393307 IBL393307 ILH393307 IVD393307 JEZ393307 JOV393307 JYR393307 KIN393307 KSJ393307 LCF393307 LMB393307 LVX393307 MFT393307 MPP393307 MZL393307 NJH393307 NTD393307 OCZ393307 OMV393307 OWR393307 PGN393307 PQJ393307 QAF393307 QKB393307 QTX393307 RDT393307 RNP393307 RXL393307 SHH393307 SRD393307 TAZ393307 TKV393307 TUR393307 UEN393307 UOJ393307 UYF393307 VIB393307 VRX393307 WBT393307 WLP393307 WVL393307 D458843 IZ458843 SV458843 ACR458843 AMN458843 AWJ458843 BGF458843 BQB458843 BZX458843 CJT458843 CTP458843 DDL458843 DNH458843 DXD458843 EGZ458843 EQV458843 FAR458843 FKN458843 FUJ458843 GEF458843 GOB458843 GXX458843 HHT458843 HRP458843 IBL458843 ILH458843 IVD458843 JEZ458843 JOV458843 JYR458843 KIN458843 KSJ458843 LCF458843 LMB458843 LVX458843 MFT458843 MPP458843 MZL458843 NJH458843 NTD458843 OCZ458843 OMV458843 OWR458843 PGN458843 PQJ458843 QAF458843 QKB458843 QTX458843 RDT458843 RNP458843 RXL458843 SHH458843 SRD458843 TAZ458843 TKV458843 TUR458843 UEN458843 UOJ458843 UYF458843 VIB458843 VRX458843 WBT458843 WLP458843 WVL458843 D524379 IZ524379 SV524379 ACR524379 AMN524379 AWJ524379 BGF524379 BQB524379 BZX524379 CJT524379 CTP524379 DDL524379 DNH524379 DXD524379 EGZ524379 EQV524379 FAR524379 FKN524379 FUJ524379 GEF524379 GOB524379 GXX524379 HHT524379 HRP524379 IBL524379 ILH524379 IVD524379 JEZ524379 JOV524379 JYR524379 KIN524379 KSJ524379 LCF524379 LMB524379 LVX524379 MFT524379 MPP524379 MZL524379 NJH524379 NTD524379 OCZ524379 OMV524379 OWR524379 PGN524379 PQJ524379 QAF524379 QKB524379 QTX524379 RDT524379 RNP524379 RXL524379 SHH524379 SRD524379 TAZ524379 TKV524379 TUR524379 UEN524379 UOJ524379 UYF524379 VIB524379 VRX524379 WBT524379 WLP524379 WVL524379 D589915 IZ589915 SV589915 ACR589915 AMN589915 AWJ589915 BGF589915 BQB589915 BZX589915 CJT589915 CTP589915 DDL589915 DNH589915 DXD589915 EGZ589915 EQV589915 FAR589915 FKN589915 FUJ589915 GEF589915 GOB589915 GXX589915 HHT589915 HRP589915 IBL589915 ILH589915 IVD589915 JEZ589915 JOV589915 JYR589915 KIN589915 KSJ589915 LCF589915 LMB589915 LVX589915 MFT589915 MPP589915 MZL589915 NJH589915 NTD589915 OCZ589915 OMV589915 OWR589915 PGN589915 PQJ589915 QAF589915 QKB589915 QTX589915 RDT589915 RNP589915 RXL589915 SHH589915 SRD589915 TAZ589915 TKV589915 TUR589915 UEN589915 UOJ589915 UYF589915 VIB589915 VRX589915 WBT589915 WLP589915 WVL589915 D655451 IZ655451 SV655451 ACR655451 AMN655451 AWJ655451 BGF655451 BQB655451 BZX655451 CJT655451 CTP655451 DDL655451 DNH655451 DXD655451 EGZ655451 EQV655451 FAR655451 FKN655451 FUJ655451 GEF655451 GOB655451 GXX655451 HHT655451 HRP655451 IBL655451 ILH655451 IVD655451 JEZ655451 JOV655451 JYR655451 KIN655451 KSJ655451 LCF655451 LMB655451 LVX655451 MFT655451 MPP655451 MZL655451 NJH655451 NTD655451 OCZ655451 OMV655451 OWR655451 PGN655451 PQJ655451 QAF655451 QKB655451 QTX655451 RDT655451 RNP655451 RXL655451 SHH655451 SRD655451 TAZ655451 TKV655451 TUR655451 UEN655451 UOJ655451 UYF655451 VIB655451 VRX655451 WBT655451 WLP655451 WVL655451 D720987 IZ720987 SV720987 ACR720987 AMN720987 AWJ720987 BGF720987 BQB720987 BZX720987 CJT720987 CTP720987 DDL720987 DNH720987 DXD720987 EGZ720987 EQV720987 FAR720987 FKN720987 FUJ720987 GEF720987 GOB720987 GXX720987 HHT720987 HRP720987 IBL720987 ILH720987 IVD720987 JEZ720987 JOV720987 JYR720987 KIN720987 KSJ720987 LCF720987 LMB720987 LVX720987 MFT720987 MPP720987 MZL720987 NJH720987 NTD720987 OCZ720987 OMV720987 OWR720987 PGN720987 PQJ720987 QAF720987 QKB720987 QTX720987 RDT720987 RNP720987 RXL720987 SHH720987 SRD720987 TAZ720987 TKV720987 TUR720987 UEN720987 UOJ720987 UYF720987 VIB720987 VRX720987 WBT720987 WLP720987 WVL720987 D786523 IZ786523 SV786523 ACR786523 AMN786523 AWJ786523 BGF786523 BQB786523 BZX786523 CJT786523 CTP786523 DDL786523 DNH786523 DXD786523 EGZ786523 EQV786523 FAR786523 FKN786523 FUJ786523 GEF786523 GOB786523 GXX786523 HHT786523 HRP786523 IBL786523 ILH786523 IVD786523 JEZ786523 JOV786523 JYR786523 KIN786523 KSJ786523 LCF786523 LMB786523 LVX786523 MFT786523 MPP786523 MZL786523 NJH786523 NTD786523 OCZ786523 OMV786523 OWR786523 PGN786523 PQJ786523 QAF786523 QKB786523 QTX786523 RDT786523 RNP786523 RXL786523 SHH786523 SRD786523 TAZ786523 TKV786523 TUR786523 UEN786523 UOJ786523 UYF786523 VIB786523 VRX786523 WBT786523 WLP786523 WVL786523 D852059 IZ852059 SV852059 ACR852059 AMN852059 AWJ852059 BGF852059 BQB852059 BZX852059 CJT852059 CTP852059 DDL852059 DNH852059 DXD852059 EGZ852059 EQV852059 FAR852059 FKN852059 FUJ852059 GEF852059 GOB852059 GXX852059 HHT852059 HRP852059 IBL852059 ILH852059 IVD852059 JEZ852059 JOV852059 JYR852059 KIN852059 KSJ852059 LCF852059 LMB852059 LVX852059 MFT852059 MPP852059 MZL852059 NJH852059 NTD852059 OCZ852059 OMV852059 OWR852059 PGN852059 PQJ852059 QAF852059 QKB852059 QTX852059 RDT852059 RNP852059 RXL852059 SHH852059 SRD852059 TAZ852059 TKV852059 TUR852059 UEN852059 UOJ852059 UYF852059 VIB852059 VRX852059 WBT852059 WLP852059 WVL852059 D917595 IZ917595 SV917595 ACR917595 AMN917595 AWJ917595 BGF917595 BQB917595 BZX917595 CJT917595 CTP917595 DDL917595 DNH917595 DXD917595 EGZ917595 EQV917595 FAR917595 FKN917595 FUJ917595 GEF917595 GOB917595 GXX917595 HHT917595 HRP917595 IBL917595 ILH917595 IVD917595 JEZ917595 JOV917595 JYR917595 KIN917595 KSJ917595 LCF917595 LMB917595 LVX917595 MFT917595 MPP917595 MZL917595 NJH917595 NTD917595 OCZ917595 OMV917595 OWR917595 PGN917595 PQJ917595 QAF917595 QKB917595 QTX917595 RDT917595 RNP917595 RXL917595 SHH917595 SRD917595 TAZ917595 TKV917595 TUR917595 UEN917595 UOJ917595 UYF917595 VIB917595 VRX917595 WBT917595 WLP917595 WVL917595 D983131 IZ983131 SV983131 ACR983131 AMN983131 AWJ983131 BGF983131 BQB983131 BZX983131 CJT983131 CTP983131 DDL983131 DNH983131 DXD983131 EGZ983131 EQV983131 FAR983131 FKN983131 FUJ983131 GEF983131 GOB983131 GXX983131 HHT983131 HRP983131 IBL983131 ILH983131 IVD983131 JEZ983131 JOV983131 JYR983131 KIN983131 KSJ983131 LCF983131 LMB983131 LVX983131 MFT983131 MPP983131 MZL983131 NJH983131 NTD983131 OCZ983131 OMV983131 OWR983131 PGN983131 PQJ983131 QAF983131 QKB983131 QTX983131 RDT983131 RNP983131 RXL983131 SHH983131 SRD983131 TAZ983131 TKV983131 TUR983131 UEN983131 UOJ983131 UYF983131 VIB983131 VRX983131 WBT983131 WLP983131 WVL983131 F91 JB91 SX91 ACT91 AMP91 AWL91 BGH91 BQD91 BZZ91 CJV91 CTR91 DDN91 DNJ91 DXF91 EHB91 EQX91 FAT91 FKP91 FUL91 GEH91 GOD91 GXZ91 HHV91 HRR91 IBN91 ILJ91 IVF91 JFB91 JOX91 JYT91 KIP91 KSL91 LCH91 LMD91 LVZ91 MFV91 MPR91 MZN91 NJJ91 NTF91 ODB91 OMX91 OWT91 PGP91 PQL91 QAH91 QKD91 QTZ91 RDV91 RNR91 RXN91 SHJ91 SRF91 TBB91 TKX91 TUT91 UEP91 UOL91 UYH91 VID91 VRZ91 WBV91 WLR91 WVN91 F65627 JB65627 SX65627 ACT65627 AMP65627 AWL65627 BGH65627 BQD65627 BZZ65627 CJV65627 CTR65627 DDN65627 DNJ65627 DXF65627 EHB65627 EQX65627 FAT65627 FKP65627 FUL65627 GEH65627 GOD65627 GXZ65627 HHV65627 HRR65627 IBN65627 ILJ65627 IVF65627 JFB65627 JOX65627 JYT65627 KIP65627 KSL65627 LCH65627 LMD65627 LVZ65627 MFV65627 MPR65627 MZN65627 NJJ65627 NTF65627 ODB65627 OMX65627 OWT65627 PGP65627 PQL65627 QAH65627 QKD65627 QTZ65627 RDV65627 RNR65627 RXN65627 SHJ65627 SRF65627 TBB65627 TKX65627 TUT65627 UEP65627 UOL65627 UYH65627 VID65627 VRZ65627 WBV65627 WLR65627 WVN65627 F131163 JB131163 SX131163 ACT131163 AMP131163 AWL131163 BGH131163 BQD131163 BZZ131163 CJV131163 CTR131163 DDN131163 DNJ131163 DXF131163 EHB131163 EQX131163 FAT131163 FKP131163 FUL131163 GEH131163 GOD131163 GXZ131163 HHV131163 HRR131163 IBN131163 ILJ131163 IVF131163 JFB131163 JOX131163 JYT131163 KIP131163 KSL131163 LCH131163 LMD131163 LVZ131163 MFV131163 MPR131163 MZN131163 NJJ131163 NTF131163 ODB131163 OMX131163 OWT131163 PGP131163 PQL131163 QAH131163 QKD131163 QTZ131163 RDV131163 RNR131163 RXN131163 SHJ131163 SRF131163 TBB131163 TKX131163 TUT131163 UEP131163 UOL131163 UYH131163 VID131163 VRZ131163 WBV131163 WLR131163 WVN131163 F196699 JB196699 SX196699 ACT196699 AMP196699 AWL196699 BGH196699 BQD196699 BZZ196699 CJV196699 CTR196699 DDN196699 DNJ196699 DXF196699 EHB196699 EQX196699 FAT196699 FKP196699 FUL196699 GEH196699 GOD196699 GXZ196699 HHV196699 HRR196699 IBN196699 ILJ196699 IVF196699 JFB196699 JOX196699 JYT196699 KIP196699 KSL196699 LCH196699 LMD196699 LVZ196699 MFV196699 MPR196699 MZN196699 NJJ196699 NTF196699 ODB196699 OMX196699 OWT196699 PGP196699 PQL196699 QAH196699 QKD196699 QTZ196699 RDV196699 RNR196699 RXN196699 SHJ196699 SRF196699 TBB196699 TKX196699 TUT196699 UEP196699 UOL196699 UYH196699 VID196699 VRZ196699 WBV196699 WLR196699 WVN196699 F262235 JB262235 SX262235 ACT262235 AMP262235 AWL262235 BGH262235 BQD262235 BZZ262235 CJV262235 CTR262235 DDN262235 DNJ262235 DXF262235 EHB262235 EQX262235 FAT262235 FKP262235 FUL262235 GEH262235 GOD262235 GXZ262235 HHV262235 HRR262235 IBN262235 ILJ262235 IVF262235 JFB262235 JOX262235 JYT262235 KIP262235 KSL262235 LCH262235 LMD262235 LVZ262235 MFV262235 MPR262235 MZN262235 NJJ262235 NTF262235 ODB262235 OMX262235 OWT262235 PGP262235 PQL262235 QAH262235 QKD262235 QTZ262235 RDV262235 RNR262235 RXN262235 SHJ262235 SRF262235 TBB262235 TKX262235 TUT262235 UEP262235 UOL262235 UYH262235 VID262235 VRZ262235 WBV262235 WLR262235 WVN262235 F327771 JB327771 SX327771 ACT327771 AMP327771 AWL327771 BGH327771 BQD327771 BZZ327771 CJV327771 CTR327771 DDN327771 DNJ327771 DXF327771 EHB327771 EQX327771 FAT327771 FKP327771 FUL327771 GEH327771 GOD327771 GXZ327771 HHV327771 HRR327771 IBN327771 ILJ327771 IVF327771 JFB327771 JOX327771 JYT327771 KIP327771 KSL327771 LCH327771 LMD327771 LVZ327771 MFV327771 MPR327771 MZN327771 NJJ327771 NTF327771 ODB327771 OMX327771 OWT327771 PGP327771 PQL327771 QAH327771 QKD327771 QTZ327771 RDV327771 RNR327771 RXN327771 SHJ327771 SRF327771 TBB327771 TKX327771 TUT327771 UEP327771 UOL327771 UYH327771 VID327771 VRZ327771 WBV327771 WLR327771 WVN327771 F393307 JB393307 SX393307 ACT393307 AMP393307 AWL393307 BGH393307 BQD393307 BZZ393307 CJV393307 CTR393307 DDN393307 DNJ393307 DXF393307 EHB393307 EQX393307 FAT393307 FKP393307 FUL393307 GEH393307 GOD393307 GXZ393307 HHV393307 HRR393307 IBN393307 ILJ393307 IVF393307 JFB393307 JOX393307 JYT393307 KIP393307 KSL393307 LCH393307 LMD393307 LVZ393307 MFV393307 MPR393307 MZN393307 NJJ393307 NTF393307 ODB393307 OMX393307 OWT393307 PGP393307 PQL393307 QAH393307 QKD393307 QTZ393307 RDV393307 RNR393307 RXN393307 SHJ393307 SRF393307 TBB393307 TKX393307 TUT393307 UEP393307 UOL393307 UYH393307 VID393307 VRZ393307 WBV393307 WLR393307 WVN393307 F458843 JB458843 SX458843 ACT458843 AMP458843 AWL458843 BGH458843 BQD458843 BZZ458843 CJV458843 CTR458843 DDN458843 DNJ458843 DXF458843 EHB458843 EQX458843 FAT458843 FKP458843 FUL458843 GEH458843 GOD458843 GXZ458843 HHV458843 HRR458843 IBN458843 ILJ458843 IVF458843 JFB458843 JOX458843 JYT458843 KIP458843 KSL458843 LCH458843 LMD458843 LVZ458843 MFV458843 MPR458843 MZN458843 NJJ458843 NTF458843 ODB458843 OMX458843 OWT458843 PGP458843 PQL458843 QAH458843 QKD458843 QTZ458843 RDV458843 RNR458843 RXN458843 SHJ458843 SRF458843 TBB458843 TKX458843 TUT458843 UEP458843 UOL458843 UYH458843 VID458843 VRZ458843 WBV458843 WLR458843 WVN458843 F524379 JB524379 SX524379 ACT524379 AMP524379 AWL524379 BGH524379 BQD524379 BZZ524379 CJV524379 CTR524379 DDN524379 DNJ524379 DXF524379 EHB524379 EQX524379 FAT524379 FKP524379 FUL524379 GEH524379 GOD524379 GXZ524379 HHV524379 HRR524379 IBN524379 ILJ524379 IVF524379 JFB524379 JOX524379 JYT524379 KIP524379 KSL524379 LCH524379 LMD524379 LVZ524379 MFV524379 MPR524379 MZN524379 NJJ524379 NTF524379 ODB524379 OMX524379 OWT524379 PGP524379 PQL524379 QAH524379 QKD524379 QTZ524379 RDV524379 RNR524379 RXN524379 SHJ524379 SRF524379 TBB524379 TKX524379 TUT524379 UEP524379 UOL524379 UYH524379 VID524379 VRZ524379 WBV524379 WLR524379 WVN524379 F589915 JB589915 SX589915 ACT589915 AMP589915 AWL589915 BGH589915 BQD589915 BZZ589915 CJV589915 CTR589915 DDN589915 DNJ589915 DXF589915 EHB589915 EQX589915 FAT589915 FKP589915 FUL589915 GEH589915 GOD589915 GXZ589915 HHV589915 HRR589915 IBN589915 ILJ589915 IVF589915 JFB589915 JOX589915 JYT589915 KIP589915 KSL589915 LCH589915 LMD589915 LVZ589915 MFV589915 MPR589915 MZN589915 NJJ589915 NTF589915 ODB589915 OMX589915 OWT589915 PGP589915 PQL589915 QAH589915 QKD589915 QTZ589915 RDV589915 RNR589915 RXN589915 SHJ589915 SRF589915 TBB589915 TKX589915 TUT589915 UEP589915 UOL589915 UYH589915 VID589915 VRZ589915 WBV589915 WLR589915 WVN589915 F655451 JB655451 SX655451 ACT655451 AMP655451 AWL655451 BGH655451 BQD655451 BZZ655451 CJV655451 CTR655451 DDN655451 DNJ655451 DXF655451 EHB655451 EQX655451 FAT655451 FKP655451 FUL655451 GEH655451 GOD655451 GXZ655451 HHV655451 HRR655451 IBN655451 ILJ655451 IVF655451 JFB655451 JOX655451 JYT655451 KIP655451 KSL655451 LCH655451 LMD655451 LVZ655451 MFV655451 MPR655451 MZN655451 NJJ655451 NTF655451 ODB655451 OMX655451 OWT655451 PGP655451 PQL655451 QAH655451 QKD655451 QTZ655451 RDV655451 RNR655451 RXN655451 SHJ655451 SRF655451 TBB655451 TKX655451 TUT655451 UEP655451 UOL655451 UYH655451 VID655451 VRZ655451 WBV655451 WLR655451 WVN655451 F720987 JB720987 SX720987 ACT720987 AMP720987 AWL720987 BGH720987 BQD720987 BZZ720987 CJV720987 CTR720987 DDN720987 DNJ720987 DXF720987 EHB720987 EQX720987 FAT720987 FKP720987 FUL720987 GEH720987 GOD720987 GXZ720987 HHV720987 HRR720987 IBN720987 ILJ720987 IVF720987 JFB720987 JOX720987 JYT720987 KIP720987 KSL720987 LCH720987 LMD720987 LVZ720987 MFV720987 MPR720987 MZN720987 NJJ720987 NTF720987 ODB720987 OMX720987 OWT720987 PGP720987 PQL720987 QAH720987 QKD720987 QTZ720987 RDV720987 RNR720987 RXN720987 SHJ720987 SRF720987 TBB720987 TKX720987 TUT720987 UEP720987 UOL720987 UYH720987 VID720987 VRZ720987 WBV720987 WLR720987 WVN720987 F786523 JB786523 SX786523 ACT786523 AMP786523 AWL786523 BGH786523 BQD786523 BZZ786523 CJV786523 CTR786523 DDN786523 DNJ786523 DXF786523 EHB786523 EQX786523 FAT786523 FKP786523 FUL786523 GEH786523 GOD786523 GXZ786523 HHV786523 HRR786523 IBN786523 ILJ786523 IVF786523 JFB786523 JOX786523 JYT786523 KIP786523 KSL786523 LCH786523 LMD786523 LVZ786523 MFV786523 MPR786523 MZN786523 NJJ786523 NTF786523 ODB786523 OMX786523 OWT786523 PGP786523 PQL786523 QAH786523 QKD786523 QTZ786523 RDV786523 RNR786523 RXN786523 SHJ786523 SRF786523 TBB786523 TKX786523 TUT786523 UEP786523 UOL786523 UYH786523 VID786523 VRZ786523 WBV786523 WLR786523 WVN786523 F852059 JB852059 SX852059 ACT852059 AMP852059 AWL852059 BGH852059 BQD852059 BZZ852059 CJV852059 CTR852059 DDN852059 DNJ852059 DXF852059 EHB852059 EQX852059 FAT852059 FKP852059 FUL852059 GEH852059 GOD852059 GXZ852059 HHV852059 HRR852059 IBN852059 ILJ852059 IVF852059 JFB852059 JOX852059 JYT852059 KIP852059 KSL852059 LCH852059 LMD852059 LVZ852059 MFV852059 MPR852059 MZN852059 NJJ852059 NTF852059 ODB852059 OMX852059 OWT852059 PGP852059 PQL852059 QAH852059 QKD852059 QTZ852059 RDV852059 RNR852059 RXN852059 SHJ852059 SRF852059 TBB852059 TKX852059 TUT852059 UEP852059 UOL852059 UYH852059 VID852059 VRZ852059 WBV852059 WLR852059 WVN852059 F917595 JB917595 SX917595 ACT917595 AMP917595 AWL917595 BGH917595 BQD917595 BZZ917595 CJV917595 CTR917595 DDN917595 DNJ917595 DXF917595 EHB917595 EQX917595 FAT917595 FKP917595 FUL917595 GEH917595 GOD917595 GXZ917595 HHV917595 HRR917595 IBN917595 ILJ917595 IVF917595 JFB917595 JOX917595 JYT917595 KIP917595 KSL917595 LCH917595 LMD917595 LVZ917595 MFV917595 MPR917595 MZN917595 NJJ917595 NTF917595 ODB917595 OMX917595 OWT917595 PGP917595 PQL917595 QAH917595 QKD917595 QTZ917595 RDV917595 RNR917595 RXN917595 SHJ917595 SRF917595 TBB917595 TKX917595 TUT917595 UEP917595 UOL917595 UYH917595 VID917595 VRZ917595 WBV917595 WLR917595 WVN917595 F983131 JB983131 SX983131 ACT983131 AMP983131 AWL983131 BGH983131 BQD983131 BZZ983131 CJV983131 CTR983131 DDN983131 DNJ983131 DXF983131 EHB983131 EQX983131 FAT983131 FKP983131 FUL983131 GEH983131 GOD983131 GXZ983131 HHV983131 HRR983131 IBN983131 ILJ983131 IVF983131 JFB983131 JOX983131 JYT983131 KIP983131 KSL983131 LCH983131 LMD983131 LVZ983131 MFV983131 MPR983131 MZN983131 NJJ983131 NTF983131 ODB983131 OMX983131 OWT983131 PGP983131 PQL983131 QAH983131 QKD983131 QTZ983131 RDV983131 RNR983131 RXN983131 SHJ983131 SRF983131 TBB983131 TKX983131 TUT983131 UEP983131 UOL983131 UYH983131 VID983131 VRZ983131 WBV983131 WLR983131 WVN983131">
      <formula1>"bloq"</formula1>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201"/>
  <sheetViews>
    <sheetView topLeftCell="A25" workbookViewId="0">
      <selection activeCell="A49" sqref="A49:A50"/>
    </sheetView>
  </sheetViews>
  <sheetFormatPr baseColWidth="10" defaultRowHeight="12.75" x14ac:dyDescent="0.2"/>
  <cols>
    <col min="1" max="1" width="31.5703125" style="3" customWidth="1"/>
    <col min="2" max="2" width="25.7109375" style="5" customWidth="1"/>
    <col min="3" max="3" width="12.7109375" style="5" customWidth="1"/>
    <col min="4" max="4" width="10.7109375" style="5" customWidth="1"/>
    <col min="5" max="5" width="10.85546875" style="5" customWidth="1"/>
    <col min="6" max="11" width="10.7109375" style="5" customWidth="1"/>
    <col min="12" max="12" width="10.7109375" style="2" customWidth="1"/>
    <col min="13" max="13" width="12.140625" style="5" customWidth="1"/>
    <col min="14" max="14" width="11.140625" style="5" customWidth="1"/>
    <col min="15" max="15" width="10.7109375" style="5" customWidth="1"/>
    <col min="16" max="16" width="11.5703125" style="5" customWidth="1"/>
    <col min="17" max="17" width="11.42578125" style="5"/>
    <col min="18" max="18" width="11.28515625" style="5" customWidth="1"/>
    <col min="19" max="19" width="10.42578125" style="5" customWidth="1"/>
    <col min="20" max="20" width="11.28515625" style="5" customWidth="1"/>
    <col min="21" max="21" width="10.28515625" style="22" customWidth="1"/>
    <col min="22" max="22" width="10.5703125" style="1" customWidth="1"/>
    <col min="23" max="23" width="10.5703125" style="22" customWidth="1"/>
    <col min="24" max="28" width="14.140625" style="22" customWidth="1"/>
    <col min="29" max="32" width="13.140625" style="22" customWidth="1"/>
    <col min="33" max="33" width="9" style="22" customWidth="1"/>
    <col min="34" max="39" width="13.140625" style="22" customWidth="1"/>
    <col min="40" max="48" width="10.85546875" style="22" customWidth="1"/>
    <col min="49" max="89" width="11.7109375" style="203" hidden="1" customWidth="1"/>
    <col min="90" max="91" width="10.85546875" style="22" customWidth="1"/>
    <col min="92" max="256" width="11.42578125" style="22"/>
    <col min="257" max="257" width="31.5703125" style="22" customWidth="1"/>
    <col min="258" max="258" width="25.7109375" style="22" customWidth="1"/>
    <col min="259" max="259" width="12.7109375" style="22" customWidth="1"/>
    <col min="260" max="260" width="10.7109375" style="22" customWidth="1"/>
    <col min="261" max="261" width="10.85546875" style="22" customWidth="1"/>
    <col min="262" max="268" width="10.7109375" style="22" customWidth="1"/>
    <col min="269" max="269" width="12.140625" style="22" customWidth="1"/>
    <col min="270" max="270" width="11.140625" style="22" customWidth="1"/>
    <col min="271" max="271" width="10.7109375" style="22" customWidth="1"/>
    <col min="272" max="272" width="11.5703125" style="22" customWidth="1"/>
    <col min="273" max="273" width="11.42578125" style="22"/>
    <col min="274" max="274" width="11.28515625" style="22" customWidth="1"/>
    <col min="275" max="275" width="10.42578125" style="22" customWidth="1"/>
    <col min="276" max="276" width="11.28515625" style="22" customWidth="1"/>
    <col min="277" max="277" width="10.28515625" style="22" customWidth="1"/>
    <col min="278" max="279" width="10.5703125" style="22" customWidth="1"/>
    <col min="280" max="284" width="14.140625" style="22" customWidth="1"/>
    <col min="285" max="288" width="13.140625" style="22" customWidth="1"/>
    <col min="289" max="289" width="9" style="22" customWidth="1"/>
    <col min="290" max="295" width="13.140625" style="22" customWidth="1"/>
    <col min="296" max="304" width="10.85546875" style="22" customWidth="1"/>
    <col min="305" max="345" width="0" style="22" hidden="1" customWidth="1"/>
    <col min="346" max="347" width="10.85546875" style="22" customWidth="1"/>
    <col min="348" max="512" width="11.42578125" style="22"/>
    <col min="513" max="513" width="31.5703125" style="22" customWidth="1"/>
    <col min="514" max="514" width="25.7109375" style="22" customWidth="1"/>
    <col min="515" max="515" width="12.7109375" style="22" customWidth="1"/>
    <col min="516" max="516" width="10.7109375" style="22" customWidth="1"/>
    <col min="517" max="517" width="10.85546875" style="22" customWidth="1"/>
    <col min="518" max="524" width="10.7109375" style="22" customWidth="1"/>
    <col min="525" max="525" width="12.140625" style="22" customWidth="1"/>
    <col min="526" max="526" width="11.140625" style="22" customWidth="1"/>
    <col min="527" max="527" width="10.7109375" style="22" customWidth="1"/>
    <col min="528" max="528" width="11.5703125" style="22" customWidth="1"/>
    <col min="529" max="529" width="11.42578125" style="22"/>
    <col min="530" max="530" width="11.28515625" style="22" customWidth="1"/>
    <col min="531" max="531" width="10.42578125" style="22" customWidth="1"/>
    <col min="532" max="532" width="11.28515625" style="22" customWidth="1"/>
    <col min="533" max="533" width="10.28515625" style="22" customWidth="1"/>
    <col min="534" max="535" width="10.5703125" style="22" customWidth="1"/>
    <col min="536" max="540" width="14.140625" style="22" customWidth="1"/>
    <col min="541" max="544" width="13.140625" style="22" customWidth="1"/>
    <col min="545" max="545" width="9" style="22" customWidth="1"/>
    <col min="546" max="551" width="13.140625" style="22" customWidth="1"/>
    <col min="552" max="560" width="10.85546875" style="22" customWidth="1"/>
    <col min="561" max="601" width="0" style="22" hidden="1" customWidth="1"/>
    <col min="602" max="603" width="10.85546875" style="22" customWidth="1"/>
    <col min="604" max="768" width="11.42578125" style="22"/>
    <col min="769" max="769" width="31.5703125" style="22" customWidth="1"/>
    <col min="770" max="770" width="25.7109375" style="22" customWidth="1"/>
    <col min="771" max="771" width="12.7109375" style="22" customWidth="1"/>
    <col min="772" max="772" width="10.7109375" style="22" customWidth="1"/>
    <col min="773" max="773" width="10.85546875" style="22" customWidth="1"/>
    <col min="774" max="780" width="10.7109375" style="22" customWidth="1"/>
    <col min="781" max="781" width="12.140625" style="22" customWidth="1"/>
    <col min="782" max="782" width="11.140625" style="22" customWidth="1"/>
    <col min="783" max="783" width="10.7109375" style="22" customWidth="1"/>
    <col min="784" max="784" width="11.5703125" style="22" customWidth="1"/>
    <col min="785" max="785" width="11.42578125" style="22"/>
    <col min="786" max="786" width="11.28515625" style="22" customWidth="1"/>
    <col min="787" max="787" width="10.42578125" style="22" customWidth="1"/>
    <col min="788" max="788" width="11.28515625" style="22" customWidth="1"/>
    <col min="789" max="789" width="10.28515625" style="22" customWidth="1"/>
    <col min="790" max="791" width="10.5703125" style="22" customWidth="1"/>
    <col min="792" max="796" width="14.140625" style="22" customWidth="1"/>
    <col min="797" max="800" width="13.140625" style="22" customWidth="1"/>
    <col min="801" max="801" width="9" style="22" customWidth="1"/>
    <col min="802" max="807" width="13.140625" style="22" customWidth="1"/>
    <col min="808" max="816" width="10.85546875" style="22" customWidth="1"/>
    <col min="817" max="857" width="0" style="22" hidden="1" customWidth="1"/>
    <col min="858" max="859" width="10.85546875" style="22" customWidth="1"/>
    <col min="860" max="1024" width="11.42578125" style="22"/>
    <col min="1025" max="1025" width="31.5703125" style="22" customWidth="1"/>
    <col min="1026" max="1026" width="25.7109375" style="22" customWidth="1"/>
    <col min="1027" max="1027" width="12.7109375" style="22" customWidth="1"/>
    <col min="1028" max="1028" width="10.7109375" style="22" customWidth="1"/>
    <col min="1029" max="1029" width="10.85546875" style="22" customWidth="1"/>
    <col min="1030" max="1036" width="10.7109375" style="22" customWidth="1"/>
    <col min="1037" max="1037" width="12.140625" style="22" customWidth="1"/>
    <col min="1038" max="1038" width="11.140625" style="22" customWidth="1"/>
    <col min="1039" max="1039" width="10.7109375" style="22" customWidth="1"/>
    <col min="1040" max="1040" width="11.5703125" style="22" customWidth="1"/>
    <col min="1041" max="1041" width="11.42578125" style="22"/>
    <col min="1042" max="1042" width="11.28515625" style="22" customWidth="1"/>
    <col min="1043" max="1043" width="10.42578125" style="22" customWidth="1"/>
    <col min="1044" max="1044" width="11.28515625" style="22" customWidth="1"/>
    <col min="1045" max="1045" width="10.28515625" style="22" customWidth="1"/>
    <col min="1046" max="1047" width="10.5703125" style="22" customWidth="1"/>
    <col min="1048" max="1052" width="14.140625" style="22" customWidth="1"/>
    <col min="1053" max="1056" width="13.140625" style="22" customWidth="1"/>
    <col min="1057" max="1057" width="9" style="22" customWidth="1"/>
    <col min="1058" max="1063" width="13.140625" style="22" customWidth="1"/>
    <col min="1064" max="1072" width="10.85546875" style="22" customWidth="1"/>
    <col min="1073" max="1113" width="0" style="22" hidden="1" customWidth="1"/>
    <col min="1114" max="1115" width="10.85546875" style="22" customWidth="1"/>
    <col min="1116" max="1280" width="11.42578125" style="22"/>
    <col min="1281" max="1281" width="31.5703125" style="22" customWidth="1"/>
    <col min="1282" max="1282" width="25.7109375" style="22" customWidth="1"/>
    <col min="1283" max="1283" width="12.7109375" style="22" customWidth="1"/>
    <col min="1284" max="1284" width="10.7109375" style="22" customWidth="1"/>
    <col min="1285" max="1285" width="10.85546875" style="22" customWidth="1"/>
    <col min="1286" max="1292" width="10.7109375" style="22" customWidth="1"/>
    <col min="1293" max="1293" width="12.140625" style="22" customWidth="1"/>
    <col min="1294" max="1294" width="11.140625" style="22" customWidth="1"/>
    <col min="1295" max="1295" width="10.7109375" style="22" customWidth="1"/>
    <col min="1296" max="1296" width="11.5703125" style="22" customWidth="1"/>
    <col min="1297" max="1297" width="11.42578125" style="22"/>
    <col min="1298" max="1298" width="11.28515625" style="22" customWidth="1"/>
    <col min="1299" max="1299" width="10.42578125" style="22" customWidth="1"/>
    <col min="1300" max="1300" width="11.28515625" style="22" customWidth="1"/>
    <col min="1301" max="1301" width="10.28515625" style="22" customWidth="1"/>
    <col min="1302" max="1303" width="10.5703125" style="22" customWidth="1"/>
    <col min="1304" max="1308" width="14.140625" style="22" customWidth="1"/>
    <col min="1309" max="1312" width="13.140625" style="22" customWidth="1"/>
    <col min="1313" max="1313" width="9" style="22" customWidth="1"/>
    <col min="1314" max="1319" width="13.140625" style="22" customWidth="1"/>
    <col min="1320" max="1328" width="10.85546875" style="22" customWidth="1"/>
    <col min="1329" max="1369" width="0" style="22" hidden="1" customWidth="1"/>
    <col min="1370" max="1371" width="10.85546875" style="22" customWidth="1"/>
    <col min="1372" max="1536" width="11.42578125" style="22"/>
    <col min="1537" max="1537" width="31.5703125" style="22" customWidth="1"/>
    <col min="1538" max="1538" width="25.7109375" style="22" customWidth="1"/>
    <col min="1539" max="1539" width="12.7109375" style="22" customWidth="1"/>
    <col min="1540" max="1540" width="10.7109375" style="22" customWidth="1"/>
    <col min="1541" max="1541" width="10.85546875" style="22" customWidth="1"/>
    <col min="1542" max="1548" width="10.7109375" style="22" customWidth="1"/>
    <col min="1549" max="1549" width="12.140625" style="22" customWidth="1"/>
    <col min="1550" max="1550" width="11.140625" style="22" customWidth="1"/>
    <col min="1551" max="1551" width="10.7109375" style="22" customWidth="1"/>
    <col min="1552" max="1552" width="11.5703125" style="22" customWidth="1"/>
    <col min="1553" max="1553" width="11.42578125" style="22"/>
    <col min="1554" max="1554" width="11.28515625" style="22" customWidth="1"/>
    <col min="1555" max="1555" width="10.42578125" style="22" customWidth="1"/>
    <col min="1556" max="1556" width="11.28515625" style="22" customWidth="1"/>
    <col min="1557" max="1557" width="10.28515625" style="22" customWidth="1"/>
    <col min="1558" max="1559" width="10.5703125" style="22" customWidth="1"/>
    <col min="1560" max="1564" width="14.140625" style="22" customWidth="1"/>
    <col min="1565" max="1568" width="13.140625" style="22" customWidth="1"/>
    <col min="1569" max="1569" width="9" style="22" customWidth="1"/>
    <col min="1570" max="1575" width="13.140625" style="22" customWidth="1"/>
    <col min="1576" max="1584" width="10.85546875" style="22" customWidth="1"/>
    <col min="1585" max="1625" width="0" style="22" hidden="1" customWidth="1"/>
    <col min="1626" max="1627" width="10.85546875" style="22" customWidth="1"/>
    <col min="1628" max="1792" width="11.42578125" style="22"/>
    <col min="1793" max="1793" width="31.5703125" style="22" customWidth="1"/>
    <col min="1794" max="1794" width="25.7109375" style="22" customWidth="1"/>
    <col min="1795" max="1795" width="12.7109375" style="22" customWidth="1"/>
    <col min="1796" max="1796" width="10.7109375" style="22" customWidth="1"/>
    <col min="1797" max="1797" width="10.85546875" style="22" customWidth="1"/>
    <col min="1798" max="1804" width="10.7109375" style="22" customWidth="1"/>
    <col min="1805" max="1805" width="12.140625" style="22" customWidth="1"/>
    <col min="1806" max="1806" width="11.140625" style="22" customWidth="1"/>
    <col min="1807" max="1807" width="10.7109375" style="22" customWidth="1"/>
    <col min="1808" max="1808" width="11.5703125" style="22" customWidth="1"/>
    <col min="1809" max="1809" width="11.42578125" style="22"/>
    <col min="1810" max="1810" width="11.28515625" style="22" customWidth="1"/>
    <col min="1811" max="1811" width="10.42578125" style="22" customWidth="1"/>
    <col min="1812" max="1812" width="11.28515625" style="22" customWidth="1"/>
    <col min="1813" max="1813" width="10.28515625" style="22" customWidth="1"/>
    <col min="1814" max="1815" width="10.5703125" style="22" customWidth="1"/>
    <col min="1816" max="1820" width="14.140625" style="22" customWidth="1"/>
    <col min="1821" max="1824" width="13.140625" style="22" customWidth="1"/>
    <col min="1825" max="1825" width="9" style="22" customWidth="1"/>
    <col min="1826" max="1831" width="13.140625" style="22" customWidth="1"/>
    <col min="1832" max="1840" width="10.85546875" style="22" customWidth="1"/>
    <col min="1841" max="1881" width="0" style="22" hidden="1" customWidth="1"/>
    <col min="1882" max="1883" width="10.85546875" style="22" customWidth="1"/>
    <col min="1884" max="2048" width="11.42578125" style="22"/>
    <col min="2049" max="2049" width="31.5703125" style="22" customWidth="1"/>
    <col min="2050" max="2050" width="25.7109375" style="22" customWidth="1"/>
    <col min="2051" max="2051" width="12.7109375" style="22" customWidth="1"/>
    <col min="2052" max="2052" width="10.7109375" style="22" customWidth="1"/>
    <col min="2053" max="2053" width="10.85546875" style="22" customWidth="1"/>
    <col min="2054" max="2060" width="10.7109375" style="22" customWidth="1"/>
    <col min="2061" max="2061" width="12.140625" style="22" customWidth="1"/>
    <col min="2062" max="2062" width="11.140625" style="22" customWidth="1"/>
    <col min="2063" max="2063" width="10.7109375" style="22" customWidth="1"/>
    <col min="2064" max="2064" width="11.5703125" style="22" customWidth="1"/>
    <col min="2065" max="2065" width="11.42578125" style="22"/>
    <col min="2066" max="2066" width="11.28515625" style="22" customWidth="1"/>
    <col min="2067" max="2067" width="10.42578125" style="22" customWidth="1"/>
    <col min="2068" max="2068" width="11.28515625" style="22" customWidth="1"/>
    <col min="2069" max="2069" width="10.28515625" style="22" customWidth="1"/>
    <col min="2070" max="2071" width="10.5703125" style="22" customWidth="1"/>
    <col min="2072" max="2076" width="14.140625" style="22" customWidth="1"/>
    <col min="2077" max="2080" width="13.140625" style="22" customWidth="1"/>
    <col min="2081" max="2081" width="9" style="22" customWidth="1"/>
    <col min="2082" max="2087" width="13.140625" style="22" customWidth="1"/>
    <col min="2088" max="2096" width="10.85546875" style="22" customWidth="1"/>
    <col min="2097" max="2137" width="0" style="22" hidden="1" customWidth="1"/>
    <col min="2138" max="2139" width="10.85546875" style="22" customWidth="1"/>
    <col min="2140" max="2304" width="11.42578125" style="22"/>
    <col min="2305" max="2305" width="31.5703125" style="22" customWidth="1"/>
    <col min="2306" max="2306" width="25.7109375" style="22" customWidth="1"/>
    <col min="2307" max="2307" width="12.7109375" style="22" customWidth="1"/>
    <col min="2308" max="2308" width="10.7109375" style="22" customWidth="1"/>
    <col min="2309" max="2309" width="10.85546875" style="22" customWidth="1"/>
    <col min="2310" max="2316" width="10.7109375" style="22" customWidth="1"/>
    <col min="2317" max="2317" width="12.140625" style="22" customWidth="1"/>
    <col min="2318" max="2318" width="11.140625" style="22" customWidth="1"/>
    <col min="2319" max="2319" width="10.7109375" style="22" customWidth="1"/>
    <col min="2320" max="2320" width="11.5703125" style="22" customWidth="1"/>
    <col min="2321" max="2321" width="11.42578125" style="22"/>
    <col min="2322" max="2322" width="11.28515625" style="22" customWidth="1"/>
    <col min="2323" max="2323" width="10.42578125" style="22" customWidth="1"/>
    <col min="2324" max="2324" width="11.28515625" style="22" customWidth="1"/>
    <col min="2325" max="2325" width="10.28515625" style="22" customWidth="1"/>
    <col min="2326" max="2327" width="10.5703125" style="22" customWidth="1"/>
    <col min="2328" max="2332" width="14.140625" style="22" customWidth="1"/>
    <col min="2333" max="2336" width="13.140625" style="22" customWidth="1"/>
    <col min="2337" max="2337" width="9" style="22" customWidth="1"/>
    <col min="2338" max="2343" width="13.140625" style="22" customWidth="1"/>
    <col min="2344" max="2352" width="10.85546875" style="22" customWidth="1"/>
    <col min="2353" max="2393" width="0" style="22" hidden="1" customWidth="1"/>
    <col min="2394" max="2395" width="10.85546875" style="22" customWidth="1"/>
    <col min="2396" max="2560" width="11.42578125" style="22"/>
    <col min="2561" max="2561" width="31.5703125" style="22" customWidth="1"/>
    <col min="2562" max="2562" width="25.7109375" style="22" customWidth="1"/>
    <col min="2563" max="2563" width="12.7109375" style="22" customWidth="1"/>
    <col min="2564" max="2564" width="10.7109375" style="22" customWidth="1"/>
    <col min="2565" max="2565" width="10.85546875" style="22" customWidth="1"/>
    <col min="2566" max="2572" width="10.7109375" style="22" customWidth="1"/>
    <col min="2573" max="2573" width="12.140625" style="22" customWidth="1"/>
    <col min="2574" max="2574" width="11.140625" style="22" customWidth="1"/>
    <col min="2575" max="2575" width="10.7109375" style="22" customWidth="1"/>
    <col min="2576" max="2576" width="11.5703125" style="22" customWidth="1"/>
    <col min="2577" max="2577" width="11.42578125" style="22"/>
    <col min="2578" max="2578" width="11.28515625" style="22" customWidth="1"/>
    <col min="2579" max="2579" width="10.42578125" style="22" customWidth="1"/>
    <col min="2580" max="2580" width="11.28515625" style="22" customWidth="1"/>
    <col min="2581" max="2581" width="10.28515625" style="22" customWidth="1"/>
    <col min="2582" max="2583" width="10.5703125" style="22" customWidth="1"/>
    <col min="2584" max="2588" width="14.140625" style="22" customWidth="1"/>
    <col min="2589" max="2592" width="13.140625" style="22" customWidth="1"/>
    <col min="2593" max="2593" width="9" style="22" customWidth="1"/>
    <col min="2594" max="2599" width="13.140625" style="22" customWidth="1"/>
    <col min="2600" max="2608" width="10.85546875" style="22" customWidth="1"/>
    <col min="2609" max="2649" width="0" style="22" hidden="1" customWidth="1"/>
    <col min="2650" max="2651" width="10.85546875" style="22" customWidth="1"/>
    <col min="2652" max="2816" width="11.42578125" style="22"/>
    <col min="2817" max="2817" width="31.5703125" style="22" customWidth="1"/>
    <col min="2818" max="2818" width="25.7109375" style="22" customWidth="1"/>
    <col min="2819" max="2819" width="12.7109375" style="22" customWidth="1"/>
    <col min="2820" max="2820" width="10.7109375" style="22" customWidth="1"/>
    <col min="2821" max="2821" width="10.85546875" style="22" customWidth="1"/>
    <col min="2822" max="2828" width="10.7109375" style="22" customWidth="1"/>
    <col min="2829" max="2829" width="12.140625" style="22" customWidth="1"/>
    <col min="2830" max="2830" width="11.140625" style="22" customWidth="1"/>
    <col min="2831" max="2831" width="10.7109375" style="22" customWidth="1"/>
    <col min="2832" max="2832" width="11.5703125" style="22" customWidth="1"/>
    <col min="2833" max="2833" width="11.42578125" style="22"/>
    <col min="2834" max="2834" width="11.28515625" style="22" customWidth="1"/>
    <col min="2835" max="2835" width="10.42578125" style="22" customWidth="1"/>
    <col min="2836" max="2836" width="11.28515625" style="22" customWidth="1"/>
    <col min="2837" max="2837" width="10.28515625" style="22" customWidth="1"/>
    <col min="2838" max="2839" width="10.5703125" style="22" customWidth="1"/>
    <col min="2840" max="2844" width="14.140625" style="22" customWidth="1"/>
    <col min="2845" max="2848" width="13.140625" style="22" customWidth="1"/>
    <col min="2849" max="2849" width="9" style="22" customWidth="1"/>
    <col min="2850" max="2855" width="13.140625" style="22" customWidth="1"/>
    <col min="2856" max="2864" width="10.85546875" style="22" customWidth="1"/>
    <col min="2865" max="2905" width="0" style="22" hidden="1" customWidth="1"/>
    <col min="2906" max="2907" width="10.85546875" style="22" customWidth="1"/>
    <col min="2908" max="3072" width="11.42578125" style="22"/>
    <col min="3073" max="3073" width="31.5703125" style="22" customWidth="1"/>
    <col min="3074" max="3074" width="25.7109375" style="22" customWidth="1"/>
    <col min="3075" max="3075" width="12.7109375" style="22" customWidth="1"/>
    <col min="3076" max="3076" width="10.7109375" style="22" customWidth="1"/>
    <col min="3077" max="3077" width="10.85546875" style="22" customWidth="1"/>
    <col min="3078" max="3084" width="10.7109375" style="22" customWidth="1"/>
    <col min="3085" max="3085" width="12.140625" style="22" customWidth="1"/>
    <col min="3086" max="3086" width="11.140625" style="22" customWidth="1"/>
    <col min="3087" max="3087" width="10.7109375" style="22" customWidth="1"/>
    <col min="3088" max="3088" width="11.5703125" style="22" customWidth="1"/>
    <col min="3089" max="3089" width="11.42578125" style="22"/>
    <col min="3090" max="3090" width="11.28515625" style="22" customWidth="1"/>
    <col min="3091" max="3091" width="10.42578125" style="22" customWidth="1"/>
    <col min="3092" max="3092" width="11.28515625" style="22" customWidth="1"/>
    <col min="3093" max="3093" width="10.28515625" style="22" customWidth="1"/>
    <col min="3094" max="3095" width="10.5703125" style="22" customWidth="1"/>
    <col min="3096" max="3100" width="14.140625" style="22" customWidth="1"/>
    <col min="3101" max="3104" width="13.140625" style="22" customWidth="1"/>
    <col min="3105" max="3105" width="9" style="22" customWidth="1"/>
    <col min="3106" max="3111" width="13.140625" style="22" customWidth="1"/>
    <col min="3112" max="3120" width="10.85546875" style="22" customWidth="1"/>
    <col min="3121" max="3161" width="0" style="22" hidden="1" customWidth="1"/>
    <col min="3162" max="3163" width="10.85546875" style="22" customWidth="1"/>
    <col min="3164" max="3328" width="11.42578125" style="22"/>
    <col min="3329" max="3329" width="31.5703125" style="22" customWidth="1"/>
    <col min="3330" max="3330" width="25.7109375" style="22" customWidth="1"/>
    <col min="3331" max="3331" width="12.7109375" style="22" customWidth="1"/>
    <col min="3332" max="3332" width="10.7109375" style="22" customWidth="1"/>
    <col min="3333" max="3333" width="10.85546875" style="22" customWidth="1"/>
    <col min="3334" max="3340" width="10.7109375" style="22" customWidth="1"/>
    <col min="3341" max="3341" width="12.140625" style="22" customWidth="1"/>
    <col min="3342" max="3342" width="11.140625" style="22" customWidth="1"/>
    <col min="3343" max="3343" width="10.7109375" style="22" customWidth="1"/>
    <col min="3344" max="3344" width="11.5703125" style="22" customWidth="1"/>
    <col min="3345" max="3345" width="11.42578125" style="22"/>
    <col min="3346" max="3346" width="11.28515625" style="22" customWidth="1"/>
    <col min="3347" max="3347" width="10.42578125" style="22" customWidth="1"/>
    <col min="3348" max="3348" width="11.28515625" style="22" customWidth="1"/>
    <col min="3349" max="3349" width="10.28515625" style="22" customWidth="1"/>
    <col min="3350" max="3351" width="10.5703125" style="22" customWidth="1"/>
    <col min="3352" max="3356" width="14.140625" style="22" customWidth="1"/>
    <col min="3357" max="3360" width="13.140625" style="22" customWidth="1"/>
    <col min="3361" max="3361" width="9" style="22" customWidth="1"/>
    <col min="3362" max="3367" width="13.140625" style="22" customWidth="1"/>
    <col min="3368" max="3376" width="10.85546875" style="22" customWidth="1"/>
    <col min="3377" max="3417" width="0" style="22" hidden="1" customWidth="1"/>
    <col min="3418" max="3419" width="10.85546875" style="22" customWidth="1"/>
    <col min="3420" max="3584" width="11.42578125" style="22"/>
    <col min="3585" max="3585" width="31.5703125" style="22" customWidth="1"/>
    <col min="3586" max="3586" width="25.7109375" style="22" customWidth="1"/>
    <col min="3587" max="3587" width="12.7109375" style="22" customWidth="1"/>
    <col min="3588" max="3588" width="10.7109375" style="22" customWidth="1"/>
    <col min="3589" max="3589" width="10.85546875" style="22" customWidth="1"/>
    <col min="3590" max="3596" width="10.7109375" style="22" customWidth="1"/>
    <col min="3597" max="3597" width="12.140625" style="22" customWidth="1"/>
    <col min="3598" max="3598" width="11.140625" style="22" customWidth="1"/>
    <col min="3599" max="3599" width="10.7109375" style="22" customWidth="1"/>
    <col min="3600" max="3600" width="11.5703125" style="22" customWidth="1"/>
    <col min="3601" max="3601" width="11.42578125" style="22"/>
    <col min="3602" max="3602" width="11.28515625" style="22" customWidth="1"/>
    <col min="3603" max="3603" width="10.42578125" style="22" customWidth="1"/>
    <col min="3604" max="3604" width="11.28515625" style="22" customWidth="1"/>
    <col min="3605" max="3605" width="10.28515625" style="22" customWidth="1"/>
    <col min="3606" max="3607" width="10.5703125" style="22" customWidth="1"/>
    <col min="3608" max="3612" width="14.140625" style="22" customWidth="1"/>
    <col min="3613" max="3616" width="13.140625" style="22" customWidth="1"/>
    <col min="3617" max="3617" width="9" style="22" customWidth="1"/>
    <col min="3618" max="3623" width="13.140625" style="22" customWidth="1"/>
    <col min="3624" max="3632" width="10.85546875" style="22" customWidth="1"/>
    <col min="3633" max="3673" width="0" style="22" hidden="1" customWidth="1"/>
    <col min="3674" max="3675" width="10.85546875" style="22" customWidth="1"/>
    <col min="3676" max="3840" width="11.42578125" style="22"/>
    <col min="3841" max="3841" width="31.5703125" style="22" customWidth="1"/>
    <col min="3842" max="3842" width="25.7109375" style="22" customWidth="1"/>
    <col min="3843" max="3843" width="12.7109375" style="22" customWidth="1"/>
    <col min="3844" max="3844" width="10.7109375" style="22" customWidth="1"/>
    <col min="3845" max="3845" width="10.85546875" style="22" customWidth="1"/>
    <col min="3846" max="3852" width="10.7109375" style="22" customWidth="1"/>
    <col min="3853" max="3853" width="12.140625" style="22" customWidth="1"/>
    <col min="3854" max="3854" width="11.140625" style="22" customWidth="1"/>
    <col min="3855" max="3855" width="10.7109375" style="22" customWidth="1"/>
    <col min="3856" max="3856" width="11.5703125" style="22" customWidth="1"/>
    <col min="3857" max="3857" width="11.42578125" style="22"/>
    <col min="3858" max="3858" width="11.28515625" style="22" customWidth="1"/>
    <col min="3859" max="3859" width="10.42578125" style="22" customWidth="1"/>
    <col min="3860" max="3860" width="11.28515625" style="22" customWidth="1"/>
    <col min="3861" max="3861" width="10.28515625" style="22" customWidth="1"/>
    <col min="3862" max="3863" width="10.5703125" style="22" customWidth="1"/>
    <col min="3864" max="3868" width="14.140625" style="22" customWidth="1"/>
    <col min="3869" max="3872" width="13.140625" style="22" customWidth="1"/>
    <col min="3873" max="3873" width="9" style="22" customWidth="1"/>
    <col min="3874" max="3879" width="13.140625" style="22" customWidth="1"/>
    <col min="3880" max="3888" width="10.85546875" style="22" customWidth="1"/>
    <col min="3889" max="3929" width="0" style="22" hidden="1" customWidth="1"/>
    <col min="3930" max="3931" width="10.85546875" style="22" customWidth="1"/>
    <col min="3932" max="4096" width="11.42578125" style="22"/>
    <col min="4097" max="4097" width="31.5703125" style="22" customWidth="1"/>
    <col min="4098" max="4098" width="25.7109375" style="22" customWidth="1"/>
    <col min="4099" max="4099" width="12.7109375" style="22" customWidth="1"/>
    <col min="4100" max="4100" width="10.7109375" style="22" customWidth="1"/>
    <col min="4101" max="4101" width="10.85546875" style="22" customWidth="1"/>
    <col min="4102" max="4108" width="10.7109375" style="22" customWidth="1"/>
    <col min="4109" max="4109" width="12.140625" style="22" customWidth="1"/>
    <col min="4110" max="4110" width="11.140625" style="22" customWidth="1"/>
    <col min="4111" max="4111" width="10.7109375" style="22" customWidth="1"/>
    <col min="4112" max="4112" width="11.5703125" style="22" customWidth="1"/>
    <col min="4113" max="4113" width="11.42578125" style="22"/>
    <col min="4114" max="4114" width="11.28515625" style="22" customWidth="1"/>
    <col min="4115" max="4115" width="10.42578125" style="22" customWidth="1"/>
    <col min="4116" max="4116" width="11.28515625" style="22" customWidth="1"/>
    <col min="4117" max="4117" width="10.28515625" style="22" customWidth="1"/>
    <col min="4118" max="4119" width="10.5703125" style="22" customWidth="1"/>
    <col min="4120" max="4124" width="14.140625" style="22" customWidth="1"/>
    <col min="4125" max="4128" width="13.140625" style="22" customWidth="1"/>
    <col min="4129" max="4129" width="9" style="22" customWidth="1"/>
    <col min="4130" max="4135" width="13.140625" style="22" customWidth="1"/>
    <col min="4136" max="4144" width="10.85546875" style="22" customWidth="1"/>
    <col min="4145" max="4185" width="0" style="22" hidden="1" customWidth="1"/>
    <col min="4186" max="4187" width="10.85546875" style="22" customWidth="1"/>
    <col min="4188" max="4352" width="11.42578125" style="22"/>
    <col min="4353" max="4353" width="31.5703125" style="22" customWidth="1"/>
    <col min="4354" max="4354" width="25.7109375" style="22" customWidth="1"/>
    <col min="4355" max="4355" width="12.7109375" style="22" customWidth="1"/>
    <col min="4356" max="4356" width="10.7109375" style="22" customWidth="1"/>
    <col min="4357" max="4357" width="10.85546875" style="22" customWidth="1"/>
    <col min="4358" max="4364" width="10.7109375" style="22" customWidth="1"/>
    <col min="4365" max="4365" width="12.140625" style="22" customWidth="1"/>
    <col min="4366" max="4366" width="11.140625" style="22" customWidth="1"/>
    <col min="4367" max="4367" width="10.7109375" style="22" customWidth="1"/>
    <col min="4368" max="4368" width="11.5703125" style="22" customWidth="1"/>
    <col min="4369" max="4369" width="11.42578125" style="22"/>
    <col min="4370" max="4370" width="11.28515625" style="22" customWidth="1"/>
    <col min="4371" max="4371" width="10.42578125" style="22" customWidth="1"/>
    <col min="4372" max="4372" width="11.28515625" style="22" customWidth="1"/>
    <col min="4373" max="4373" width="10.28515625" style="22" customWidth="1"/>
    <col min="4374" max="4375" width="10.5703125" style="22" customWidth="1"/>
    <col min="4376" max="4380" width="14.140625" style="22" customWidth="1"/>
    <col min="4381" max="4384" width="13.140625" style="22" customWidth="1"/>
    <col min="4385" max="4385" width="9" style="22" customWidth="1"/>
    <col min="4386" max="4391" width="13.140625" style="22" customWidth="1"/>
    <col min="4392" max="4400" width="10.85546875" style="22" customWidth="1"/>
    <col min="4401" max="4441" width="0" style="22" hidden="1" customWidth="1"/>
    <col min="4442" max="4443" width="10.85546875" style="22" customWidth="1"/>
    <col min="4444" max="4608" width="11.42578125" style="22"/>
    <col min="4609" max="4609" width="31.5703125" style="22" customWidth="1"/>
    <col min="4610" max="4610" width="25.7109375" style="22" customWidth="1"/>
    <col min="4611" max="4611" width="12.7109375" style="22" customWidth="1"/>
    <col min="4612" max="4612" width="10.7109375" style="22" customWidth="1"/>
    <col min="4613" max="4613" width="10.85546875" style="22" customWidth="1"/>
    <col min="4614" max="4620" width="10.7109375" style="22" customWidth="1"/>
    <col min="4621" max="4621" width="12.140625" style="22" customWidth="1"/>
    <col min="4622" max="4622" width="11.140625" style="22" customWidth="1"/>
    <col min="4623" max="4623" width="10.7109375" style="22" customWidth="1"/>
    <col min="4624" max="4624" width="11.5703125" style="22" customWidth="1"/>
    <col min="4625" max="4625" width="11.42578125" style="22"/>
    <col min="4626" max="4626" width="11.28515625" style="22" customWidth="1"/>
    <col min="4627" max="4627" width="10.42578125" style="22" customWidth="1"/>
    <col min="4628" max="4628" width="11.28515625" style="22" customWidth="1"/>
    <col min="4629" max="4629" width="10.28515625" style="22" customWidth="1"/>
    <col min="4630" max="4631" width="10.5703125" style="22" customWidth="1"/>
    <col min="4632" max="4636" width="14.140625" style="22" customWidth="1"/>
    <col min="4637" max="4640" width="13.140625" style="22" customWidth="1"/>
    <col min="4641" max="4641" width="9" style="22" customWidth="1"/>
    <col min="4642" max="4647" width="13.140625" style="22" customWidth="1"/>
    <col min="4648" max="4656" width="10.85546875" style="22" customWidth="1"/>
    <col min="4657" max="4697" width="0" style="22" hidden="1" customWidth="1"/>
    <col min="4698" max="4699" width="10.85546875" style="22" customWidth="1"/>
    <col min="4700" max="4864" width="11.42578125" style="22"/>
    <col min="4865" max="4865" width="31.5703125" style="22" customWidth="1"/>
    <col min="4866" max="4866" width="25.7109375" style="22" customWidth="1"/>
    <col min="4867" max="4867" width="12.7109375" style="22" customWidth="1"/>
    <col min="4868" max="4868" width="10.7109375" style="22" customWidth="1"/>
    <col min="4869" max="4869" width="10.85546875" style="22" customWidth="1"/>
    <col min="4870" max="4876" width="10.7109375" style="22" customWidth="1"/>
    <col min="4877" max="4877" width="12.140625" style="22" customWidth="1"/>
    <col min="4878" max="4878" width="11.140625" style="22" customWidth="1"/>
    <col min="4879" max="4879" width="10.7109375" style="22" customWidth="1"/>
    <col min="4880" max="4880" width="11.5703125" style="22" customWidth="1"/>
    <col min="4881" max="4881" width="11.42578125" style="22"/>
    <col min="4882" max="4882" width="11.28515625" style="22" customWidth="1"/>
    <col min="4883" max="4883" width="10.42578125" style="22" customWidth="1"/>
    <col min="4884" max="4884" width="11.28515625" style="22" customWidth="1"/>
    <col min="4885" max="4885" width="10.28515625" style="22" customWidth="1"/>
    <col min="4886" max="4887" width="10.5703125" style="22" customWidth="1"/>
    <col min="4888" max="4892" width="14.140625" style="22" customWidth="1"/>
    <col min="4893" max="4896" width="13.140625" style="22" customWidth="1"/>
    <col min="4897" max="4897" width="9" style="22" customWidth="1"/>
    <col min="4898" max="4903" width="13.140625" style="22" customWidth="1"/>
    <col min="4904" max="4912" width="10.85546875" style="22" customWidth="1"/>
    <col min="4913" max="4953" width="0" style="22" hidden="1" customWidth="1"/>
    <col min="4954" max="4955" width="10.85546875" style="22" customWidth="1"/>
    <col min="4956" max="5120" width="11.42578125" style="22"/>
    <col min="5121" max="5121" width="31.5703125" style="22" customWidth="1"/>
    <col min="5122" max="5122" width="25.7109375" style="22" customWidth="1"/>
    <col min="5123" max="5123" width="12.7109375" style="22" customWidth="1"/>
    <col min="5124" max="5124" width="10.7109375" style="22" customWidth="1"/>
    <col min="5125" max="5125" width="10.85546875" style="22" customWidth="1"/>
    <col min="5126" max="5132" width="10.7109375" style="22" customWidth="1"/>
    <col min="5133" max="5133" width="12.140625" style="22" customWidth="1"/>
    <col min="5134" max="5134" width="11.140625" style="22" customWidth="1"/>
    <col min="5135" max="5135" width="10.7109375" style="22" customWidth="1"/>
    <col min="5136" max="5136" width="11.5703125" style="22" customWidth="1"/>
    <col min="5137" max="5137" width="11.42578125" style="22"/>
    <col min="5138" max="5138" width="11.28515625" style="22" customWidth="1"/>
    <col min="5139" max="5139" width="10.42578125" style="22" customWidth="1"/>
    <col min="5140" max="5140" width="11.28515625" style="22" customWidth="1"/>
    <col min="5141" max="5141" width="10.28515625" style="22" customWidth="1"/>
    <col min="5142" max="5143" width="10.5703125" style="22" customWidth="1"/>
    <col min="5144" max="5148" width="14.140625" style="22" customWidth="1"/>
    <col min="5149" max="5152" width="13.140625" style="22" customWidth="1"/>
    <col min="5153" max="5153" width="9" style="22" customWidth="1"/>
    <col min="5154" max="5159" width="13.140625" style="22" customWidth="1"/>
    <col min="5160" max="5168" width="10.85546875" style="22" customWidth="1"/>
    <col min="5169" max="5209" width="0" style="22" hidden="1" customWidth="1"/>
    <col min="5210" max="5211" width="10.85546875" style="22" customWidth="1"/>
    <col min="5212" max="5376" width="11.42578125" style="22"/>
    <col min="5377" max="5377" width="31.5703125" style="22" customWidth="1"/>
    <col min="5378" max="5378" width="25.7109375" style="22" customWidth="1"/>
    <col min="5379" max="5379" width="12.7109375" style="22" customWidth="1"/>
    <col min="5380" max="5380" width="10.7109375" style="22" customWidth="1"/>
    <col min="5381" max="5381" width="10.85546875" style="22" customWidth="1"/>
    <col min="5382" max="5388" width="10.7109375" style="22" customWidth="1"/>
    <col min="5389" max="5389" width="12.140625" style="22" customWidth="1"/>
    <col min="5390" max="5390" width="11.140625" style="22" customWidth="1"/>
    <col min="5391" max="5391" width="10.7109375" style="22" customWidth="1"/>
    <col min="5392" max="5392" width="11.5703125" style="22" customWidth="1"/>
    <col min="5393" max="5393" width="11.42578125" style="22"/>
    <col min="5394" max="5394" width="11.28515625" style="22" customWidth="1"/>
    <col min="5395" max="5395" width="10.42578125" style="22" customWidth="1"/>
    <col min="5396" max="5396" width="11.28515625" style="22" customWidth="1"/>
    <col min="5397" max="5397" width="10.28515625" style="22" customWidth="1"/>
    <col min="5398" max="5399" width="10.5703125" style="22" customWidth="1"/>
    <col min="5400" max="5404" width="14.140625" style="22" customWidth="1"/>
    <col min="5405" max="5408" width="13.140625" style="22" customWidth="1"/>
    <col min="5409" max="5409" width="9" style="22" customWidth="1"/>
    <col min="5410" max="5415" width="13.140625" style="22" customWidth="1"/>
    <col min="5416" max="5424" width="10.85546875" style="22" customWidth="1"/>
    <col min="5425" max="5465" width="0" style="22" hidden="1" customWidth="1"/>
    <col min="5466" max="5467" width="10.85546875" style="22" customWidth="1"/>
    <col min="5468" max="5632" width="11.42578125" style="22"/>
    <col min="5633" max="5633" width="31.5703125" style="22" customWidth="1"/>
    <col min="5634" max="5634" width="25.7109375" style="22" customWidth="1"/>
    <col min="5635" max="5635" width="12.7109375" style="22" customWidth="1"/>
    <col min="5636" max="5636" width="10.7109375" style="22" customWidth="1"/>
    <col min="5637" max="5637" width="10.85546875" style="22" customWidth="1"/>
    <col min="5638" max="5644" width="10.7109375" style="22" customWidth="1"/>
    <col min="5645" max="5645" width="12.140625" style="22" customWidth="1"/>
    <col min="5646" max="5646" width="11.140625" style="22" customWidth="1"/>
    <col min="5647" max="5647" width="10.7109375" style="22" customWidth="1"/>
    <col min="5648" max="5648" width="11.5703125" style="22" customWidth="1"/>
    <col min="5649" max="5649" width="11.42578125" style="22"/>
    <col min="5650" max="5650" width="11.28515625" style="22" customWidth="1"/>
    <col min="5651" max="5651" width="10.42578125" style="22" customWidth="1"/>
    <col min="5652" max="5652" width="11.28515625" style="22" customWidth="1"/>
    <col min="5653" max="5653" width="10.28515625" style="22" customWidth="1"/>
    <col min="5654" max="5655" width="10.5703125" style="22" customWidth="1"/>
    <col min="5656" max="5660" width="14.140625" style="22" customWidth="1"/>
    <col min="5661" max="5664" width="13.140625" style="22" customWidth="1"/>
    <col min="5665" max="5665" width="9" style="22" customWidth="1"/>
    <col min="5666" max="5671" width="13.140625" style="22" customWidth="1"/>
    <col min="5672" max="5680" width="10.85546875" style="22" customWidth="1"/>
    <col min="5681" max="5721" width="0" style="22" hidden="1" customWidth="1"/>
    <col min="5722" max="5723" width="10.85546875" style="22" customWidth="1"/>
    <col min="5724" max="5888" width="11.42578125" style="22"/>
    <col min="5889" max="5889" width="31.5703125" style="22" customWidth="1"/>
    <col min="5890" max="5890" width="25.7109375" style="22" customWidth="1"/>
    <col min="5891" max="5891" width="12.7109375" style="22" customWidth="1"/>
    <col min="5892" max="5892" width="10.7109375" style="22" customWidth="1"/>
    <col min="5893" max="5893" width="10.85546875" style="22" customWidth="1"/>
    <col min="5894" max="5900" width="10.7109375" style="22" customWidth="1"/>
    <col min="5901" max="5901" width="12.140625" style="22" customWidth="1"/>
    <col min="5902" max="5902" width="11.140625" style="22" customWidth="1"/>
    <col min="5903" max="5903" width="10.7109375" style="22" customWidth="1"/>
    <col min="5904" max="5904" width="11.5703125" style="22" customWidth="1"/>
    <col min="5905" max="5905" width="11.42578125" style="22"/>
    <col min="5906" max="5906" width="11.28515625" style="22" customWidth="1"/>
    <col min="5907" max="5907" width="10.42578125" style="22" customWidth="1"/>
    <col min="5908" max="5908" width="11.28515625" style="22" customWidth="1"/>
    <col min="5909" max="5909" width="10.28515625" style="22" customWidth="1"/>
    <col min="5910" max="5911" width="10.5703125" style="22" customWidth="1"/>
    <col min="5912" max="5916" width="14.140625" style="22" customWidth="1"/>
    <col min="5917" max="5920" width="13.140625" style="22" customWidth="1"/>
    <col min="5921" max="5921" width="9" style="22" customWidth="1"/>
    <col min="5922" max="5927" width="13.140625" style="22" customWidth="1"/>
    <col min="5928" max="5936" width="10.85546875" style="22" customWidth="1"/>
    <col min="5937" max="5977" width="0" style="22" hidden="1" customWidth="1"/>
    <col min="5978" max="5979" width="10.85546875" style="22" customWidth="1"/>
    <col min="5980" max="6144" width="11.42578125" style="22"/>
    <col min="6145" max="6145" width="31.5703125" style="22" customWidth="1"/>
    <col min="6146" max="6146" width="25.7109375" style="22" customWidth="1"/>
    <col min="6147" max="6147" width="12.7109375" style="22" customWidth="1"/>
    <col min="6148" max="6148" width="10.7109375" style="22" customWidth="1"/>
    <col min="6149" max="6149" width="10.85546875" style="22" customWidth="1"/>
    <col min="6150" max="6156" width="10.7109375" style="22" customWidth="1"/>
    <col min="6157" max="6157" width="12.140625" style="22" customWidth="1"/>
    <col min="6158" max="6158" width="11.140625" style="22" customWidth="1"/>
    <col min="6159" max="6159" width="10.7109375" style="22" customWidth="1"/>
    <col min="6160" max="6160" width="11.5703125" style="22" customWidth="1"/>
    <col min="6161" max="6161" width="11.42578125" style="22"/>
    <col min="6162" max="6162" width="11.28515625" style="22" customWidth="1"/>
    <col min="6163" max="6163" width="10.42578125" style="22" customWidth="1"/>
    <col min="6164" max="6164" width="11.28515625" style="22" customWidth="1"/>
    <col min="6165" max="6165" width="10.28515625" style="22" customWidth="1"/>
    <col min="6166" max="6167" width="10.5703125" style="22" customWidth="1"/>
    <col min="6168" max="6172" width="14.140625" style="22" customWidth="1"/>
    <col min="6173" max="6176" width="13.140625" style="22" customWidth="1"/>
    <col min="6177" max="6177" width="9" style="22" customWidth="1"/>
    <col min="6178" max="6183" width="13.140625" style="22" customWidth="1"/>
    <col min="6184" max="6192" width="10.85546875" style="22" customWidth="1"/>
    <col min="6193" max="6233" width="0" style="22" hidden="1" customWidth="1"/>
    <col min="6234" max="6235" width="10.85546875" style="22" customWidth="1"/>
    <col min="6236" max="6400" width="11.42578125" style="22"/>
    <col min="6401" max="6401" width="31.5703125" style="22" customWidth="1"/>
    <col min="6402" max="6402" width="25.7109375" style="22" customWidth="1"/>
    <col min="6403" max="6403" width="12.7109375" style="22" customWidth="1"/>
    <col min="6404" max="6404" width="10.7109375" style="22" customWidth="1"/>
    <col min="6405" max="6405" width="10.85546875" style="22" customWidth="1"/>
    <col min="6406" max="6412" width="10.7109375" style="22" customWidth="1"/>
    <col min="6413" max="6413" width="12.140625" style="22" customWidth="1"/>
    <col min="6414" max="6414" width="11.140625" style="22" customWidth="1"/>
    <col min="6415" max="6415" width="10.7109375" style="22" customWidth="1"/>
    <col min="6416" max="6416" width="11.5703125" style="22" customWidth="1"/>
    <col min="6417" max="6417" width="11.42578125" style="22"/>
    <col min="6418" max="6418" width="11.28515625" style="22" customWidth="1"/>
    <col min="6419" max="6419" width="10.42578125" style="22" customWidth="1"/>
    <col min="6420" max="6420" width="11.28515625" style="22" customWidth="1"/>
    <col min="6421" max="6421" width="10.28515625" style="22" customWidth="1"/>
    <col min="6422" max="6423" width="10.5703125" style="22" customWidth="1"/>
    <col min="6424" max="6428" width="14.140625" style="22" customWidth="1"/>
    <col min="6429" max="6432" width="13.140625" style="22" customWidth="1"/>
    <col min="6433" max="6433" width="9" style="22" customWidth="1"/>
    <col min="6434" max="6439" width="13.140625" style="22" customWidth="1"/>
    <col min="6440" max="6448" width="10.85546875" style="22" customWidth="1"/>
    <col min="6449" max="6489" width="0" style="22" hidden="1" customWidth="1"/>
    <col min="6490" max="6491" width="10.85546875" style="22" customWidth="1"/>
    <col min="6492" max="6656" width="11.42578125" style="22"/>
    <col min="6657" max="6657" width="31.5703125" style="22" customWidth="1"/>
    <col min="6658" max="6658" width="25.7109375" style="22" customWidth="1"/>
    <col min="6659" max="6659" width="12.7109375" style="22" customWidth="1"/>
    <col min="6660" max="6660" width="10.7109375" style="22" customWidth="1"/>
    <col min="6661" max="6661" width="10.85546875" style="22" customWidth="1"/>
    <col min="6662" max="6668" width="10.7109375" style="22" customWidth="1"/>
    <col min="6669" max="6669" width="12.140625" style="22" customWidth="1"/>
    <col min="6670" max="6670" width="11.140625" style="22" customWidth="1"/>
    <col min="6671" max="6671" width="10.7109375" style="22" customWidth="1"/>
    <col min="6672" max="6672" width="11.5703125" style="22" customWidth="1"/>
    <col min="6673" max="6673" width="11.42578125" style="22"/>
    <col min="6674" max="6674" width="11.28515625" style="22" customWidth="1"/>
    <col min="6675" max="6675" width="10.42578125" style="22" customWidth="1"/>
    <col min="6676" max="6676" width="11.28515625" style="22" customWidth="1"/>
    <col min="6677" max="6677" width="10.28515625" style="22" customWidth="1"/>
    <col min="6678" max="6679" width="10.5703125" style="22" customWidth="1"/>
    <col min="6680" max="6684" width="14.140625" style="22" customWidth="1"/>
    <col min="6685" max="6688" width="13.140625" style="22" customWidth="1"/>
    <col min="6689" max="6689" width="9" style="22" customWidth="1"/>
    <col min="6690" max="6695" width="13.140625" style="22" customWidth="1"/>
    <col min="6696" max="6704" width="10.85546875" style="22" customWidth="1"/>
    <col min="6705" max="6745" width="0" style="22" hidden="1" customWidth="1"/>
    <col min="6746" max="6747" width="10.85546875" style="22" customWidth="1"/>
    <col min="6748" max="6912" width="11.42578125" style="22"/>
    <col min="6913" max="6913" width="31.5703125" style="22" customWidth="1"/>
    <col min="6914" max="6914" width="25.7109375" style="22" customWidth="1"/>
    <col min="6915" max="6915" width="12.7109375" style="22" customWidth="1"/>
    <col min="6916" max="6916" width="10.7109375" style="22" customWidth="1"/>
    <col min="6917" max="6917" width="10.85546875" style="22" customWidth="1"/>
    <col min="6918" max="6924" width="10.7109375" style="22" customWidth="1"/>
    <col min="6925" max="6925" width="12.140625" style="22" customWidth="1"/>
    <col min="6926" max="6926" width="11.140625" style="22" customWidth="1"/>
    <col min="6927" max="6927" width="10.7109375" style="22" customWidth="1"/>
    <col min="6928" max="6928" width="11.5703125" style="22" customWidth="1"/>
    <col min="6929" max="6929" width="11.42578125" style="22"/>
    <col min="6930" max="6930" width="11.28515625" style="22" customWidth="1"/>
    <col min="6931" max="6931" width="10.42578125" style="22" customWidth="1"/>
    <col min="6932" max="6932" width="11.28515625" style="22" customWidth="1"/>
    <col min="6933" max="6933" width="10.28515625" style="22" customWidth="1"/>
    <col min="6934" max="6935" width="10.5703125" style="22" customWidth="1"/>
    <col min="6936" max="6940" width="14.140625" style="22" customWidth="1"/>
    <col min="6941" max="6944" width="13.140625" style="22" customWidth="1"/>
    <col min="6945" max="6945" width="9" style="22" customWidth="1"/>
    <col min="6946" max="6951" width="13.140625" style="22" customWidth="1"/>
    <col min="6952" max="6960" width="10.85546875" style="22" customWidth="1"/>
    <col min="6961" max="7001" width="0" style="22" hidden="1" customWidth="1"/>
    <col min="7002" max="7003" width="10.85546875" style="22" customWidth="1"/>
    <col min="7004" max="7168" width="11.42578125" style="22"/>
    <col min="7169" max="7169" width="31.5703125" style="22" customWidth="1"/>
    <col min="7170" max="7170" width="25.7109375" style="22" customWidth="1"/>
    <col min="7171" max="7171" width="12.7109375" style="22" customWidth="1"/>
    <col min="7172" max="7172" width="10.7109375" style="22" customWidth="1"/>
    <col min="7173" max="7173" width="10.85546875" style="22" customWidth="1"/>
    <col min="7174" max="7180" width="10.7109375" style="22" customWidth="1"/>
    <col min="7181" max="7181" width="12.140625" style="22" customWidth="1"/>
    <col min="7182" max="7182" width="11.140625" style="22" customWidth="1"/>
    <col min="7183" max="7183" width="10.7109375" style="22" customWidth="1"/>
    <col min="7184" max="7184" width="11.5703125" style="22" customWidth="1"/>
    <col min="7185" max="7185" width="11.42578125" style="22"/>
    <col min="7186" max="7186" width="11.28515625" style="22" customWidth="1"/>
    <col min="7187" max="7187" width="10.42578125" style="22" customWidth="1"/>
    <col min="7188" max="7188" width="11.28515625" style="22" customWidth="1"/>
    <col min="7189" max="7189" width="10.28515625" style="22" customWidth="1"/>
    <col min="7190" max="7191" width="10.5703125" style="22" customWidth="1"/>
    <col min="7192" max="7196" width="14.140625" style="22" customWidth="1"/>
    <col min="7197" max="7200" width="13.140625" style="22" customWidth="1"/>
    <col min="7201" max="7201" width="9" style="22" customWidth="1"/>
    <col min="7202" max="7207" width="13.140625" style="22" customWidth="1"/>
    <col min="7208" max="7216" width="10.85546875" style="22" customWidth="1"/>
    <col min="7217" max="7257" width="0" style="22" hidden="1" customWidth="1"/>
    <col min="7258" max="7259" width="10.85546875" style="22" customWidth="1"/>
    <col min="7260" max="7424" width="11.42578125" style="22"/>
    <col min="7425" max="7425" width="31.5703125" style="22" customWidth="1"/>
    <col min="7426" max="7426" width="25.7109375" style="22" customWidth="1"/>
    <col min="7427" max="7427" width="12.7109375" style="22" customWidth="1"/>
    <col min="7428" max="7428" width="10.7109375" style="22" customWidth="1"/>
    <col min="7429" max="7429" width="10.85546875" style="22" customWidth="1"/>
    <col min="7430" max="7436" width="10.7109375" style="22" customWidth="1"/>
    <col min="7437" max="7437" width="12.140625" style="22" customWidth="1"/>
    <col min="7438" max="7438" width="11.140625" style="22" customWidth="1"/>
    <col min="7439" max="7439" width="10.7109375" style="22" customWidth="1"/>
    <col min="7440" max="7440" width="11.5703125" style="22" customWidth="1"/>
    <col min="7441" max="7441" width="11.42578125" style="22"/>
    <col min="7442" max="7442" width="11.28515625" style="22" customWidth="1"/>
    <col min="7443" max="7443" width="10.42578125" style="22" customWidth="1"/>
    <col min="7444" max="7444" width="11.28515625" style="22" customWidth="1"/>
    <col min="7445" max="7445" width="10.28515625" style="22" customWidth="1"/>
    <col min="7446" max="7447" width="10.5703125" style="22" customWidth="1"/>
    <col min="7448" max="7452" width="14.140625" style="22" customWidth="1"/>
    <col min="7453" max="7456" width="13.140625" style="22" customWidth="1"/>
    <col min="7457" max="7457" width="9" style="22" customWidth="1"/>
    <col min="7458" max="7463" width="13.140625" style="22" customWidth="1"/>
    <col min="7464" max="7472" width="10.85546875" style="22" customWidth="1"/>
    <col min="7473" max="7513" width="0" style="22" hidden="1" customWidth="1"/>
    <col min="7514" max="7515" width="10.85546875" style="22" customWidth="1"/>
    <col min="7516" max="7680" width="11.42578125" style="22"/>
    <col min="7681" max="7681" width="31.5703125" style="22" customWidth="1"/>
    <col min="7682" max="7682" width="25.7109375" style="22" customWidth="1"/>
    <col min="7683" max="7683" width="12.7109375" style="22" customWidth="1"/>
    <col min="7684" max="7684" width="10.7109375" style="22" customWidth="1"/>
    <col min="7685" max="7685" width="10.85546875" style="22" customWidth="1"/>
    <col min="7686" max="7692" width="10.7109375" style="22" customWidth="1"/>
    <col min="7693" max="7693" width="12.140625" style="22" customWidth="1"/>
    <col min="7694" max="7694" width="11.140625" style="22" customWidth="1"/>
    <col min="7695" max="7695" width="10.7109375" style="22" customWidth="1"/>
    <col min="7696" max="7696" width="11.5703125" style="22" customWidth="1"/>
    <col min="7697" max="7697" width="11.42578125" style="22"/>
    <col min="7698" max="7698" width="11.28515625" style="22" customWidth="1"/>
    <col min="7699" max="7699" width="10.42578125" style="22" customWidth="1"/>
    <col min="7700" max="7700" width="11.28515625" style="22" customWidth="1"/>
    <col min="7701" max="7701" width="10.28515625" style="22" customWidth="1"/>
    <col min="7702" max="7703" width="10.5703125" style="22" customWidth="1"/>
    <col min="7704" max="7708" width="14.140625" style="22" customWidth="1"/>
    <col min="7709" max="7712" width="13.140625" style="22" customWidth="1"/>
    <col min="7713" max="7713" width="9" style="22" customWidth="1"/>
    <col min="7714" max="7719" width="13.140625" style="22" customWidth="1"/>
    <col min="7720" max="7728" width="10.85546875" style="22" customWidth="1"/>
    <col min="7729" max="7769" width="0" style="22" hidden="1" customWidth="1"/>
    <col min="7770" max="7771" width="10.85546875" style="22" customWidth="1"/>
    <col min="7772" max="7936" width="11.42578125" style="22"/>
    <col min="7937" max="7937" width="31.5703125" style="22" customWidth="1"/>
    <col min="7938" max="7938" width="25.7109375" style="22" customWidth="1"/>
    <col min="7939" max="7939" width="12.7109375" style="22" customWidth="1"/>
    <col min="7940" max="7940" width="10.7109375" style="22" customWidth="1"/>
    <col min="7941" max="7941" width="10.85546875" style="22" customWidth="1"/>
    <col min="7942" max="7948" width="10.7109375" style="22" customWidth="1"/>
    <col min="7949" max="7949" width="12.140625" style="22" customWidth="1"/>
    <col min="7950" max="7950" width="11.140625" style="22" customWidth="1"/>
    <col min="7951" max="7951" width="10.7109375" style="22" customWidth="1"/>
    <col min="7952" max="7952" width="11.5703125" style="22" customWidth="1"/>
    <col min="7953" max="7953" width="11.42578125" style="22"/>
    <col min="7954" max="7954" width="11.28515625" style="22" customWidth="1"/>
    <col min="7955" max="7955" width="10.42578125" style="22" customWidth="1"/>
    <col min="7956" max="7956" width="11.28515625" style="22" customWidth="1"/>
    <col min="7957" max="7957" width="10.28515625" style="22" customWidth="1"/>
    <col min="7958" max="7959" width="10.5703125" style="22" customWidth="1"/>
    <col min="7960" max="7964" width="14.140625" style="22" customWidth="1"/>
    <col min="7965" max="7968" width="13.140625" style="22" customWidth="1"/>
    <col min="7969" max="7969" width="9" style="22" customWidth="1"/>
    <col min="7970" max="7975" width="13.140625" style="22" customWidth="1"/>
    <col min="7976" max="7984" width="10.85546875" style="22" customWidth="1"/>
    <col min="7985" max="8025" width="0" style="22" hidden="1" customWidth="1"/>
    <col min="8026" max="8027" width="10.85546875" style="22" customWidth="1"/>
    <col min="8028" max="8192" width="11.42578125" style="22"/>
    <col min="8193" max="8193" width="31.5703125" style="22" customWidth="1"/>
    <col min="8194" max="8194" width="25.7109375" style="22" customWidth="1"/>
    <col min="8195" max="8195" width="12.7109375" style="22" customWidth="1"/>
    <col min="8196" max="8196" width="10.7109375" style="22" customWidth="1"/>
    <col min="8197" max="8197" width="10.85546875" style="22" customWidth="1"/>
    <col min="8198" max="8204" width="10.7109375" style="22" customWidth="1"/>
    <col min="8205" max="8205" width="12.140625" style="22" customWidth="1"/>
    <col min="8206" max="8206" width="11.140625" style="22" customWidth="1"/>
    <col min="8207" max="8207" width="10.7109375" style="22" customWidth="1"/>
    <col min="8208" max="8208" width="11.5703125" style="22" customWidth="1"/>
    <col min="8209" max="8209" width="11.42578125" style="22"/>
    <col min="8210" max="8210" width="11.28515625" style="22" customWidth="1"/>
    <col min="8211" max="8211" width="10.42578125" style="22" customWidth="1"/>
    <col min="8212" max="8212" width="11.28515625" style="22" customWidth="1"/>
    <col min="8213" max="8213" width="10.28515625" style="22" customWidth="1"/>
    <col min="8214" max="8215" width="10.5703125" style="22" customWidth="1"/>
    <col min="8216" max="8220" width="14.140625" style="22" customWidth="1"/>
    <col min="8221" max="8224" width="13.140625" style="22" customWidth="1"/>
    <col min="8225" max="8225" width="9" style="22" customWidth="1"/>
    <col min="8226" max="8231" width="13.140625" style="22" customWidth="1"/>
    <col min="8232" max="8240" width="10.85546875" style="22" customWidth="1"/>
    <col min="8241" max="8281" width="0" style="22" hidden="1" customWidth="1"/>
    <col min="8282" max="8283" width="10.85546875" style="22" customWidth="1"/>
    <col min="8284" max="8448" width="11.42578125" style="22"/>
    <col min="8449" max="8449" width="31.5703125" style="22" customWidth="1"/>
    <col min="8450" max="8450" width="25.7109375" style="22" customWidth="1"/>
    <col min="8451" max="8451" width="12.7109375" style="22" customWidth="1"/>
    <col min="8452" max="8452" width="10.7109375" style="22" customWidth="1"/>
    <col min="8453" max="8453" width="10.85546875" style="22" customWidth="1"/>
    <col min="8454" max="8460" width="10.7109375" style="22" customWidth="1"/>
    <col min="8461" max="8461" width="12.140625" style="22" customWidth="1"/>
    <col min="8462" max="8462" width="11.140625" style="22" customWidth="1"/>
    <col min="8463" max="8463" width="10.7109375" style="22" customWidth="1"/>
    <col min="8464" max="8464" width="11.5703125" style="22" customWidth="1"/>
    <col min="8465" max="8465" width="11.42578125" style="22"/>
    <col min="8466" max="8466" width="11.28515625" style="22" customWidth="1"/>
    <col min="8467" max="8467" width="10.42578125" style="22" customWidth="1"/>
    <col min="8468" max="8468" width="11.28515625" style="22" customWidth="1"/>
    <col min="8469" max="8469" width="10.28515625" style="22" customWidth="1"/>
    <col min="8470" max="8471" width="10.5703125" style="22" customWidth="1"/>
    <col min="8472" max="8476" width="14.140625" style="22" customWidth="1"/>
    <col min="8477" max="8480" width="13.140625" style="22" customWidth="1"/>
    <col min="8481" max="8481" width="9" style="22" customWidth="1"/>
    <col min="8482" max="8487" width="13.140625" style="22" customWidth="1"/>
    <col min="8488" max="8496" width="10.85546875" style="22" customWidth="1"/>
    <col min="8497" max="8537" width="0" style="22" hidden="1" customWidth="1"/>
    <col min="8538" max="8539" width="10.85546875" style="22" customWidth="1"/>
    <col min="8540" max="8704" width="11.42578125" style="22"/>
    <col min="8705" max="8705" width="31.5703125" style="22" customWidth="1"/>
    <col min="8706" max="8706" width="25.7109375" style="22" customWidth="1"/>
    <col min="8707" max="8707" width="12.7109375" style="22" customWidth="1"/>
    <col min="8708" max="8708" width="10.7109375" style="22" customWidth="1"/>
    <col min="8709" max="8709" width="10.85546875" style="22" customWidth="1"/>
    <col min="8710" max="8716" width="10.7109375" style="22" customWidth="1"/>
    <col min="8717" max="8717" width="12.140625" style="22" customWidth="1"/>
    <col min="8718" max="8718" width="11.140625" style="22" customWidth="1"/>
    <col min="8719" max="8719" width="10.7109375" style="22" customWidth="1"/>
    <col min="8720" max="8720" width="11.5703125" style="22" customWidth="1"/>
    <col min="8721" max="8721" width="11.42578125" style="22"/>
    <col min="8722" max="8722" width="11.28515625" style="22" customWidth="1"/>
    <col min="8723" max="8723" width="10.42578125" style="22" customWidth="1"/>
    <col min="8724" max="8724" width="11.28515625" style="22" customWidth="1"/>
    <col min="8725" max="8725" width="10.28515625" style="22" customWidth="1"/>
    <col min="8726" max="8727" width="10.5703125" style="22" customWidth="1"/>
    <col min="8728" max="8732" width="14.140625" style="22" customWidth="1"/>
    <col min="8733" max="8736" width="13.140625" style="22" customWidth="1"/>
    <col min="8737" max="8737" width="9" style="22" customWidth="1"/>
    <col min="8738" max="8743" width="13.140625" style="22" customWidth="1"/>
    <col min="8744" max="8752" width="10.85546875" style="22" customWidth="1"/>
    <col min="8753" max="8793" width="0" style="22" hidden="1" customWidth="1"/>
    <col min="8794" max="8795" width="10.85546875" style="22" customWidth="1"/>
    <col min="8796" max="8960" width="11.42578125" style="22"/>
    <col min="8961" max="8961" width="31.5703125" style="22" customWidth="1"/>
    <col min="8962" max="8962" width="25.7109375" style="22" customWidth="1"/>
    <col min="8963" max="8963" width="12.7109375" style="22" customWidth="1"/>
    <col min="8964" max="8964" width="10.7109375" style="22" customWidth="1"/>
    <col min="8965" max="8965" width="10.85546875" style="22" customWidth="1"/>
    <col min="8966" max="8972" width="10.7109375" style="22" customWidth="1"/>
    <col min="8973" max="8973" width="12.140625" style="22" customWidth="1"/>
    <col min="8974" max="8974" width="11.140625" style="22" customWidth="1"/>
    <col min="8975" max="8975" width="10.7109375" style="22" customWidth="1"/>
    <col min="8976" max="8976" width="11.5703125" style="22" customWidth="1"/>
    <col min="8977" max="8977" width="11.42578125" style="22"/>
    <col min="8978" max="8978" width="11.28515625" style="22" customWidth="1"/>
    <col min="8979" max="8979" width="10.42578125" style="22" customWidth="1"/>
    <col min="8980" max="8980" width="11.28515625" style="22" customWidth="1"/>
    <col min="8981" max="8981" width="10.28515625" style="22" customWidth="1"/>
    <col min="8982" max="8983" width="10.5703125" style="22" customWidth="1"/>
    <col min="8984" max="8988" width="14.140625" style="22" customWidth="1"/>
    <col min="8989" max="8992" width="13.140625" style="22" customWidth="1"/>
    <col min="8993" max="8993" width="9" style="22" customWidth="1"/>
    <col min="8994" max="8999" width="13.140625" style="22" customWidth="1"/>
    <col min="9000" max="9008" width="10.85546875" style="22" customWidth="1"/>
    <col min="9009" max="9049" width="0" style="22" hidden="1" customWidth="1"/>
    <col min="9050" max="9051" width="10.85546875" style="22" customWidth="1"/>
    <col min="9052" max="9216" width="11.42578125" style="22"/>
    <col min="9217" max="9217" width="31.5703125" style="22" customWidth="1"/>
    <col min="9218" max="9218" width="25.7109375" style="22" customWidth="1"/>
    <col min="9219" max="9219" width="12.7109375" style="22" customWidth="1"/>
    <col min="9220" max="9220" width="10.7109375" style="22" customWidth="1"/>
    <col min="9221" max="9221" width="10.85546875" style="22" customWidth="1"/>
    <col min="9222" max="9228" width="10.7109375" style="22" customWidth="1"/>
    <col min="9229" max="9229" width="12.140625" style="22" customWidth="1"/>
    <col min="9230" max="9230" width="11.140625" style="22" customWidth="1"/>
    <col min="9231" max="9231" width="10.7109375" style="22" customWidth="1"/>
    <col min="9232" max="9232" width="11.5703125" style="22" customWidth="1"/>
    <col min="9233" max="9233" width="11.42578125" style="22"/>
    <col min="9234" max="9234" width="11.28515625" style="22" customWidth="1"/>
    <col min="9235" max="9235" width="10.42578125" style="22" customWidth="1"/>
    <col min="9236" max="9236" width="11.28515625" style="22" customWidth="1"/>
    <col min="9237" max="9237" width="10.28515625" style="22" customWidth="1"/>
    <col min="9238" max="9239" width="10.5703125" style="22" customWidth="1"/>
    <col min="9240" max="9244" width="14.140625" style="22" customWidth="1"/>
    <col min="9245" max="9248" width="13.140625" style="22" customWidth="1"/>
    <col min="9249" max="9249" width="9" style="22" customWidth="1"/>
    <col min="9250" max="9255" width="13.140625" style="22" customWidth="1"/>
    <col min="9256" max="9264" width="10.85546875" style="22" customWidth="1"/>
    <col min="9265" max="9305" width="0" style="22" hidden="1" customWidth="1"/>
    <col min="9306" max="9307" width="10.85546875" style="22" customWidth="1"/>
    <col min="9308" max="9472" width="11.42578125" style="22"/>
    <col min="9473" max="9473" width="31.5703125" style="22" customWidth="1"/>
    <col min="9474" max="9474" width="25.7109375" style="22" customWidth="1"/>
    <col min="9475" max="9475" width="12.7109375" style="22" customWidth="1"/>
    <col min="9476" max="9476" width="10.7109375" style="22" customWidth="1"/>
    <col min="9477" max="9477" width="10.85546875" style="22" customWidth="1"/>
    <col min="9478" max="9484" width="10.7109375" style="22" customWidth="1"/>
    <col min="9485" max="9485" width="12.140625" style="22" customWidth="1"/>
    <col min="9486" max="9486" width="11.140625" style="22" customWidth="1"/>
    <col min="9487" max="9487" width="10.7109375" style="22" customWidth="1"/>
    <col min="9488" max="9488" width="11.5703125" style="22" customWidth="1"/>
    <col min="9489" max="9489" width="11.42578125" style="22"/>
    <col min="9490" max="9490" width="11.28515625" style="22" customWidth="1"/>
    <col min="9491" max="9491" width="10.42578125" style="22" customWidth="1"/>
    <col min="9492" max="9492" width="11.28515625" style="22" customWidth="1"/>
    <col min="9493" max="9493" width="10.28515625" style="22" customWidth="1"/>
    <col min="9494" max="9495" width="10.5703125" style="22" customWidth="1"/>
    <col min="9496" max="9500" width="14.140625" style="22" customWidth="1"/>
    <col min="9501" max="9504" width="13.140625" style="22" customWidth="1"/>
    <col min="9505" max="9505" width="9" style="22" customWidth="1"/>
    <col min="9506" max="9511" width="13.140625" style="22" customWidth="1"/>
    <col min="9512" max="9520" width="10.85546875" style="22" customWidth="1"/>
    <col min="9521" max="9561" width="0" style="22" hidden="1" customWidth="1"/>
    <col min="9562" max="9563" width="10.85546875" style="22" customWidth="1"/>
    <col min="9564" max="9728" width="11.42578125" style="22"/>
    <col min="9729" max="9729" width="31.5703125" style="22" customWidth="1"/>
    <col min="9730" max="9730" width="25.7109375" style="22" customWidth="1"/>
    <col min="9731" max="9731" width="12.7109375" style="22" customWidth="1"/>
    <col min="9732" max="9732" width="10.7109375" style="22" customWidth="1"/>
    <col min="9733" max="9733" width="10.85546875" style="22" customWidth="1"/>
    <col min="9734" max="9740" width="10.7109375" style="22" customWidth="1"/>
    <col min="9741" max="9741" width="12.140625" style="22" customWidth="1"/>
    <col min="9742" max="9742" width="11.140625" style="22" customWidth="1"/>
    <col min="9743" max="9743" width="10.7109375" style="22" customWidth="1"/>
    <col min="9744" max="9744" width="11.5703125" style="22" customWidth="1"/>
    <col min="9745" max="9745" width="11.42578125" style="22"/>
    <col min="9746" max="9746" width="11.28515625" style="22" customWidth="1"/>
    <col min="9747" max="9747" width="10.42578125" style="22" customWidth="1"/>
    <col min="9748" max="9748" width="11.28515625" style="22" customWidth="1"/>
    <col min="9749" max="9749" width="10.28515625" style="22" customWidth="1"/>
    <col min="9750" max="9751" width="10.5703125" style="22" customWidth="1"/>
    <col min="9752" max="9756" width="14.140625" style="22" customWidth="1"/>
    <col min="9757" max="9760" width="13.140625" style="22" customWidth="1"/>
    <col min="9761" max="9761" width="9" style="22" customWidth="1"/>
    <col min="9762" max="9767" width="13.140625" style="22" customWidth="1"/>
    <col min="9768" max="9776" width="10.85546875" style="22" customWidth="1"/>
    <col min="9777" max="9817" width="0" style="22" hidden="1" customWidth="1"/>
    <col min="9818" max="9819" width="10.85546875" style="22" customWidth="1"/>
    <col min="9820" max="9984" width="11.42578125" style="22"/>
    <col min="9985" max="9985" width="31.5703125" style="22" customWidth="1"/>
    <col min="9986" max="9986" width="25.7109375" style="22" customWidth="1"/>
    <col min="9987" max="9987" width="12.7109375" style="22" customWidth="1"/>
    <col min="9988" max="9988" width="10.7109375" style="22" customWidth="1"/>
    <col min="9989" max="9989" width="10.85546875" style="22" customWidth="1"/>
    <col min="9990" max="9996" width="10.7109375" style="22" customWidth="1"/>
    <col min="9997" max="9997" width="12.140625" style="22" customWidth="1"/>
    <col min="9998" max="9998" width="11.140625" style="22" customWidth="1"/>
    <col min="9999" max="9999" width="10.7109375" style="22" customWidth="1"/>
    <col min="10000" max="10000" width="11.5703125" style="22" customWidth="1"/>
    <col min="10001" max="10001" width="11.42578125" style="22"/>
    <col min="10002" max="10002" width="11.28515625" style="22" customWidth="1"/>
    <col min="10003" max="10003" width="10.42578125" style="22" customWidth="1"/>
    <col min="10004" max="10004" width="11.28515625" style="22" customWidth="1"/>
    <col min="10005" max="10005" width="10.28515625" style="22" customWidth="1"/>
    <col min="10006" max="10007" width="10.5703125" style="22" customWidth="1"/>
    <col min="10008" max="10012" width="14.140625" style="22" customWidth="1"/>
    <col min="10013" max="10016" width="13.140625" style="22" customWidth="1"/>
    <col min="10017" max="10017" width="9" style="22" customWidth="1"/>
    <col min="10018" max="10023" width="13.140625" style="22" customWidth="1"/>
    <col min="10024" max="10032" width="10.85546875" style="22" customWidth="1"/>
    <col min="10033" max="10073" width="0" style="22" hidden="1" customWidth="1"/>
    <col min="10074" max="10075" width="10.85546875" style="22" customWidth="1"/>
    <col min="10076" max="10240" width="11.42578125" style="22"/>
    <col min="10241" max="10241" width="31.5703125" style="22" customWidth="1"/>
    <col min="10242" max="10242" width="25.7109375" style="22" customWidth="1"/>
    <col min="10243" max="10243" width="12.7109375" style="22" customWidth="1"/>
    <col min="10244" max="10244" width="10.7109375" style="22" customWidth="1"/>
    <col min="10245" max="10245" width="10.85546875" style="22" customWidth="1"/>
    <col min="10246" max="10252" width="10.7109375" style="22" customWidth="1"/>
    <col min="10253" max="10253" width="12.140625" style="22" customWidth="1"/>
    <col min="10254" max="10254" width="11.140625" style="22" customWidth="1"/>
    <col min="10255" max="10255" width="10.7109375" style="22" customWidth="1"/>
    <col min="10256" max="10256" width="11.5703125" style="22" customWidth="1"/>
    <col min="10257" max="10257" width="11.42578125" style="22"/>
    <col min="10258" max="10258" width="11.28515625" style="22" customWidth="1"/>
    <col min="10259" max="10259" width="10.42578125" style="22" customWidth="1"/>
    <col min="10260" max="10260" width="11.28515625" style="22" customWidth="1"/>
    <col min="10261" max="10261" width="10.28515625" style="22" customWidth="1"/>
    <col min="10262" max="10263" width="10.5703125" style="22" customWidth="1"/>
    <col min="10264" max="10268" width="14.140625" style="22" customWidth="1"/>
    <col min="10269" max="10272" width="13.140625" style="22" customWidth="1"/>
    <col min="10273" max="10273" width="9" style="22" customWidth="1"/>
    <col min="10274" max="10279" width="13.140625" style="22" customWidth="1"/>
    <col min="10280" max="10288" width="10.85546875" style="22" customWidth="1"/>
    <col min="10289" max="10329" width="0" style="22" hidden="1" customWidth="1"/>
    <col min="10330" max="10331" width="10.85546875" style="22" customWidth="1"/>
    <col min="10332" max="10496" width="11.42578125" style="22"/>
    <col min="10497" max="10497" width="31.5703125" style="22" customWidth="1"/>
    <col min="10498" max="10498" width="25.7109375" style="22" customWidth="1"/>
    <col min="10499" max="10499" width="12.7109375" style="22" customWidth="1"/>
    <col min="10500" max="10500" width="10.7109375" style="22" customWidth="1"/>
    <col min="10501" max="10501" width="10.85546875" style="22" customWidth="1"/>
    <col min="10502" max="10508" width="10.7109375" style="22" customWidth="1"/>
    <col min="10509" max="10509" width="12.140625" style="22" customWidth="1"/>
    <col min="10510" max="10510" width="11.140625" style="22" customWidth="1"/>
    <col min="10511" max="10511" width="10.7109375" style="22" customWidth="1"/>
    <col min="10512" max="10512" width="11.5703125" style="22" customWidth="1"/>
    <col min="10513" max="10513" width="11.42578125" style="22"/>
    <col min="10514" max="10514" width="11.28515625" style="22" customWidth="1"/>
    <col min="10515" max="10515" width="10.42578125" style="22" customWidth="1"/>
    <col min="10516" max="10516" width="11.28515625" style="22" customWidth="1"/>
    <col min="10517" max="10517" width="10.28515625" style="22" customWidth="1"/>
    <col min="10518" max="10519" width="10.5703125" style="22" customWidth="1"/>
    <col min="10520" max="10524" width="14.140625" style="22" customWidth="1"/>
    <col min="10525" max="10528" width="13.140625" style="22" customWidth="1"/>
    <col min="10529" max="10529" width="9" style="22" customWidth="1"/>
    <col min="10530" max="10535" width="13.140625" style="22" customWidth="1"/>
    <col min="10536" max="10544" width="10.85546875" style="22" customWidth="1"/>
    <col min="10545" max="10585" width="0" style="22" hidden="1" customWidth="1"/>
    <col min="10586" max="10587" width="10.85546875" style="22" customWidth="1"/>
    <col min="10588" max="10752" width="11.42578125" style="22"/>
    <col min="10753" max="10753" width="31.5703125" style="22" customWidth="1"/>
    <col min="10754" max="10754" width="25.7109375" style="22" customWidth="1"/>
    <col min="10755" max="10755" width="12.7109375" style="22" customWidth="1"/>
    <col min="10756" max="10756" width="10.7109375" style="22" customWidth="1"/>
    <col min="10757" max="10757" width="10.85546875" style="22" customWidth="1"/>
    <col min="10758" max="10764" width="10.7109375" style="22" customWidth="1"/>
    <col min="10765" max="10765" width="12.140625" style="22" customWidth="1"/>
    <col min="10766" max="10766" width="11.140625" style="22" customWidth="1"/>
    <col min="10767" max="10767" width="10.7109375" style="22" customWidth="1"/>
    <col min="10768" max="10768" width="11.5703125" style="22" customWidth="1"/>
    <col min="10769" max="10769" width="11.42578125" style="22"/>
    <col min="10770" max="10770" width="11.28515625" style="22" customWidth="1"/>
    <col min="10771" max="10771" width="10.42578125" style="22" customWidth="1"/>
    <col min="10772" max="10772" width="11.28515625" style="22" customWidth="1"/>
    <col min="10773" max="10773" width="10.28515625" style="22" customWidth="1"/>
    <col min="10774" max="10775" width="10.5703125" style="22" customWidth="1"/>
    <col min="10776" max="10780" width="14.140625" style="22" customWidth="1"/>
    <col min="10781" max="10784" width="13.140625" style="22" customWidth="1"/>
    <col min="10785" max="10785" width="9" style="22" customWidth="1"/>
    <col min="10786" max="10791" width="13.140625" style="22" customWidth="1"/>
    <col min="10792" max="10800" width="10.85546875" style="22" customWidth="1"/>
    <col min="10801" max="10841" width="0" style="22" hidden="1" customWidth="1"/>
    <col min="10842" max="10843" width="10.85546875" style="22" customWidth="1"/>
    <col min="10844" max="11008" width="11.42578125" style="22"/>
    <col min="11009" max="11009" width="31.5703125" style="22" customWidth="1"/>
    <col min="11010" max="11010" width="25.7109375" style="22" customWidth="1"/>
    <col min="11011" max="11011" width="12.7109375" style="22" customWidth="1"/>
    <col min="11012" max="11012" width="10.7109375" style="22" customWidth="1"/>
    <col min="11013" max="11013" width="10.85546875" style="22" customWidth="1"/>
    <col min="11014" max="11020" width="10.7109375" style="22" customWidth="1"/>
    <col min="11021" max="11021" width="12.140625" style="22" customWidth="1"/>
    <col min="11022" max="11022" width="11.140625" style="22" customWidth="1"/>
    <col min="11023" max="11023" width="10.7109375" style="22" customWidth="1"/>
    <col min="11024" max="11024" width="11.5703125" style="22" customWidth="1"/>
    <col min="11025" max="11025" width="11.42578125" style="22"/>
    <col min="11026" max="11026" width="11.28515625" style="22" customWidth="1"/>
    <col min="11027" max="11027" width="10.42578125" style="22" customWidth="1"/>
    <col min="11028" max="11028" width="11.28515625" style="22" customWidth="1"/>
    <col min="11029" max="11029" width="10.28515625" style="22" customWidth="1"/>
    <col min="11030" max="11031" width="10.5703125" style="22" customWidth="1"/>
    <col min="11032" max="11036" width="14.140625" style="22" customWidth="1"/>
    <col min="11037" max="11040" width="13.140625" style="22" customWidth="1"/>
    <col min="11041" max="11041" width="9" style="22" customWidth="1"/>
    <col min="11042" max="11047" width="13.140625" style="22" customWidth="1"/>
    <col min="11048" max="11056" width="10.85546875" style="22" customWidth="1"/>
    <col min="11057" max="11097" width="0" style="22" hidden="1" customWidth="1"/>
    <col min="11098" max="11099" width="10.85546875" style="22" customWidth="1"/>
    <col min="11100" max="11264" width="11.42578125" style="22"/>
    <col min="11265" max="11265" width="31.5703125" style="22" customWidth="1"/>
    <col min="11266" max="11266" width="25.7109375" style="22" customWidth="1"/>
    <col min="11267" max="11267" width="12.7109375" style="22" customWidth="1"/>
    <col min="11268" max="11268" width="10.7109375" style="22" customWidth="1"/>
    <col min="11269" max="11269" width="10.85546875" style="22" customWidth="1"/>
    <col min="11270" max="11276" width="10.7109375" style="22" customWidth="1"/>
    <col min="11277" max="11277" width="12.140625" style="22" customWidth="1"/>
    <col min="11278" max="11278" width="11.140625" style="22" customWidth="1"/>
    <col min="11279" max="11279" width="10.7109375" style="22" customWidth="1"/>
    <col min="11280" max="11280" width="11.5703125" style="22" customWidth="1"/>
    <col min="11281" max="11281" width="11.42578125" style="22"/>
    <col min="11282" max="11282" width="11.28515625" style="22" customWidth="1"/>
    <col min="11283" max="11283" width="10.42578125" style="22" customWidth="1"/>
    <col min="11284" max="11284" width="11.28515625" style="22" customWidth="1"/>
    <col min="11285" max="11285" width="10.28515625" style="22" customWidth="1"/>
    <col min="11286" max="11287" width="10.5703125" style="22" customWidth="1"/>
    <col min="11288" max="11292" width="14.140625" style="22" customWidth="1"/>
    <col min="11293" max="11296" width="13.140625" style="22" customWidth="1"/>
    <col min="11297" max="11297" width="9" style="22" customWidth="1"/>
    <col min="11298" max="11303" width="13.140625" style="22" customWidth="1"/>
    <col min="11304" max="11312" width="10.85546875" style="22" customWidth="1"/>
    <col min="11313" max="11353" width="0" style="22" hidden="1" customWidth="1"/>
    <col min="11354" max="11355" width="10.85546875" style="22" customWidth="1"/>
    <col min="11356" max="11520" width="11.42578125" style="22"/>
    <col min="11521" max="11521" width="31.5703125" style="22" customWidth="1"/>
    <col min="11522" max="11522" width="25.7109375" style="22" customWidth="1"/>
    <col min="11523" max="11523" width="12.7109375" style="22" customWidth="1"/>
    <col min="11524" max="11524" width="10.7109375" style="22" customWidth="1"/>
    <col min="11525" max="11525" width="10.85546875" style="22" customWidth="1"/>
    <col min="11526" max="11532" width="10.7109375" style="22" customWidth="1"/>
    <col min="11533" max="11533" width="12.140625" style="22" customWidth="1"/>
    <col min="11534" max="11534" width="11.140625" style="22" customWidth="1"/>
    <col min="11535" max="11535" width="10.7109375" style="22" customWidth="1"/>
    <col min="11536" max="11536" width="11.5703125" style="22" customWidth="1"/>
    <col min="11537" max="11537" width="11.42578125" style="22"/>
    <col min="11538" max="11538" width="11.28515625" style="22" customWidth="1"/>
    <col min="11539" max="11539" width="10.42578125" style="22" customWidth="1"/>
    <col min="11540" max="11540" width="11.28515625" style="22" customWidth="1"/>
    <col min="11541" max="11541" width="10.28515625" style="22" customWidth="1"/>
    <col min="11542" max="11543" width="10.5703125" style="22" customWidth="1"/>
    <col min="11544" max="11548" width="14.140625" style="22" customWidth="1"/>
    <col min="11549" max="11552" width="13.140625" style="22" customWidth="1"/>
    <col min="11553" max="11553" width="9" style="22" customWidth="1"/>
    <col min="11554" max="11559" width="13.140625" style="22" customWidth="1"/>
    <col min="11560" max="11568" width="10.85546875" style="22" customWidth="1"/>
    <col min="11569" max="11609" width="0" style="22" hidden="1" customWidth="1"/>
    <col min="11610" max="11611" width="10.85546875" style="22" customWidth="1"/>
    <col min="11612" max="11776" width="11.42578125" style="22"/>
    <col min="11777" max="11777" width="31.5703125" style="22" customWidth="1"/>
    <col min="11778" max="11778" width="25.7109375" style="22" customWidth="1"/>
    <col min="11779" max="11779" width="12.7109375" style="22" customWidth="1"/>
    <col min="11780" max="11780" width="10.7109375" style="22" customWidth="1"/>
    <col min="11781" max="11781" width="10.85546875" style="22" customWidth="1"/>
    <col min="11782" max="11788" width="10.7109375" style="22" customWidth="1"/>
    <col min="11789" max="11789" width="12.140625" style="22" customWidth="1"/>
    <col min="11790" max="11790" width="11.140625" style="22" customWidth="1"/>
    <col min="11791" max="11791" width="10.7109375" style="22" customWidth="1"/>
    <col min="11792" max="11792" width="11.5703125" style="22" customWidth="1"/>
    <col min="11793" max="11793" width="11.42578125" style="22"/>
    <col min="11794" max="11794" width="11.28515625" style="22" customWidth="1"/>
    <col min="11795" max="11795" width="10.42578125" style="22" customWidth="1"/>
    <col min="11796" max="11796" width="11.28515625" style="22" customWidth="1"/>
    <col min="11797" max="11797" width="10.28515625" style="22" customWidth="1"/>
    <col min="11798" max="11799" width="10.5703125" style="22" customWidth="1"/>
    <col min="11800" max="11804" width="14.140625" style="22" customWidth="1"/>
    <col min="11805" max="11808" width="13.140625" style="22" customWidth="1"/>
    <col min="11809" max="11809" width="9" style="22" customWidth="1"/>
    <col min="11810" max="11815" width="13.140625" style="22" customWidth="1"/>
    <col min="11816" max="11824" width="10.85546875" style="22" customWidth="1"/>
    <col min="11825" max="11865" width="0" style="22" hidden="1" customWidth="1"/>
    <col min="11866" max="11867" width="10.85546875" style="22" customWidth="1"/>
    <col min="11868" max="12032" width="11.42578125" style="22"/>
    <col min="12033" max="12033" width="31.5703125" style="22" customWidth="1"/>
    <col min="12034" max="12034" width="25.7109375" style="22" customWidth="1"/>
    <col min="12035" max="12035" width="12.7109375" style="22" customWidth="1"/>
    <col min="12036" max="12036" width="10.7109375" style="22" customWidth="1"/>
    <col min="12037" max="12037" width="10.85546875" style="22" customWidth="1"/>
    <col min="12038" max="12044" width="10.7109375" style="22" customWidth="1"/>
    <col min="12045" max="12045" width="12.140625" style="22" customWidth="1"/>
    <col min="12046" max="12046" width="11.140625" style="22" customWidth="1"/>
    <col min="12047" max="12047" width="10.7109375" style="22" customWidth="1"/>
    <col min="12048" max="12048" width="11.5703125" style="22" customWidth="1"/>
    <col min="12049" max="12049" width="11.42578125" style="22"/>
    <col min="12050" max="12050" width="11.28515625" style="22" customWidth="1"/>
    <col min="12051" max="12051" width="10.42578125" style="22" customWidth="1"/>
    <col min="12052" max="12052" width="11.28515625" style="22" customWidth="1"/>
    <col min="12053" max="12053" width="10.28515625" style="22" customWidth="1"/>
    <col min="12054" max="12055" width="10.5703125" style="22" customWidth="1"/>
    <col min="12056" max="12060" width="14.140625" style="22" customWidth="1"/>
    <col min="12061" max="12064" width="13.140625" style="22" customWidth="1"/>
    <col min="12065" max="12065" width="9" style="22" customWidth="1"/>
    <col min="12066" max="12071" width="13.140625" style="22" customWidth="1"/>
    <col min="12072" max="12080" width="10.85546875" style="22" customWidth="1"/>
    <col min="12081" max="12121" width="0" style="22" hidden="1" customWidth="1"/>
    <col min="12122" max="12123" width="10.85546875" style="22" customWidth="1"/>
    <col min="12124" max="12288" width="11.42578125" style="22"/>
    <col min="12289" max="12289" width="31.5703125" style="22" customWidth="1"/>
    <col min="12290" max="12290" width="25.7109375" style="22" customWidth="1"/>
    <col min="12291" max="12291" width="12.7109375" style="22" customWidth="1"/>
    <col min="12292" max="12292" width="10.7109375" style="22" customWidth="1"/>
    <col min="12293" max="12293" width="10.85546875" style="22" customWidth="1"/>
    <col min="12294" max="12300" width="10.7109375" style="22" customWidth="1"/>
    <col min="12301" max="12301" width="12.140625" style="22" customWidth="1"/>
    <col min="12302" max="12302" width="11.140625" style="22" customWidth="1"/>
    <col min="12303" max="12303" width="10.7109375" style="22" customWidth="1"/>
    <col min="12304" max="12304" width="11.5703125" style="22" customWidth="1"/>
    <col min="12305" max="12305" width="11.42578125" style="22"/>
    <col min="12306" max="12306" width="11.28515625" style="22" customWidth="1"/>
    <col min="12307" max="12307" width="10.42578125" style="22" customWidth="1"/>
    <col min="12308" max="12308" width="11.28515625" style="22" customWidth="1"/>
    <col min="12309" max="12309" width="10.28515625" style="22" customWidth="1"/>
    <col min="12310" max="12311" width="10.5703125" style="22" customWidth="1"/>
    <col min="12312" max="12316" width="14.140625" style="22" customWidth="1"/>
    <col min="12317" max="12320" width="13.140625" style="22" customWidth="1"/>
    <col min="12321" max="12321" width="9" style="22" customWidth="1"/>
    <col min="12322" max="12327" width="13.140625" style="22" customWidth="1"/>
    <col min="12328" max="12336" width="10.85546875" style="22" customWidth="1"/>
    <col min="12337" max="12377" width="0" style="22" hidden="1" customWidth="1"/>
    <col min="12378" max="12379" width="10.85546875" style="22" customWidth="1"/>
    <col min="12380" max="12544" width="11.42578125" style="22"/>
    <col min="12545" max="12545" width="31.5703125" style="22" customWidth="1"/>
    <col min="12546" max="12546" width="25.7109375" style="22" customWidth="1"/>
    <col min="12547" max="12547" width="12.7109375" style="22" customWidth="1"/>
    <col min="12548" max="12548" width="10.7109375" style="22" customWidth="1"/>
    <col min="12549" max="12549" width="10.85546875" style="22" customWidth="1"/>
    <col min="12550" max="12556" width="10.7109375" style="22" customWidth="1"/>
    <col min="12557" max="12557" width="12.140625" style="22" customWidth="1"/>
    <col min="12558" max="12558" width="11.140625" style="22" customWidth="1"/>
    <col min="12559" max="12559" width="10.7109375" style="22" customWidth="1"/>
    <col min="12560" max="12560" width="11.5703125" style="22" customWidth="1"/>
    <col min="12561" max="12561" width="11.42578125" style="22"/>
    <col min="12562" max="12562" width="11.28515625" style="22" customWidth="1"/>
    <col min="12563" max="12563" width="10.42578125" style="22" customWidth="1"/>
    <col min="12564" max="12564" width="11.28515625" style="22" customWidth="1"/>
    <col min="12565" max="12565" width="10.28515625" style="22" customWidth="1"/>
    <col min="12566" max="12567" width="10.5703125" style="22" customWidth="1"/>
    <col min="12568" max="12572" width="14.140625" style="22" customWidth="1"/>
    <col min="12573" max="12576" width="13.140625" style="22" customWidth="1"/>
    <col min="12577" max="12577" width="9" style="22" customWidth="1"/>
    <col min="12578" max="12583" width="13.140625" style="22" customWidth="1"/>
    <col min="12584" max="12592" width="10.85546875" style="22" customWidth="1"/>
    <col min="12593" max="12633" width="0" style="22" hidden="1" customWidth="1"/>
    <col min="12634" max="12635" width="10.85546875" style="22" customWidth="1"/>
    <col min="12636" max="12800" width="11.42578125" style="22"/>
    <col min="12801" max="12801" width="31.5703125" style="22" customWidth="1"/>
    <col min="12802" max="12802" width="25.7109375" style="22" customWidth="1"/>
    <col min="12803" max="12803" width="12.7109375" style="22" customWidth="1"/>
    <col min="12804" max="12804" width="10.7109375" style="22" customWidth="1"/>
    <col min="12805" max="12805" width="10.85546875" style="22" customWidth="1"/>
    <col min="12806" max="12812" width="10.7109375" style="22" customWidth="1"/>
    <col min="12813" max="12813" width="12.140625" style="22" customWidth="1"/>
    <col min="12814" max="12814" width="11.140625" style="22" customWidth="1"/>
    <col min="12815" max="12815" width="10.7109375" style="22" customWidth="1"/>
    <col min="12816" max="12816" width="11.5703125" style="22" customWidth="1"/>
    <col min="12817" max="12817" width="11.42578125" style="22"/>
    <col min="12818" max="12818" width="11.28515625" style="22" customWidth="1"/>
    <col min="12819" max="12819" width="10.42578125" style="22" customWidth="1"/>
    <col min="12820" max="12820" width="11.28515625" style="22" customWidth="1"/>
    <col min="12821" max="12821" width="10.28515625" style="22" customWidth="1"/>
    <col min="12822" max="12823" width="10.5703125" style="22" customWidth="1"/>
    <col min="12824" max="12828" width="14.140625" style="22" customWidth="1"/>
    <col min="12829" max="12832" width="13.140625" style="22" customWidth="1"/>
    <col min="12833" max="12833" width="9" style="22" customWidth="1"/>
    <col min="12834" max="12839" width="13.140625" style="22" customWidth="1"/>
    <col min="12840" max="12848" width="10.85546875" style="22" customWidth="1"/>
    <col min="12849" max="12889" width="0" style="22" hidden="1" customWidth="1"/>
    <col min="12890" max="12891" width="10.85546875" style="22" customWidth="1"/>
    <col min="12892" max="13056" width="11.42578125" style="22"/>
    <col min="13057" max="13057" width="31.5703125" style="22" customWidth="1"/>
    <col min="13058" max="13058" width="25.7109375" style="22" customWidth="1"/>
    <col min="13059" max="13059" width="12.7109375" style="22" customWidth="1"/>
    <col min="13060" max="13060" width="10.7109375" style="22" customWidth="1"/>
    <col min="13061" max="13061" width="10.85546875" style="22" customWidth="1"/>
    <col min="13062" max="13068" width="10.7109375" style="22" customWidth="1"/>
    <col min="13069" max="13069" width="12.140625" style="22" customWidth="1"/>
    <col min="13070" max="13070" width="11.140625" style="22" customWidth="1"/>
    <col min="13071" max="13071" width="10.7109375" style="22" customWidth="1"/>
    <col min="13072" max="13072" width="11.5703125" style="22" customWidth="1"/>
    <col min="13073" max="13073" width="11.42578125" style="22"/>
    <col min="13074" max="13074" width="11.28515625" style="22" customWidth="1"/>
    <col min="13075" max="13075" width="10.42578125" style="22" customWidth="1"/>
    <col min="13076" max="13076" width="11.28515625" style="22" customWidth="1"/>
    <col min="13077" max="13077" width="10.28515625" style="22" customWidth="1"/>
    <col min="13078" max="13079" width="10.5703125" style="22" customWidth="1"/>
    <col min="13080" max="13084" width="14.140625" style="22" customWidth="1"/>
    <col min="13085" max="13088" width="13.140625" style="22" customWidth="1"/>
    <col min="13089" max="13089" width="9" style="22" customWidth="1"/>
    <col min="13090" max="13095" width="13.140625" style="22" customWidth="1"/>
    <col min="13096" max="13104" width="10.85546875" style="22" customWidth="1"/>
    <col min="13105" max="13145" width="0" style="22" hidden="1" customWidth="1"/>
    <col min="13146" max="13147" width="10.85546875" style="22" customWidth="1"/>
    <col min="13148" max="13312" width="11.42578125" style="22"/>
    <col min="13313" max="13313" width="31.5703125" style="22" customWidth="1"/>
    <col min="13314" max="13314" width="25.7109375" style="22" customWidth="1"/>
    <col min="13315" max="13315" width="12.7109375" style="22" customWidth="1"/>
    <col min="13316" max="13316" width="10.7109375" style="22" customWidth="1"/>
    <col min="13317" max="13317" width="10.85546875" style="22" customWidth="1"/>
    <col min="13318" max="13324" width="10.7109375" style="22" customWidth="1"/>
    <col min="13325" max="13325" width="12.140625" style="22" customWidth="1"/>
    <col min="13326" max="13326" width="11.140625" style="22" customWidth="1"/>
    <col min="13327" max="13327" width="10.7109375" style="22" customWidth="1"/>
    <col min="13328" max="13328" width="11.5703125" style="22" customWidth="1"/>
    <col min="13329" max="13329" width="11.42578125" style="22"/>
    <col min="13330" max="13330" width="11.28515625" style="22" customWidth="1"/>
    <col min="13331" max="13331" width="10.42578125" style="22" customWidth="1"/>
    <col min="13332" max="13332" width="11.28515625" style="22" customWidth="1"/>
    <col min="13333" max="13333" width="10.28515625" style="22" customWidth="1"/>
    <col min="13334" max="13335" width="10.5703125" style="22" customWidth="1"/>
    <col min="13336" max="13340" width="14.140625" style="22" customWidth="1"/>
    <col min="13341" max="13344" width="13.140625" style="22" customWidth="1"/>
    <col min="13345" max="13345" width="9" style="22" customWidth="1"/>
    <col min="13346" max="13351" width="13.140625" style="22" customWidth="1"/>
    <col min="13352" max="13360" width="10.85546875" style="22" customWidth="1"/>
    <col min="13361" max="13401" width="0" style="22" hidden="1" customWidth="1"/>
    <col min="13402" max="13403" width="10.85546875" style="22" customWidth="1"/>
    <col min="13404" max="13568" width="11.42578125" style="22"/>
    <col min="13569" max="13569" width="31.5703125" style="22" customWidth="1"/>
    <col min="13570" max="13570" width="25.7109375" style="22" customWidth="1"/>
    <col min="13571" max="13571" width="12.7109375" style="22" customWidth="1"/>
    <col min="13572" max="13572" width="10.7109375" style="22" customWidth="1"/>
    <col min="13573" max="13573" width="10.85546875" style="22" customWidth="1"/>
    <col min="13574" max="13580" width="10.7109375" style="22" customWidth="1"/>
    <col min="13581" max="13581" width="12.140625" style="22" customWidth="1"/>
    <col min="13582" max="13582" width="11.140625" style="22" customWidth="1"/>
    <col min="13583" max="13583" width="10.7109375" style="22" customWidth="1"/>
    <col min="13584" max="13584" width="11.5703125" style="22" customWidth="1"/>
    <col min="13585" max="13585" width="11.42578125" style="22"/>
    <col min="13586" max="13586" width="11.28515625" style="22" customWidth="1"/>
    <col min="13587" max="13587" width="10.42578125" style="22" customWidth="1"/>
    <col min="13588" max="13588" width="11.28515625" style="22" customWidth="1"/>
    <col min="13589" max="13589" width="10.28515625" style="22" customWidth="1"/>
    <col min="13590" max="13591" width="10.5703125" style="22" customWidth="1"/>
    <col min="13592" max="13596" width="14.140625" style="22" customWidth="1"/>
    <col min="13597" max="13600" width="13.140625" style="22" customWidth="1"/>
    <col min="13601" max="13601" width="9" style="22" customWidth="1"/>
    <col min="13602" max="13607" width="13.140625" style="22" customWidth="1"/>
    <col min="13608" max="13616" width="10.85546875" style="22" customWidth="1"/>
    <col min="13617" max="13657" width="0" style="22" hidden="1" customWidth="1"/>
    <col min="13658" max="13659" width="10.85546875" style="22" customWidth="1"/>
    <col min="13660" max="13824" width="11.42578125" style="22"/>
    <col min="13825" max="13825" width="31.5703125" style="22" customWidth="1"/>
    <col min="13826" max="13826" width="25.7109375" style="22" customWidth="1"/>
    <col min="13827" max="13827" width="12.7109375" style="22" customWidth="1"/>
    <col min="13828" max="13828" width="10.7109375" style="22" customWidth="1"/>
    <col min="13829" max="13829" width="10.85546875" style="22" customWidth="1"/>
    <col min="13830" max="13836" width="10.7109375" style="22" customWidth="1"/>
    <col min="13837" max="13837" width="12.140625" style="22" customWidth="1"/>
    <col min="13838" max="13838" width="11.140625" style="22" customWidth="1"/>
    <col min="13839" max="13839" width="10.7109375" style="22" customWidth="1"/>
    <col min="13840" max="13840" width="11.5703125" style="22" customWidth="1"/>
    <col min="13841" max="13841" width="11.42578125" style="22"/>
    <col min="13842" max="13842" width="11.28515625" style="22" customWidth="1"/>
    <col min="13843" max="13843" width="10.42578125" style="22" customWidth="1"/>
    <col min="13844" max="13844" width="11.28515625" style="22" customWidth="1"/>
    <col min="13845" max="13845" width="10.28515625" style="22" customWidth="1"/>
    <col min="13846" max="13847" width="10.5703125" style="22" customWidth="1"/>
    <col min="13848" max="13852" width="14.140625" style="22" customWidth="1"/>
    <col min="13853" max="13856" width="13.140625" style="22" customWidth="1"/>
    <col min="13857" max="13857" width="9" style="22" customWidth="1"/>
    <col min="13858" max="13863" width="13.140625" style="22" customWidth="1"/>
    <col min="13864" max="13872" width="10.85546875" style="22" customWidth="1"/>
    <col min="13873" max="13913" width="0" style="22" hidden="1" customWidth="1"/>
    <col min="13914" max="13915" width="10.85546875" style="22" customWidth="1"/>
    <col min="13916" max="14080" width="11.42578125" style="22"/>
    <col min="14081" max="14081" width="31.5703125" style="22" customWidth="1"/>
    <col min="14082" max="14082" width="25.7109375" style="22" customWidth="1"/>
    <col min="14083" max="14083" width="12.7109375" style="22" customWidth="1"/>
    <col min="14084" max="14084" width="10.7109375" style="22" customWidth="1"/>
    <col min="14085" max="14085" width="10.85546875" style="22" customWidth="1"/>
    <col min="14086" max="14092" width="10.7109375" style="22" customWidth="1"/>
    <col min="14093" max="14093" width="12.140625" style="22" customWidth="1"/>
    <col min="14094" max="14094" width="11.140625" style="22" customWidth="1"/>
    <col min="14095" max="14095" width="10.7109375" style="22" customWidth="1"/>
    <col min="14096" max="14096" width="11.5703125" style="22" customWidth="1"/>
    <col min="14097" max="14097" width="11.42578125" style="22"/>
    <col min="14098" max="14098" width="11.28515625" style="22" customWidth="1"/>
    <col min="14099" max="14099" width="10.42578125" style="22" customWidth="1"/>
    <col min="14100" max="14100" width="11.28515625" style="22" customWidth="1"/>
    <col min="14101" max="14101" width="10.28515625" style="22" customWidth="1"/>
    <col min="14102" max="14103" width="10.5703125" style="22" customWidth="1"/>
    <col min="14104" max="14108" width="14.140625" style="22" customWidth="1"/>
    <col min="14109" max="14112" width="13.140625" style="22" customWidth="1"/>
    <col min="14113" max="14113" width="9" style="22" customWidth="1"/>
    <col min="14114" max="14119" width="13.140625" style="22" customWidth="1"/>
    <col min="14120" max="14128" width="10.85546875" style="22" customWidth="1"/>
    <col min="14129" max="14169" width="0" style="22" hidden="1" customWidth="1"/>
    <col min="14170" max="14171" width="10.85546875" style="22" customWidth="1"/>
    <col min="14172" max="14336" width="11.42578125" style="22"/>
    <col min="14337" max="14337" width="31.5703125" style="22" customWidth="1"/>
    <col min="14338" max="14338" width="25.7109375" style="22" customWidth="1"/>
    <col min="14339" max="14339" width="12.7109375" style="22" customWidth="1"/>
    <col min="14340" max="14340" width="10.7109375" style="22" customWidth="1"/>
    <col min="14341" max="14341" width="10.85546875" style="22" customWidth="1"/>
    <col min="14342" max="14348" width="10.7109375" style="22" customWidth="1"/>
    <col min="14349" max="14349" width="12.140625" style="22" customWidth="1"/>
    <col min="14350" max="14350" width="11.140625" style="22" customWidth="1"/>
    <col min="14351" max="14351" width="10.7109375" style="22" customWidth="1"/>
    <col min="14352" max="14352" width="11.5703125" style="22" customWidth="1"/>
    <col min="14353" max="14353" width="11.42578125" style="22"/>
    <col min="14354" max="14354" width="11.28515625" style="22" customWidth="1"/>
    <col min="14355" max="14355" width="10.42578125" style="22" customWidth="1"/>
    <col min="14356" max="14356" width="11.28515625" style="22" customWidth="1"/>
    <col min="14357" max="14357" width="10.28515625" style="22" customWidth="1"/>
    <col min="14358" max="14359" width="10.5703125" style="22" customWidth="1"/>
    <col min="14360" max="14364" width="14.140625" style="22" customWidth="1"/>
    <col min="14365" max="14368" width="13.140625" style="22" customWidth="1"/>
    <col min="14369" max="14369" width="9" style="22" customWidth="1"/>
    <col min="14370" max="14375" width="13.140625" style="22" customWidth="1"/>
    <col min="14376" max="14384" width="10.85546875" style="22" customWidth="1"/>
    <col min="14385" max="14425" width="0" style="22" hidden="1" customWidth="1"/>
    <col min="14426" max="14427" width="10.85546875" style="22" customWidth="1"/>
    <col min="14428" max="14592" width="11.42578125" style="22"/>
    <col min="14593" max="14593" width="31.5703125" style="22" customWidth="1"/>
    <col min="14594" max="14594" width="25.7109375" style="22" customWidth="1"/>
    <col min="14595" max="14595" width="12.7109375" style="22" customWidth="1"/>
    <col min="14596" max="14596" width="10.7109375" style="22" customWidth="1"/>
    <col min="14597" max="14597" width="10.85546875" style="22" customWidth="1"/>
    <col min="14598" max="14604" width="10.7109375" style="22" customWidth="1"/>
    <col min="14605" max="14605" width="12.140625" style="22" customWidth="1"/>
    <col min="14606" max="14606" width="11.140625" style="22" customWidth="1"/>
    <col min="14607" max="14607" width="10.7109375" style="22" customWidth="1"/>
    <col min="14608" max="14608" width="11.5703125" style="22" customWidth="1"/>
    <col min="14609" max="14609" width="11.42578125" style="22"/>
    <col min="14610" max="14610" width="11.28515625" style="22" customWidth="1"/>
    <col min="14611" max="14611" width="10.42578125" style="22" customWidth="1"/>
    <col min="14612" max="14612" width="11.28515625" style="22" customWidth="1"/>
    <col min="14613" max="14613" width="10.28515625" style="22" customWidth="1"/>
    <col min="14614" max="14615" width="10.5703125" style="22" customWidth="1"/>
    <col min="14616" max="14620" width="14.140625" style="22" customWidth="1"/>
    <col min="14621" max="14624" width="13.140625" style="22" customWidth="1"/>
    <col min="14625" max="14625" width="9" style="22" customWidth="1"/>
    <col min="14626" max="14631" width="13.140625" style="22" customWidth="1"/>
    <col min="14632" max="14640" width="10.85546875" style="22" customWidth="1"/>
    <col min="14641" max="14681" width="0" style="22" hidden="1" customWidth="1"/>
    <col min="14682" max="14683" width="10.85546875" style="22" customWidth="1"/>
    <col min="14684" max="14848" width="11.42578125" style="22"/>
    <col min="14849" max="14849" width="31.5703125" style="22" customWidth="1"/>
    <col min="14850" max="14850" width="25.7109375" style="22" customWidth="1"/>
    <col min="14851" max="14851" width="12.7109375" style="22" customWidth="1"/>
    <col min="14852" max="14852" width="10.7109375" style="22" customWidth="1"/>
    <col min="14853" max="14853" width="10.85546875" style="22" customWidth="1"/>
    <col min="14854" max="14860" width="10.7109375" style="22" customWidth="1"/>
    <col min="14861" max="14861" width="12.140625" style="22" customWidth="1"/>
    <col min="14862" max="14862" width="11.140625" style="22" customWidth="1"/>
    <col min="14863" max="14863" width="10.7109375" style="22" customWidth="1"/>
    <col min="14864" max="14864" width="11.5703125" style="22" customWidth="1"/>
    <col min="14865" max="14865" width="11.42578125" style="22"/>
    <col min="14866" max="14866" width="11.28515625" style="22" customWidth="1"/>
    <col min="14867" max="14867" width="10.42578125" style="22" customWidth="1"/>
    <col min="14868" max="14868" width="11.28515625" style="22" customWidth="1"/>
    <col min="14869" max="14869" width="10.28515625" style="22" customWidth="1"/>
    <col min="14870" max="14871" width="10.5703125" style="22" customWidth="1"/>
    <col min="14872" max="14876" width="14.140625" style="22" customWidth="1"/>
    <col min="14877" max="14880" width="13.140625" style="22" customWidth="1"/>
    <col min="14881" max="14881" width="9" style="22" customWidth="1"/>
    <col min="14882" max="14887" width="13.140625" style="22" customWidth="1"/>
    <col min="14888" max="14896" width="10.85546875" style="22" customWidth="1"/>
    <col min="14897" max="14937" width="0" style="22" hidden="1" customWidth="1"/>
    <col min="14938" max="14939" width="10.85546875" style="22" customWidth="1"/>
    <col min="14940" max="15104" width="11.42578125" style="22"/>
    <col min="15105" max="15105" width="31.5703125" style="22" customWidth="1"/>
    <col min="15106" max="15106" width="25.7109375" style="22" customWidth="1"/>
    <col min="15107" max="15107" width="12.7109375" style="22" customWidth="1"/>
    <col min="15108" max="15108" width="10.7109375" style="22" customWidth="1"/>
    <col min="15109" max="15109" width="10.85546875" style="22" customWidth="1"/>
    <col min="15110" max="15116" width="10.7109375" style="22" customWidth="1"/>
    <col min="15117" max="15117" width="12.140625" style="22" customWidth="1"/>
    <col min="15118" max="15118" width="11.140625" style="22" customWidth="1"/>
    <col min="15119" max="15119" width="10.7109375" style="22" customWidth="1"/>
    <col min="15120" max="15120" width="11.5703125" style="22" customWidth="1"/>
    <col min="15121" max="15121" width="11.42578125" style="22"/>
    <col min="15122" max="15122" width="11.28515625" style="22" customWidth="1"/>
    <col min="15123" max="15123" width="10.42578125" style="22" customWidth="1"/>
    <col min="15124" max="15124" width="11.28515625" style="22" customWidth="1"/>
    <col min="15125" max="15125" width="10.28515625" style="22" customWidth="1"/>
    <col min="15126" max="15127" width="10.5703125" style="22" customWidth="1"/>
    <col min="15128" max="15132" width="14.140625" style="22" customWidth="1"/>
    <col min="15133" max="15136" width="13.140625" style="22" customWidth="1"/>
    <col min="15137" max="15137" width="9" style="22" customWidth="1"/>
    <col min="15138" max="15143" width="13.140625" style="22" customWidth="1"/>
    <col min="15144" max="15152" width="10.85546875" style="22" customWidth="1"/>
    <col min="15153" max="15193" width="0" style="22" hidden="1" customWidth="1"/>
    <col min="15194" max="15195" width="10.85546875" style="22" customWidth="1"/>
    <col min="15196" max="15360" width="11.42578125" style="22"/>
    <col min="15361" max="15361" width="31.5703125" style="22" customWidth="1"/>
    <col min="15362" max="15362" width="25.7109375" style="22" customWidth="1"/>
    <col min="15363" max="15363" width="12.7109375" style="22" customWidth="1"/>
    <col min="15364" max="15364" width="10.7109375" style="22" customWidth="1"/>
    <col min="15365" max="15365" width="10.85546875" style="22" customWidth="1"/>
    <col min="15366" max="15372" width="10.7109375" style="22" customWidth="1"/>
    <col min="15373" max="15373" width="12.140625" style="22" customWidth="1"/>
    <col min="15374" max="15374" width="11.140625" style="22" customWidth="1"/>
    <col min="15375" max="15375" width="10.7109375" style="22" customWidth="1"/>
    <col min="15376" max="15376" width="11.5703125" style="22" customWidth="1"/>
    <col min="15377" max="15377" width="11.42578125" style="22"/>
    <col min="15378" max="15378" width="11.28515625" style="22" customWidth="1"/>
    <col min="15379" max="15379" width="10.42578125" style="22" customWidth="1"/>
    <col min="15380" max="15380" width="11.28515625" style="22" customWidth="1"/>
    <col min="15381" max="15381" width="10.28515625" style="22" customWidth="1"/>
    <col min="15382" max="15383" width="10.5703125" style="22" customWidth="1"/>
    <col min="15384" max="15388" width="14.140625" style="22" customWidth="1"/>
    <col min="15389" max="15392" width="13.140625" style="22" customWidth="1"/>
    <col min="15393" max="15393" width="9" style="22" customWidth="1"/>
    <col min="15394" max="15399" width="13.140625" style="22" customWidth="1"/>
    <col min="15400" max="15408" width="10.85546875" style="22" customWidth="1"/>
    <col min="15409" max="15449" width="0" style="22" hidden="1" customWidth="1"/>
    <col min="15450" max="15451" width="10.85546875" style="22" customWidth="1"/>
    <col min="15452" max="15616" width="11.42578125" style="22"/>
    <col min="15617" max="15617" width="31.5703125" style="22" customWidth="1"/>
    <col min="15618" max="15618" width="25.7109375" style="22" customWidth="1"/>
    <col min="15619" max="15619" width="12.7109375" style="22" customWidth="1"/>
    <col min="15620" max="15620" width="10.7109375" style="22" customWidth="1"/>
    <col min="15621" max="15621" width="10.85546875" style="22" customWidth="1"/>
    <col min="15622" max="15628" width="10.7109375" style="22" customWidth="1"/>
    <col min="15629" max="15629" width="12.140625" style="22" customWidth="1"/>
    <col min="15630" max="15630" width="11.140625" style="22" customWidth="1"/>
    <col min="15631" max="15631" width="10.7109375" style="22" customWidth="1"/>
    <col min="15632" max="15632" width="11.5703125" style="22" customWidth="1"/>
    <col min="15633" max="15633" width="11.42578125" style="22"/>
    <col min="15634" max="15634" width="11.28515625" style="22" customWidth="1"/>
    <col min="15635" max="15635" width="10.42578125" style="22" customWidth="1"/>
    <col min="15636" max="15636" width="11.28515625" style="22" customWidth="1"/>
    <col min="15637" max="15637" width="10.28515625" style="22" customWidth="1"/>
    <col min="15638" max="15639" width="10.5703125" style="22" customWidth="1"/>
    <col min="15640" max="15644" width="14.140625" style="22" customWidth="1"/>
    <col min="15645" max="15648" width="13.140625" style="22" customWidth="1"/>
    <col min="15649" max="15649" width="9" style="22" customWidth="1"/>
    <col min="15650" max="15655" width="13.140625" style="22" customWidth="1"/>
    <col min="15656" max="15664" width="10.85546875" style="22" customWidth="1"/>
    <col min="15665" max="15705" width="0" style="22" hidden="1" customWidth="1"/>
    <col min="15706" max="15707" width="10.85546875" style="22" customWidth="1"/>
    <col min="15708" max="15872" width="11.42578125" style="22"/>
    <col min="15873" max="15873" width="31.5703125" style="22" customWidth="1"/>
    <col min="15874" max="15874" width="25.7109375" style="22" customWidth="1"/>
    <col min="15875" max="15875" width="12.7109375" style="22" customWidth="1"/>
    <col min="15876" max="15876" width="10.7109375" style="22" customWidth="1"/>
    <col min="15877" max="15877" width="10.85546875" style="22" customWidth="1"/>
    <col min="15878" max="15884" width="10.7109375" style="22" customWidth="1"/>
    <col min="15885" max="15885" width="12.140625" style="22" customWidth="1"/>
    <col min="15886" max="15886" width="11.140625" style="22" customWidth="1"/>
    <col min="15887" max="15887" width="10.7109375" style="22" customWidth="1"/>
    <col min="15888" max="15888" width="11.5703125" style="22" customWidth="1"/>
    <col min="15889" max="15889" width="11.42578125" style="22"/>
    <col min="15890" max="15890" width="11.28515625" style="22" customWidth="1"/>
    <col min="15891" max="15891" width="10.42578125" style="22" customWidth="1"/>
    <col min="15892" max="15892" width="11.28515625" style="22" customWidth="1"/>
    <col min="15893" max="15893" width="10.28515625" style="22" customWidth="1"/>
    <col min="15894" max="15895" width="10.5703125" style="22" customWidth="1"/>
    <col min="15896" max="15900" width="14.140625" style="22" customWidth="1"/>
    <col min="15901" max="15904" width="13.140625" style="22" customWidth="1"/>
    <col min="15905" max="15905" width="9" style="22" customWidth="1"/>
    <col min="15906" max="15911" width="13.140625" style="22" customWidth="1"/>
    <col min="15912" max="15920" width="10.85546875" style="22" customWidth="1"/>
    <col min="15921" max="15961" width="0" style="22" hidden="1" customWidth="1"/>
    <col min="15962" max="15963" width="10.85546875" style="22" customWidth="1"/>
    <col min="15964" max="16128" width="11.42578125" style="22"/>
    <col min="16129" max="16129" width="31.5703125" style="22" customWidth="1"/>
    <col min="16130" max="16130" width="25.7109375" style="22" customWidth="1"/>
    <col min="16131" max="16131" width="12.7109375" style="22" customWidth="1"/>
    <col min="16132" max="16132" width="10.7109375" style="22" customWidth="1"/>
    <col min="16133" max="16133" width="10.85546875" style="22" customWidth="1"/>
    <col min="16134" max="16140" width="10.7109375" style="22" customWidth="1"/>
    <col min="16141" max="16141" width="12.140625" style="22" customWidth="1"/>
    <col min="16142" max="16142" width="11.140625" style="22" customWidth="1"/>
    <col min="16143" max="16143" width="10.7109375" style="22" customWidth="1"/>
    <col min="16144" max="16144" width="11.5703125" style="22" customWidth="1"/>
    <col min="16145" max="16145" width="11.42578125" style="22"/>
    <col min="16146" max="16146" width="11.28515625" style="22" customWidth="1"/>
    <col min="16147" max="16147" width="10.42578125" style="22" customWidth="1"/>
    <col min="16148" max="16148" width="11.28515625" style="22" customWidth="1"/>
    <col min="16149" max="16149" width="10.28515625" style="22" customWidth="1"/>
    <col min="16150" max="16151" width="10.5703125" style="22" customWidth="1"/>
    <col min="16152" max="16156" width="14.140625" style="22" customWidth="1"/>
    <col min="16157" max="16160" width="13.140625" style="22" customWidth="1"/>
    <col min="16161" max="16161" width="9" style="22" customWidth="1"/>
    <col min="16162" max="16167" width="13.140625" style="22" customWidth="1"/>
    <col min="16168" max="16176" width="10.85546875" style="22" customWidth="1"/>
    <col min="16177" max="16217" width="0" style="22" hidden="1" customWidth="1"/>
    <col min="16218" max="16219" width="10.85546875" style="22" customWidth="1"/>
    <col min="16220" max="16384" width="11.42578125" style="22"/>
  </cols>
  <sheetData>
    <row r="1" spans="1:89" s="8" customFormat="1" ht="12.75" customHeight="1" x14ac:dyDescent="0.2">
      <c r="A1" s="166" t="s">
        <v>0</v>
      </c>
      <c r="B1" s="7"/>
      <c r="C1" s="7"/>
      <c r="D1" s="7"/>
      <c r="E1" s="7"/>
      <c r="F1" s="7"/>
      <c r="G1" s="7"/>
      <c r="H1" s="7"/>
      <c r="I1" s="7"/>
      <c r="J1" s="7"/>
      <c r="K1" s="7"/>
      <c r="L1" s="10"/>
      <c r="V1" s="24"/>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row>
    <row r="2" spans="1:89" s="8" customFormat="1" ht="12.75" customHeight="1" x14ac:dyDescent="0.2">
      <c r="A2" s="166" t="str">
        <f>CONCATENATE("COMUNA: ",[2]NOMBRE!B2," - ","( ",[2]NOMBRE!C2,[2]NOMBRE!D2,[2]NOMBRE!E2,[2]NOMBRE!F2,[2]NOMBRE!G2," )")</f>
        <v>COMUNA: LINARES  - ( 16401 )</v>
      </c>
      <c r="B2" s="7"/>
      <c r="C2" s="7"/>
      <c r="D2" s="7"/>
      <c r="E2" s="7"/>
      <c r="F2" s="7"/>
      <c r="G2" s="7"/>
      <c r="H2" s="7"/>
      <c r="I2" s="7"/>
      <c r="J2" s="7"/>
      <c r="K2" s="7"/>
      <c r="L2" s="10"/>
      <c r="V2" s="24"/>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c r="CB2" s="7"/>
      <c r="CC2" s="7"/>
      <c r="CD2" s="7"/>
      <c r="CE2" s="7"/>
      <c r="CF2" s="7"/>
      <c r="CG2" s="7"/>
      <c r="CH2" s="7"/>
      <c r="CI2" s="7"/>
      <c r="CJ2" s="7"/>
      <c r="CK2" s="7"/>
    </row>
    <row r="3" spans="1:89" s="8" customFormat="1" ht="12.75" customHeight="1" x14ac:dyDescent="0.2">
      <c r="A3" s="166" t="str">
        <f>CONCATENATE("ESTABLECIMIENTO/ESTRATEGIA: ",[2]NOMBRE!B3," - ","( ",[2]NOMBRE!C3,[2]NOMBRE!D3,[2]NOMBRE!E3,[2]NOMBRE!F3,[2]NOMBRE!G3,[2]NOMBRE!H3," )")</f>
        <v>ESTABLECIMIENTO/ESTRATEGIA: HOSPITAL DE LINARES  - ( 160108 )</v>
      </c>
      <c r="B3" s="7"/>
      <c r="C3" s="7"/>
      <c r="D3" s="9"/>
      <c r="E3" s="7"/>
      <c r="F3" s="7"/>
      <c r="G3" s="7"/>
      <c r="H3" s="7"/>
      <c r="I3" s="7"/>
      <c r="J3" s="7"/>
      <c r="K3" s="7"/>
      <c r="L3" s="10"/>
      <c r="V3" s="24"/>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c r="CB3" s="7"/>
      <c r="CC3" s="7"/>
      <c r="CD3" s="7"/>
      <c r="CE3" s="7"/>
      <c r="CF3" s="7"/>
      <c r="CG3" s="7"/>
      <c r="CH3" s="7"/>
      <c r="CI3" s="7"/>
      <c r="CJ3" s="7"/>
      <c r="CK3" s="7"/>
    </row>
    <row r="4" spans="1:89" s="8" customFormat="1" ht="12.75" customHeight="1" x14ac:dyDescent="0.2">
      <c r="A4" s="166" t="str">
        <f>CONCATENATE("MES: ",[2]NOMBRE!B6," - ","( ",[2]NOMBRE!C6,[2]NOMBRE!D6," )")</f>
        <v>MES: ENERO - ( 01 )</v>
      </c>
      <c r="B4" s="7"/>
      <c r="C4" s="7"/>
      <c r="D4" s="7"/>
      <c r="E4" s="7"/>
      <c r="F4" s="7"/>
      <c r="G4" s="7"/>
      <c r="H4" s="7"/>
      <c r="I4" s="7"/>
      <c r="J4" s="7"/>
      <c r="K4" s="7"/>
      <c r="L4" s="10"/>
      <c r="V4" s="24"/>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row>
    <row r="5" spans="1:89" s="8" customFormat="1" ht="12.75" customHeight="1" x14ac:dyDescent="0.2">
      <c r="A5" s="6" t="str">
        <f>CONCATENATE("AÑO: ",[2]NOMBRE!B7)</f>
        <v>AÑO: 2014</v>
      </c>
      <c r="B5" s="7"/>
      <c r="C5" s="7"/>
      <c r="D5" s="7"/>
      <c r="E5" s="7"/>
      <c r="F5" s="7"/>
      <c r="G5" s="7"/>
      <c r="H5" s="7"/>
      <c r="I5" s="7"/>
      <c r="J5" s="7"/>
      <c r="K5" s="7"/>
      <c r="L5" s="10"/>
      <c r="V5" s="24"/>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row>
    <row r="6" spans="1:89" s="4" customFormat="1" ht="39.75" customHeight="1" x14ac:dyDescent="0.15">
      <c r="A6" s="271" t="s">
        <v>1</v>
      </c>
      <c r="B6" s="271"/>
      <c r="C6" s="271"/>
      <c r="D6" s="271"/>
      <c r="E6" s="271"/>
      <c r="F6" s="271"/>
      <c r="G6" s="271"/>
      <c r="H6" s="271"/>
      <c r="I6" s="271"/>
      <c r="J6" s="271"/>
      <c r="K6" s="271"/>
      <c r="L6" s="271"/>
      <c r="M6" s="271"/>
      <c r="N6" s="271"/>
      <c r="O6" s="271"/>
      <c r="P6" s="271"/>
      <c r="Q6" s="271"/>
      <c r="R6" s="271"/>
      <c r="S6" s="271"/>
      <c r="T6" s="271"/>
      <c r="U6" s="271"/>
      <c r="V6" s="271"/>
      <c r="W6" s="271"/>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c r="BX6" s="14"/>
      <c r="BY6" s="14"/>
      <c r="BZ6" s="14"/>
      <c r="CA6" s="14"/>
      <c r="CB6" s="14"/>
      <c r="CC6" s="14"/>
      <c r="CD6" s="14"/>
      <c r="CE6" s="14"/>
      <c r="CF6" s="14"/>
      <c r="CG6" s="14"/>
      <c r="CH6" s="14"/>
      <c r="CI6" s="14"/>
      <c r="CJ6" s="14"/>
      <c r="CK6" s="14"/>
    </row>
    <row r="7" spans="1:89" s="4" customFormat="1" ht="45" customHeight="1" x14ac:dyDescent="0.2">
      <c r="A7" s="35" t="s">
        <v>2</v>
      </c>
      <c r="B7" s="13"/>
      <c r="C7" s="12"/>
      <c r="D7" s="12"/>
      <c r="E7" s="12"/>
      <c r="F7" s="12"/>
      <c r="G7" s="12"/>
      <c r="H7" s="12"/>
      <c r="I7" s="36"/>
      <c r="J7" s="13"/>
      <c r="K7" s="37"/>
      <c r="L7" s="12"/>
      <c r="V7" s="2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14"/>
      <c r="BX7" s="14"/>
      <c r="BY7" s="14"/>
      <c r="BZ7" s="14"/>
      <c r="CA7" s="14"/>
      <c r="CB7" s="14"/>
      <c r="CC7" s="14"/>
      <c r="CD7" s="14"/>
      <c r="CE7" s="14"/>
      <c r="CF7" s="14"/>
      <c r="CG7" s="14"/>
      <c r="CH7" s="14"/>
      <c r="CI7" s="14"/>
      <c r="CJ7" s="14"/>
      <c r="CK7" s="14"/>
    </row>
    <row r="8" spans="1:89" s="4" customFormat="1" ht="30" customHeight="1" x14ac:dyDescent="0.2">
      <c r="A8" s="38" t="s">
        <v>3</v>
      </c>
      <c r="B8" s="20"/>
      <c r="C8" s="20"/>
      <c r="D8" s="20"/>
      <c r="E8" s="20"/>
      <c r="F8" s="20"/>
      <c r="G8" s="20"/>
      <c r="H8" s="20"/>
      <c r="I8" s="20"/>
      <c r="J8" s="20"/>
      <c r="K8" s="39"/>
      <c r="L8" s="20"/>
      <c r="M8" s="26"/>
      <c r="N8" s="26"/>
      <c r="V8" s="2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c r="CC8" s="14"/>
      <c r="CD8" s="14"/>
      <c r="CE8" s="14"/>
      <c r="CF8" s="14"/>
      <c r="CG8" s="14"/>
      <c r="CH8" s="14"/>
      <c r="CI8" s="14"/>
      <c r="CJ8" s="14"/>
      <c r="CK8" s="14"/>
    </row>
    <row r="9" spans="1:89" s="5" customFormat="1" ht="19.5" customHeight="1" x14ac:dyDescent="0.15">
      <c r="A9" s="285" t="s">
        <v>4</v>
      </c>
      <c r="B9" s="285" t="s">
        <v>5</v>
      </c>
      <c r="C9" s="287" t="s">
        <v>6</v>
      </c>
      <c r="D9" s="272" t="s">
        <v>89</v>
      </c>
      <c r="E9" s="273"/>
      <c r="F9" s="273"/>
      <c r="G9" s="273"/>
      <c r="H9" s="273"/>
      <c r="I9" s="273"/>
      <c r="J9" s="273"/>
      <c r="K9" s="273"/>
      <c r="L9" s="273"/>
      <c r="M9" s="273"/>
      <c r="N9" s="273"/>
      <c r="O9" s="273"/>
      <c r="P9" s="273"/>
      <c r="Q9" s="273"/>
      <c r="R9" s="273"/>
      <c r="S9" s="273"/>
      <c r="T9" s="274"/>
      <c r="U9" s="272" t="s">
        <v>8</v>
      </c>
      <c r="V9" s="274"/>
      <c r="W9" s="287" t="s">
        <v>9</v>
      </c>
      <c r="Y9" s="4"/>
      <c r="Z9" s="4"/>
      <c r="AA9" s="4"/>
      <c r="AB9" s="4"/>
      <c r="AC9" s="4"/>
      <c r="AD9" s="4"/>
      <c r="AE9" s="4"/>
      <c r="AF9" s="4"/>
      <c r="AG9" s="4"/>
      <c r="AH9" s="4"/>
      <c r="AI9" s="4"/>
      <c r="AJ9" s="4"/>
      <c r="AK9" s="4"/>
      <c r="AL9" s="4"/>
      <c r="AM9" s="4"/>
      <c r="AN9" s="4"/>
      <c r="AO9" s="4"/>
      <c r="AP9" s="4"/>
      <c r="AQ9" s="4"/>
      <c r="AR9" s="4"/>
      <c r="AS9" s="4"/>
      <c r="AT9" s="4"/>
      <c r="AW9" s="187"/>
      <c r="AX9" s="187"/>
      <c r="AY9" s="187"/>
      <c r="AZ9" s="187"/>
      <c r="BA9" s="187"/>
      <c r="BB9" s="187"/>
      <c r="BC9" s="187"/>
      <c r="BD9" s="187"/>
      <c r="BE9" s="187"/>
      <c r="BF9" s="187"/>
      <c r="BG9" s="187"/>
      <c r="BH9" s="187"/>
      <c r="BI9" s="187"/>
      <c r="BJ9" s="187"/>
      <c r="BK9" s="187"/>
      <c r="BL9" s="187"/>
      <c r="BM9" s="187"/>
      <c r="BN9" s="187"/>
      <c r="BO9" s="187"/>
      <c r="BP9" s="187"/>
      <c r="BQ9" s="187"/>
      <c r="BR9" s="187"/>
      <c r="BS9" s="187"/>
      <c r="BT9" s="187"/>
      <c r="BU9" s="187"/>
      <c r="BV9" s="187"/>
      <c r="BW9" s="187"/>
      <c r="BX9" s="187"/>
      <c r="BY9" s="187"/>
      <c r="BZ9" s="187"/>
      <c r="CA9" s="187"/>
      <c r="CB9" s="187"/>
      <c r="CC9" s="187"/>
      <c r="CD9" s="187"/>
      <c r="CE9" s="187"/>
      <c r="CF9" s="187"/>
      <c r="CG9" s="187"/>
      <c r="CH9" s="187"/>
      <c r="CI9" s="187"/>
      <c r="CJ9" s="187"/>
      <c r="CK9" s="187"/>
    </row>
    <row r="10" spans="1:89" s="5" customFormat="1" ht="33" customHeight="1" x14ac:dyDescent="0.15">
      <c r="A10" s="286"/>
      <c r="B10" s="286"/>
      <c r="C10" s="288"/>
      <c r="D10" s="15" t="s">
        <v>90</v>
      </c>
      <c r="E10" s="188" t="s">
        <v>91</v>
      </c>
      <c r="F10" s="15" t="s">
        <v>10</v>
      </c>
      <c r="G10" s="15" t="s">
        <v>11</v>
      </c>
      <c r="H10" s="15" t="s">
        <v>12</v>
      </c>
      <c r="I10" s="189" t="s">
        <v>92</v>
      </c>
      <c r="J10" s="189" t="s">
        <v>93</v>
      </c>
      <c r="K10" s="189" t="s">
        <v>94</v>
      </c>
      <c r="L10" s="189" t="s">
        <v>95</v>
      </c>
      <c r="M10" s="189" t="s">
        <v>96</v>
      </c>
      <c r="N10" s="189" t="s">
        <v>97</v>
      </c>
      <c r="O10" s="189" t="s">
        <v>98</v>
      </c>
      <c r="P10" s="189" t="s">
        <v>99</v>
      </c>
      <c r="Q10" s="189" t="s">
        <v>100</v>
      </c>
      <c r="R10" s="189" t="s">
        <v>101</v>
      </c>
      <c r="S10" s="189" t="s">
        <v>102</v>
      </c>
      <c r="T10" s="190" t="s">
        <v>103</v>
      </c>
      <c r="U10" s="30" t="s">
        <v>13</v>
      </c>
      <c r="V10" s="186" t="s">
        <v>14</v>
      </c>
      <c r="W10" s="288"/>
      <c r="X10" s="4"/>
      <c r="Y10" s="4"/>
      <c r="Z10" s="4"/>
      <c r="AA10" s="4"/>
      <c r="AB10" s="4"/>
      <c r="AC10" s="4"/>
      <c r="AD10" s="4"/>
      <c r="AE10" s="4"/>
      <c r="AF10" s="4"/>
      <c r="AG10" s="4"/>
      <c r="AH10" s="4"/>
      <c r="AI10" s="4"/>
      <c r="AJ10" s="4"/>
      <c r="AK10" s="4"/>
      <c r="AL10" s="4"/>
      <c r="AM10" s="4"/>
      <c r="AN10" s="4"/>
      <c r="AO10" s="4"/>
      <c r="AP10" s="4"/>
      <c r="AQ10" s="4"/>
      <c r="AR10" s="4"/>
      <c r="AS10" s="4"/>
      <c r="AW10" s="187"/>
      <c r="AX10" s="187"/>
      <c r="AY10" s="187"/>
      <c r="AZ10" s="187"/>
      <c r="BA10" s="187"/>
      <c r="BB10" s="187"/>
      <c r="BC10" s="187"/>
      <c r="BD10" s="187"/>
      <c r="BE10" s="187"/>
      <c r="BF10" s="187"/>
      <c r="BG10" s="187"/>
      <c r="BH10" s="187"/>
      <c r="BI10" s="187"/>
      <c r="BJ10" s="187"/>
      <c r="BK10" s="187"/>
      <c r="BL10" s="187"/>
      <c r="BM10" s="187"/>
      <c r="BN10" s="187"/>
      <c r="BO10" s="187"/>
      <c r="BP10" s="187"/>
      <c r="BQ10" s="187"/>
      <c r="BR10" s="187"/>
      <c r="BS10" s="187"/>
      <c r="BT10" s="187"/>
      <c r="BU10" s="187"/>
      <c r="BV10" s="187"/>
      <c r="BW10" s="187"/>
      <c r="BX10" s="187"/>
      <c r="BY10" s="187"/>
      <c r="BZ10" s="187"/>
      <c r="CA10" s="187"/>
      <c r="CB10" s="187"/>
      <c r="CC10" s="187"/>
      <c r="CD10" s="187"/>
      <c r="CE10" s="187"/>
      <c r="CF10" s="187"/>
      <c r="CG10" s="187"/>
      <c r="CH10" s="187"/>
      <c r="CI10" s="187"/>
      <c r="CJ10" s="187"/>
      <c r="CK10" s="187"/>
    </row>
    <row r="11" spans="1:89" s="5" customFormat="1" ht="15.75" customHeight="1" x14ac:dyDescent="0.15">
      <c r="A11" s="275" t="s">
        <v>15</v>
      </c>
      <c r="B11" s="40" t="s">
        <v>16</v>
      </c>
      <c r="C11" s="119">
        <f>SUM(D11:T11)</f>
        <v>0</v>
      </c>
      <c r="D11" s="135"/>
      <c r="E11" s="135"/>
      <c r="F11" s="124"/>
      <c r="G11" s="124"/>
      <c r="H11" s="124"/>
      <c r="I11" s="124"/>
      <c r="J11" s="124"/>
      <c r="K11" s="124"/>
      <c r="L11" s="124"/>
      <c r="M11" s="124"/>
      <c r="N11" s="124"/>
      <c r="O11" s="124"/>
      <c r="P11" s="124"/>
      <c r="Q11" s="124"/>
      <c r="R11" s="124"/>
      <c r="S11" s="124"/>
      <c r="T11" s="133"/>
      <c r="U11" s="135"/>
      <c r="V11" s="133"/>
      <c r="W11" s="139"/>
      <c r="X11" s="191" t="str">
        <f>+BA11&amp;BB11&amp;BC11</f>
        <v/>
      </c>
      <c r="AD11" s="4"/>
      <c r="AE11" s="4"/>
      <c r="AF11" s="4"/>
      <c r="AG11" s="4"/>
      <c r="AH11" s="4"/>
      <c r="AI11" s="4"/>
      <c r="AJ11" s="4"/>
      <c r="AK11" s="4"/>
      <c r="AL11" s="4"/>
      <c r="AM11" s="4"/>
      <c r="AN11" s="4"/>
      <c r="AO11" s="4"/>
      <c r="AP11" s="4"/>
      <c r="AQ11" s="4"/>
      <c r="AR11" s="4"/>
      <c r="AS11" s="4"/>
      <c r="AW11" s="187"/>
      <c r="AX11" s="187"/>
      <c r="AY11" s="187"/>
      <c r="AZ11" s="187"/>
      <c r="BA11" s="192" t="str">
        <f>IF($C11&lt;&gt;($U11+$V11)," El número de consultas según sexo NO puede ser diferente al Total.","")</f>
        <v/>
      </c>
      <c r="BB11" s="192" t="str">
        <f>IF($C11=0,"",IF($W11="",IF($C11="",""," No olvide escribir la columna Beneficiarios."),""))</f>
        <v/>
      </c>
      <c r="BC11" s="192" t="str">
        <f>IF($C11&lt;$W11," El número de Beneficiarios NO puede ser mayor que el Total.","")</f>
        <v/>
      </c>
      <c r="BD11" s="193">
        <f>IF($C11&lt;&gt;($U11+$V11),1,0)</f>
        <v>0</v>
      </c>
      <c r="BE11" s="193">
        <f>IF($C11&lt;$W11,1,0)</f>
        <v>0</v>
      </c>
      <c r="BF11" s="193" t="str">
        <f>IF($C11=0,"",IF($W11="",IF($C11="","",1),0))</f>
        <v/>
      </c>
      <c r="BG11" s="187"/>
      <c r="BH11" s="187"/>
      <c r="BI11" s="187"/>
      <c r="BJ11" s="187"/>
      <c r="BK11" s="187"/>
      <c r="BL11" s="187"/>
      <c r="BM11" s="187"/>
      <c r="BN11" s="187"/>
      <c r="BO11" s="187"/>
      <c r="BP11" s="187"/>
      <c r="BQ11" s="187"/>
      <c r="BR11" s="187"/>
      <c r="BS11" s="187"/>
      <c r="BT11" s="187"/>
      <c r="BU11" s="187"/>
      <c r="BV11" s="187"/>
      <c r="BW11" s="187"/>
      <c r="BX11" s="187"/>
      <c r="BY11" s="187"/>
      <c r="BZ11" s="187"/>
      <c r="CA11" s="187"/>
      <c r="CB11" s="187"/>
      <c r="CC11" s="187"/>
      <c r="CD11" s="187"/>
      <c r="CE11" s="187"/>
      <c r="CF11" s="187"/>
      <c r="CG11" s="187"/>
      <c r="CH11" s="187"/>
      <c r="CI11" s="187"/>
      <c r="CJ11" s="187"/>
      <c r="CK11" s="187"/>
    </row>
    <row r="12" spans="1:89" s="5" customFormat="1" ht="15.75" customHeight="1" x14ac:dyDescent="0.15">
      <c r="A12" s="292"/>
      <c r="B12" s="41" t="s">
        <v>17</v>
      </c>
      <c r="C12" s="120">
        <f t="shared" ref="C12:C18" si="0">SUM(D12:T12)</f>
        <v>0</v>
      </c>
      <c r="D12" s="136"/>
      <c r="E12" s="136"/>
      <c r="F12" s="114"/>
      <c r="G12" s="114"/>
      <c r="H12" s="114"/>
      <c r="I12" s="114"/>
      <c r="J12" s="114"/>
      <c r="K12" s="114"/>
      <c r="L12" s="114"/>
      <c r="M12" s="114"/>
      <c r="N12" s="114"/>
      <c r="O12" s="114"/>
      <c r="P12" s="114"/>
      <c r="Q12" s="114"/>
      <c r="R12" s="114"/>
      <c r="S12" s="114"/>
      <c r="T12" s="111"/>
      <c r="U12" s="136"/>
      <c r="V12" s="111"/>
      <c r="W12" s="106"/>
      <c r="X12" s="191" t="str">
        <f t="shared" ref="X12:X20" si="1">+BA12&amp;BB12&amp;BC12</f>
        <v/>
      </c>
      <c r="AD12" s="4"/>
      <c r="AE12" s="4"/>
      <c r="AF12" s="4"/>
      <c r="AG12" s="4"/>
      <c r="AH12" s="4"/>
      <c r="AI12" s="4"/>
      <c r="AJ12" s="4"/>
      <c r="AK12" s="4"/>
      <c r="AL12" s="4"/>
      <c r="AM12" s="4"/>
      <c r="AN12" s="4"/>
      <c r="AO12" s="4"/>
      <c r="AP12" s="4"/>
      <c r="AQ12" s="4"/>
      <c r="AR12" s="4"/>
      <c r="AS12" s="4"/>
      <c r="AW12" s="187"/>
      <c r="AX12" s="187"/>
      <c r="AY12" s="187"/>
      <c r="AZ12" s="187"/>
      <c r="BA12" s="192" t="str">
        <f t="shared" ref="BA12:BA21" si="2">IF($C12&lt;&gt;($U12+$V12)," El número de consultas según sexo NO puede ser diferente al Total.","")</f>
        <v/>
      </c>
      <c r="BB12" s="192" t="str">
        <f t="shared" ref="BB12:BB21" si="3">IF($C12=0,"",IF($W12="",IF($C12="",""," No olvide escribir la columna Beneficiarios."),""))</f>
        <v/>
      </c>
      <c r="BC12" s="192" t="str">
        <f t="shared" ref="BC12:BC21" si="4">IF($C12&lt;$W12," El número de Beneficiarios NO puede ser mayor que el Total.","")</f>
        <v/>
      </c>
      <c r="BD12" s="193">
        <f t="shared" ref="BD12:BD21" si="5">IF($C12&lt;&gt;($U12+$V12),1,0)</f>
        <v>0</v>
      </c>
      <c r="BE12" s="193">
        <f t="shared" ref="BE12:BE21" si="6">IF($C12&lt;$W12,1,0)</f>
        <v>0</v>
      </c>
      <c r="BF12" s="193" t="str">
        <f t="shared" ref="BF12:BF21" si="7">IF($C12=0,"",IF($W12="",IF($C12="","",1),0))</f>
        <v/>
      </c>
      <c r="BG12" s="187"/>
      <c r="BH12" s="187"/>
      <c r="BI12" s="187"/>
      <c r="BJ12" s="187"/>
      <c r="BK12" s="187"/>
      <c r="BL12" s="187"/>
      <c r="BM12" s="187"/>
      <c r="BN12" s="187"/>
      <c r="BO12" s="187"/>
      <c r="BP12" s="187"/>
      <c r="BQ12" s="187"/>
      <c r="BR12" s="187"/>
      <c r="BS12" s="187"/>
      <c r="BT12" s="187"/>
      <c r="BU12" s="187"/>
      <c r="BV12" s="187"/>
      <c r="BW12" s="187"/>
      <c r="BX12" s="187"/>
      <c r="BY12" s="187"/>
      <c r="BZ12" s="187"/>
      <c r="CA12" s="187"/>
      <c r="CB12" s="187"/>
      <c r="CC12" s="187"/>
      <c r="CD12" s="187"/>
      <c r="CE12" s="187"/>
      <c r="CF12" s="187"/>
      <c r="CG12" s="187"/>
      <c r="CH12" s="187"/>
      <c r="CI12" s="187"/>
      <c r="CJ12" s="187"/>
      <c r="CK12" s="187"/>
    </row>
    <row r="13" spans="1:89" s="5" customFormat="1" ht="15.75" customHeight="1" x14ac:dyDescent="0.15">
      <c r="A13" s="292"/>
      <c r="B13" s="41" t="s">
        <v>18</v>
      </c>
      <c r="C13" s="120">
        <f t="shared" si="0"/>
        <v>0</v>
      </c>
      <c r="D13" s="136"/>
      <c r="E13" s="136"/>
      <c r="F13" s="114"/>
      <c r="G13" s="114"/>
      <c r="H13" s="114"/>
      <c r="I13" s="114"/>
      <c r="J13" s="114"/>
      <c r="K13" s="114"/>
      <c r="L13" s="114"/>
      <c r="M13" s="114"/>
      <c r="N13" s="114"/>
      <c r="O13" s="114"/>
      <c r="P13" s="114"/>
      <c r="Q13" s="114"/>
      <c r="R13" s="114"/>
      <c r="S13" s="114"/>
      <c r="T13" s="111"/>
      <c r="U13" s="136"/>
      <c r="V13" s="111"/>
      <c r="W13" s="106"/>
      <c r="X13" s="191" t="str">
        <f t="shared" si="1"/>
        <v/>
      </c>
      <c r="AD13" s="4"/>
      <c r="AE13" s="4"/>
      <c r="AF13" s="4"/>
      <c r="AG13" s="4"/>
      <c r="AH13" s="4"/>
      <c r="AI13" s="4"/>
      <c r="AJ13" s="4"/>
      <c r="AK13" s="4"/>
      <c r="AL13" s="4"/>
      <c r="AM13" s="4"/>
      <c r="AN13" s="4"/>
      <c r="AO13" s="4"/>
      <c r="AP13" s="4"/>
      <c r="AQ13" s="4"/>
      <c r="AR13" s="4"/>
      <c r="AS13" s="4"/>
      <c r="AW13" s="187"/>
      <c r="AX13" s="187"/>
      <c r="AY13" s="187"/>
      <c r="AZ13" s="187"/>
      <c r="BA13" s="192" t="str">
        <f t="shared" si="2"/>
        <v/>
      </c>
      <c r="BB13" s="192" t="str">
        <f t="shared" si="3"/>
        <v/>
      </c>
      <c r="BC13" s="192" t="str">
        <f t="shared" si="4"/>
        <v/>
      </c>
      <c r="BD13" s="193">
        <f t="shared" si="5"/>
        <v>0</v>
      </c>
      <c r="BE13" s="193">
        <f t="shared" si="6"/>
        <v>0</v>
      </c>
      <c r="BF13" s="193" t="str">
        <f t="shared" si="7"/>
        <v/>
      </c>
      <c r="BG13" s="187"/>
      <c r="BH13" s="187"/>
      <c r="BI13" s="187"/>
      <c r="BJ13" s="187"/>
      <c r="BK13" s="187"/>
      <c r="BL13" s="187"/>
      <c r="BM13" s="187"/>
      <c r="BN13" s="187"/>
      <c r="BO13" s="187"/>
      <c r="BP13" s="187"/>
      <c r="BQ13" s="187"/>
      <c r="BR13" s="187"/>
      <c r="BS13" s="187"/>
      <c r="BT13" s="187"/>
      <c r="BU13" s="187"/>
      <c r="BV13" s="187"/>
      <c r="BW13" s="187"/>
      <c r="BX13" s="187"/>
      <c r="BY13" s="187"/>
      <c r="BZ13" s="187"/>
      <c r="CA13" s="187"/>
      <c r="CB13" s="187"/>
      <c r="CC13" s="187"/>
      <c r="CD13" s="187"/>
      <c r="CE13" s="187"/>
      <c r="CF13" s="187"/>
      <c r="CG13" s="187"/>
      <c r="CH13" s="187"/>
      <c r="CI13" s="187"/>
      <c r="CJ13" s="187"/>
      <c r="CK13" s="187"/>
    </row>
    <row r="14" spans="1:89" s="5" customFormat="1" ht="15.75" customHeight="1" x14ac:dyDescent="0.15">
      <c r="A14" s="292"/>
      <c r="B14" s="41" t="s">
        <v>19</v>
      </c>
      <c r="C14" s="120">
        <f t="shared" si="0"/>
        <v>0</v>
      </c>
      <c r="D14" s="136"/>
      <c r="E14" s="136"/>
      <c r="F14" s="114"/>
      <c r="G14" s="114"/>
      <c r="H14" s="114"/>
      <c r="I14" s="114"/>
      <c r="J14" s="114"/>
      <c r="K14" s="114"/>
      <c r="L14" s="114"/>
      <c r="M14" s="114"/>
      <c r="N14" s="114"/>
      <c r="O14" s="114"/>
      <c r="P14" s="114"/>
      <c r="Q14" s="114"/>
      <c r="R14" s="114"/>
      <c r="S14" s="114"/>
      <c r="T14" s="111"/>
      <c r="U14" s="136"/>
      <c r="V14" s="111"/>
      <c r="W14" s="106"/>
      <c r="X14" s="191" t="str">
        <f>+BA14&amp;BB14&amp;BC14</f>
        <v/>
      </c>
      <c r="AD14" s="4"/>
      <c r="AE14" s="4"/>
      <c r="AF14" s="4"/>
      <c r="AG14" s="4"/>
      <c r="AH14" s="4"/>
      <c r="AI14" s="4"/>
      <c r="AJ14" s="4"/>
      <c r="AK14" s="4"/>
      <c r="AL14" s="4"/>
      <c r="AM14" s="4"/>
      <c r="AN14" s="4"/>
      <c r="AO14" s="4"/>
      <c r="AP14" s="4"/>
      <c r="AQ14" s="4"/>
      <c r="AR14" s="4"/>
      <c r="AS14" s="4"/>
      <c r="AW14" s="187"/>
      <c r="AX14" s="187"/>
      <c r="AY14" s="187"/>
      <c r="AZ14" s="187"/>
      <c r="BA14" s="192" t="str">
        <f t="shared" si="2"/>
        <v/>
      </c>
      <c r="BB14" s="192" t="str">
        <f t="shared" si="3"/>
        <v/>
      </c>
      <c r="BC14" s="192" t="str">
        <f t="shared" si="4"/>
        <v/>
      </c>
      <c r="BD14" s="193">
        <f t="shared" si="5"/>
        <v>0</v>
      </c>
      <c r="BE14" s="193">
        <f t="shared" si="6"/>
        <v>0</v>
      </c>
      <c r="BF14" s="193" t="str">
        <f t="shared" si="7"/>
        <v/>
      </c>
      <c r="BG14" s="187"/>
      <c r="BH14" s="187"/>
      <c r="BI14" s="187"/>
      <c r="BJ14" s="187"/>
      <c r="BK14" s="187"/>
      <c r="BL14" s="187"/>
      <c r="BM14" s="187"/>
      <c r="BN14" s="187"/>
      <c r="BO14" s="187"/>
      <c r="BP14" s="187"/>
      <c r="BQ14" s="187"/>
      <c r="BR14" s="187"/>
      <c r="BS14" s="187"/>
      <c r="BT14" s="187"/>
      <c r="BU14" s="187"/>
      <c r="BV14" s="187"/>
      <c r="BW14" s="187"/>
      <c r="BX14" s="187"/>
      <c r="BY14" s="187"/>
      <c r="BZ14" s="187"/>
      <c r="CA14" s="187"/>
      <c r="CB14" s="187"/>
      <c r="CC14" s="187"/>
      <c r="CD14" s="187"/>
      <c r="CE14" s="187"/>
      <c r="CF14" s="187"/>
      <c r="CG14" s="187"/>
      <c r="CH14" s="187"/>
      <c r="CI14" s="187"/>
      <c r="CJ14" s="187"/>
      <c r="CK14" s="187"/>
    </row>
    <row r="15" spans="1:89" s="5" customFormat="1" ht="15.75" customHeight="1" x14ac:dyDescent="0.15">
      <c r="A15" s="292"/>
      <c r="B15" s="41" t="s">
        <v>20</v>
      </c>
      <c r="C15" s="120">
        <f t="shared" si="0"/>
        <v>0</v>
      </c>
      <c r="D15" s="136"/>
      <c r="E15" s="136"/>
      <c r="F15" s="114"/>
      <c r="G15" s="114"/>
      <c r="H15" s="114"/>
      <c r="I15" s="114"/>
      <c r="J15" s="114"/>
      <c r="K15" s="114"/>
      <c r="L15" s="114"/>
      <c r="M15" s="114"/>
      <c r="N15" s="114"/>
      <c r="O15" s="114"/>
      <c r="P15" s="114"/>
      <c r="Q15" s="114"/>
      <c r="R15" s="114"/>
      <c r="S15" s="114"/>
      <c r="T15" s="111"/>
      <c r="U15" s="136"/>
      <c r="V15" s="111"/>
      <c r="W15" s="106"/>
      <c r="X15" s="191" t="str">
        <f t="shared" si="1"/>
        <v/>
      </c>
      <c r="AD15" s="4"/>
      <c r="AE15" s="4"/>
      <c r="AF15" s="4"/>
      <c r="AG15" s="4"/>
      <c r="AH15" s="4"/>
      <c r="AI15" s="4"/>
      <c r="AJ15" s="4"/>
      <c r="AK15" s="4"/>
      <c r="AL15" s="4"/>
      <c r="AM15" s="4"/>
      <c r="AN15" s="4"/>
      <c r="AO15" s="4"/>
      <c r="AP15" s="4"/>
      <c r="AQ15" s="4"/>
      <c r="AR15" s="4"/>
      <c r="AS15" s="4"/>
      <c r="AW15" s="187"/>
      <c r="AX15" s="187"/>
      <c r="AY15" s="187"/>
      <c r="AZ15" s="187"/>
      <c r="BA15" s="192" t="str">
        <f t="shared" si="2"/>
        <v/>
      </c>
      <c r="BB15" s="192" t="str">
        <f t="shared" si="3"/>
        <v/>
      </c>
      <c r="BC15" s="192" t="str">
        <f t="shared" si="4"/>
        <v/>
      </c>
      <c r="BD15" s="193">
        <f t="shared" si="5"/>
        <v>0</v>
      </c>
      <c r="BE15" s="193">
        <f t="shared" si="6"/>
        <v>0</v>
      </c>
      <c r="BF15" s="193" t="str">
        <f t="shared" si="7"/>
        <v/>
      </c>
      <c r="BG15" s="187"/>
      <c r="BH15" s="187"/>
      <c r="BI15" s="187"/>
      <c r="BJ15" s="187"/>
      <c r="BK15" s="187"/>
      <c r="BL15" s="187"/>
      <c r="BM15" s="187"/>
      <c r="BN15" s="187"/>
      <c r="BO15" s="187"/>
      <c r="BP15" s="187"/>
      <c r="BQ15" s="187"/>
      <c r="BR15" s="187"/>
      <c r="BS15" s="187"/>
      <c r="BT15" s="187"/>
      <c r="BU15" s="187"/>
      <c r="BV15" s="187"/>
      <c r="BW15" s="187"/>
      <c r="BX15" s="187"/>
      <c r="BY15" s="187"/>
      <c r="BZ15" s="187"/>
      <c r="CA15" s="187"/>
      <c r="CB15" s="187"/>
      <c r="CC15" s="187"/>
      <c r="CD15" s="187"/>
      <c r="CE15" s="187"/>
      <c r="CF15" s="187"/>
      <c r="CG15" s="187"/>
      <c r="CH15" s="187"/>
      <c r="CI15" s="187"/>
      <c r="CJ15" s="187"/>
      <c r="CK15" s="187"/>
    </row>
    <row r="16" spans="1:89" s="5" customFormat="1" ht="15.75" customHeight="1" x14ac:dyDescent="0.15">
      <c r="A16" s="292"/>
      <c r="B16" s="41" t="s">
        <v>21</v>
      </c>
      <c r="C16" s="120">
        <f t="shared" si="0"/>
        <v>0</v>
      </c>
      <c r="D16" s="136"/>
      <c r="E16" s="136"/>
      <c r="F16" s="114"/>
      <c r="G16" s="114"/>
      <c r="H16" s="114"/>
      <c r="I16" s="114"/>
      <c r="J16" s="114"/>
      <c r="K16" s="114"/>
      <c r="L16" s="114"/>
      <c r="M16" s="114"/>
      <c r="N16" s="114"/>
      <c r="O16" s="114"/>
      <c r="P16" s="114"/>
      <c r="Q16" s="114"/>
      <c r="R16" s="114"/>
      <c r="S16" s="114"/>
      <c r="T16" s="111"/>
      <c r="U16" s="136"/>
      <c r="V16" s="111"/>
      <c r="W16" s="106"/>
      <c r="X16" s="191" t="str">
        <f t="shared" si="1"/>
        <v/>
      </c>
      <c r="AD16" s="4"/>
      <c r="AE16" s="4"/>
      <c r="AF16" s="4"/>
      <c r="AG16" s="4"/>
      <c r="AH16" s="4"/>
      <c r="AI16" s="4"/>
      <c r="AJ16" s="4"/>
      <c r="AK16" s="4"/>
      <c r="AL16" s="4"/>
      <c r="AM16" s="4"/>
      <c r="AN16" s="4"/>
      <c r="AO16" s="4"/>
      <c r="AP16" s="4"/>
      <c r="AQ16" s="4"/>
      <c r="AR16" s="4"/>
      <c r="AS16" s="4"/>
      <c r="AW16" s="187"/>
      <c r="AX16" s="187"/>
      <c r="AY16" s="187"/>
      <c r="AZ16" s="187"/>
      <c r="BA16" s="192" t="str">
        <f t="shared" si="2"/>
        <v/>
      </c>
      <c r="BB16" s="192" t="str">
        <f t="shared" si="3"/>
        <v/>
      </c>
      <c r="BC16" s="192" t="str">
        <f t="shared" si="4"/>
        <v/>
      </c>
      <c r="BD16" s="193">
        <f t="shared" si="5"/>
        <v>0</v>
      </c>
      <c r="BE16" s="193">
        <f t="shared" si="6"/>
        <v>0</v>
      </c>
      <c r="BF16" s="193" t="str">
        <f t="shared" si="7"/>
        <v/>
      </c>
      <c r="BG16" s="187"/>
      <c r="BH16" s="187"/>
      <c r="BI16" s="187"/>
      <c r="BJ16" s="187"/>
      <c r="BK16" s="187"/>
      <c r="BL16" s="187"/>
      <c r="BM16" s="187"/>
      <c r="BN16" s="187"/>
      <c r="BO16" s="187"/>
      <c r="BP16" s="187"/>
      <c r="BQ16" s="187"/>
      <c r="BR16" s="187"/>
      <c r="BS16" s="187"/>
      <c r="BT16" s="187"/>
      <c r="BU16" s="187"/>
      <c r="BV16" s="187"/>
      <c r="BW16" s="187"/>
      <c r="BX16" s="187"/>
      <c r="BY16" s="187"/>
      <c r="BZ16" s="187"/>
      <c r="CA16" s="187"/>
      <c r="CB16" s="187"/>
      <c r="CC16" s="187"/>
      <c r="CD16" s="187"/>
      <c r="CE16" s="187"/>
      <c r="CF16" s="187"/>
      <c r="CG16" s="187"/>
      <c r="CH16" s="187"/>
      <c r="CI16" s="187"/>
      <c r="CJ16" s="187"/>
      <c r="CK16" s="187"/>
    </row>
    <row r="17" spans="1:89" s="5" customFormat="1" ht="15.75" customHeight="1" x14ac:dyDescent="0.15">
      <c r="A17" s="292"/>
      <c r="B17" s="41" t="s">
        <v>39</v>
      </c>
      <c r="C17" s="194">
        <f t="shared" si="0"/>
        <v>0</v>
      </c>
      <c r="D17" s="147"/>
      <c r="E17" s="147"/>
      <c r="F17" s="127"/>
      <c r="G17" s="127"/>
      <c r="H17" s="127"/>
      <c r="I17" s="127"/>
      <c r="J17" s="127"/>
      <c r="K17" s="127"/>
      <c r="L17" s="127"/>
      <c r="M17" s="127"/>
      <c r="N17" s="127"/>
      <c r="O17" s="127"/>
      <c r="P17" s="127"/>
      <c r="Q17" s="127"/>
      <c r="R17" s="127"/>
      <c r="S17" s="127"/>
      <c r="T17" s="112"/>
      <c r="U17" s="147"/>
      <c r="V17" s="112"/>
      <c r="W17" s="106"/>
      <c r="X17" s="191" t="str">
        <f t="shared" si="1"/>
        <v/>
      </c>
      <c r="AD17" s="4"/>
      <c r="AE17" s="4"/>
      <c r="AF17" s="4"/>
      <c r="AG17" s="4"/>
      <c r="AH17" s="4"/>
      <c r="AI17" s="4"/>
      <c r="AJ17" s="4"/>
      <c r="AK17" s="4"/>
      <c r="AL17" s="4"/>
      <c r="AM17" s="4"/>
      <c r="AN17" s="4"/>
      <c r="AO17" s="4"/>
      <c r="AP17" s="4"/>
      <c r="AQ17" s="4"/>
      <c r="AR17" s="4"/>
      <c r="AS17" s="4"/>
      <c r="AW17" s="187"/>
      <c r="AX17" s="187"/>
      <c r="AY17" s="187"/>
      <c r="AZ17" s="187"/>
      <c r="BA17" s="192" t="str">
        <f t="shared" si="2"/>
        <v/>
      </c>
      <c r="BB17" s="192" t="str">
        <f t="shared" si="3"/>
        <v/>
      </c>
      <c r="BC17" s="192" t="str">
        <f t="shared" si="4"/>
        <v/>
      </c>
      <c r="BD17" s="193">
        <f t="shared" si="5"/>
        <v>0</v>
      </c>
      <c r="BE17" s="193">
        <f t="shared" si="6"/>
        <v>0</v>
      </c>
      <c r="BF17" s="193" t="str">
        <f t="shared" si="7"/>
        <v/>
      </c>
      <c r="BG17" s="187"/>
      <c r="BH17" s="187"/>
      <c r="BI17" s="187"/>
      <c r="BJ17" s="187"/>
      <c r="BK17" s="187"/>
      <c r="BL17" s="187"/>
      <c r="BM17" s="187"/>
      <c r="BN17" s="187"/>
      <c r="BO17" s="187"/>
      <c r="BP17" s="187"/>
      <c r="BQ17" s="187"/>
      <c r="BR17" s="187"/>
      <c r="BS17" s="187"/>
      <c r="BT17" s="187"/>
      <c r="BU17" s="187"/>
      <c r="BV17" s="187"/>
      <c r="BW17" s="187"/>
      <c r="BX17" s="187"/>
      <c r="BY17" s="187"/>
      <c r="BZ17" s="187"/>
      <c r="CA17" s="187"/>
      <c r="CB17" s="187"/>
      <c r="CC17" s="187"/>
      <c r="CD17" s="187"/>
      <c r="CE17" s="187"/>
      <c r="CF17" s="187"/>
      <c r="CG17" s="187"/>
      <c r="CH17" s="187"/>
      <c r="CI17" s="187"/>
      <c r="CJ17" s="187"/>
      <c r="CK17" s="187"/>
    </row>
    <row r="18" spans="1:89" s="5" customFormat="1" ht="21" x14ac:dyDescent="0.15">
      <c r="A18" s="292"/>
      <c r="B18" s="41" t="s">
        <v>22</v>
      </c>
      <c r="C18" s="194">
        <f t="shared" si="0"/>
        <v>0</v>
      </c>
      <c r="D18" s="147"/>
      <c r="E18" s="147"/>
      <c r="F18" s="127"/>
      <c r="G18" s="127"/>
      <c r="H18" s="127"/>
      <c r="I18" s="127"/>
      <c r="J18" s="127"/>
      <c r="K18" s="127"/>
      <c r="L18" s="127"/>
      <c r="M18" s="127"/>
      <c r="N18" s="127"/>
      <c r="O18" s="127"/>
      <c r="P18" s="127"/>
      <c r="Q18" s="127"/>
      <c r="R18" s="127"/>
      <c r="S18" s="127"/>
      <c r="T18" s="112"/>
      <c r="U18" s="147"/>
      <c r="V18" s="112"/>
      <c r="W18" s="153"/>
      <c r="X18" s="191" t="str">
        <f t="shared" si="1"/>
        <v/>
      </c>
      <c r="AD18" s="4"/>
      <c r="AE18" s="4"/>
      <c r="AF18" s="4"/>
      <c r="AG18" s="4"/>
      <c r="AH18" s="4"/>
      <c r="AI18" s="4"/>
      <c r="AJ18" s="4"/>
      <c r="AK18" s="4"/>
      <c r="AL18" s="4"/>
      <c r="AM18" s="4"/>
      <c r="AN18" s="4"/>
      <c r="AO18" s="4"/>
      <c r="AP18" s="4"/>
      <c r="AQ18" s="4"/>
      <c r="AR18" s="4"/>
      <c r="AS18" s="4"/>
      <c r="AW18" s="187"/>
      <c r="AX18" s="187"/>
      <c r="AY18" s="187"/>
      <c r="AZ18" s="187"/>
      <c r="BA18" s="192" t="str">
        <f t="shared" si="2"/>
        <v/>
      </c>
      <c r="BB18" s="192" t="str">
        <f t="shared" si="3"/>
        <v/>
      </c>
      <c r="BC18" s="192" t="str">
        <f t="shared" si="4"/>
        <v/>
      </c>
      <c r="BD18" s="193">
        <f t="shared" si="5"/>
        <v>0</v>
      </c>
      <c r="BE18" s="193">
        <f t="shared" si="6"/>
        <v>0</v>
      </c>
      <c r="BF18" s="193" t="str">
        <f t="shared" si="7"/>
        <v/>
      </c>
      <c r="BG18" s="187"/>
      <c r="BH18" s="187"/>
      <c r="BI18" s="187"/>
      <c r="BJ18" s="187"/>
      <c r="BK18" s="187"/>
      <c r="BL18" s="187"/>
      <c r="BM18" s="187"/>
      <c r="BN18" s="187"/>
      <c r="BO18" s="187"/>
      <c r="BP18" s="187"/>
      <c r="BQ18" s="187"/>
      <c r="BR18" s="187"/>
      <c r="BS18" s="187"/>
      <c r="BT18" s="187"/>
      <c r="BU18" s="187"/>
      <c r="BV18" s="187"/>
      <c r="BW18" s="187"/>
      <c r="BX18" s="187"/>
      <c r="BY18" s="187"/>
      <c r="BZ18" s="187"/>
      <c r="CA18" s="187"/>
      <c r="CB18" s="187"/>
      <c r="CC18" s="187"/>
      <c r="CD18" s="187"/>
      <c r="CE18" s="187"/>
      <c r="CF18" s="187"/>
      <c r="CG18" s="187"/>
      <c r="CH18" s="187"/>
      <c r="CI18" s="187"/>
      <c r="CJ18" s="187"/>
      <c r="CK18" s="187"/>
    </row>
    <row r="19" spans="1:89" s="5" customFormat="1" ht="15.75" customHeight="1" x14ac:dyDescent="0.15">
      <c r="A19" s="276"/>
      <c r="B19" s="42" t="s">
        <v>23</v>
      </c>
      <c r="C19" s="129">
        <f>SUM(D19:T19)</f>
        <v>0</v>
      </c>
      <c r="D19" s="195">
        <f>SUM(D11:D18)</f>
        <v>0</v>
      </c>
      <c r="E19" s="195">
        <f>SUM(E11:E18)</f>
        <v>0</v>
      </c>
      <c r="F19" s="131">
        <f>SUM(F11:F18)</f>
        <v>0</v>
      </c>
      <c r="G19" s="131">
        <f>SUM(G11:G18)</f>
        <v>0</v>
      </c>
      <c r="H19" s="131">
        <f>SUM(H11:H18)</f>
        <v>0</v>
      </c>
      <c r="I19" s="131">
        <f t="shared" ref="I19:R19" si="8">SUM(I11:I18)</f>
        <v>0</v>
      </c>
      <c r="J19" s="131">
        <f t="shared" si="8"/>
        <v>0</v>
      </c>
      <c r="K19" s="131">
        <f t="shared" si="8"/>
        <v>0</v>
      </c>
      <c r="L19" s="131">
        <f t="shared" si="8"/>
        <v>0</v>
      </c>
      <c r="M19" s="131">
        <f>SUM(M11:M18)</f>
        <v>0</v>
      </c>
      <c r="N19" s="131">
        <f>SUM(N11:N18)</f>
        <v>0</v>
      </c>
      <c r="O19" s="131">
        <f>SUM(O11:O18)</f>
        <v>0</v>
      </c>
      <c r="P19" s="131">
        <f>SUM(P11:P18)</f>
        <v>0</v>
      </c>
      <c r="Q19" s="131">
        <f t="shared" si="8"/>
        <v>0</v>
      </c>
      <c r="R19" s="131">
        <f t="shared" si="8"/>
        <v>0</v>
      </c>
      <c r="S19" s="131">
        <f>SUM(S11:S18)</f>
        <v>0</v>
      </c>
      <c r="T19" s="132">
        <f>SUM(T11:T18)</f>
        <v>0</v>
      </c>
      <c r="U19" s="130">
        <f>SUM(U11:U18)</f>
        <v>0</v>
      </c>
      <c r="V19" s="132">
        <f>SUM(V11:V18)</f>
        <v>0</v>
      </c>
      <c r="W19" s="129">
        <f>SUM(W11:W18)</f>
        <v>0</v>
      </c>
      <c r="X19" s="191" t="str">
        <f>+BA19&amp;BB19&amp;BC19</f>
        <v/>
      </c>
      <c r="AD19" s="4"/>
      <c r="AE19" s="4"/>
      <c r="AF19" s="4"/>
      <c r="AG19" s="4"/>
      <c r="AH19" s="4"/>
      <c r="AI19" s="4"/>
      <c r="AJ19" s="4"/>
      <c r="AK19" s="4"/>
      <c r="AL19" s="4"/>
      <c r="AM19" s="4"/>
      <c r="AN19" s="4"/>
      <c r="AO19" s="4"/>
      <c r="AP19" s="4"/>
      <c r="AQ19" s="4"/>
      <c r="AR19" s="4"/>
      <c r="AS19" s="4"/>
      <c r="AW19" s="187"/>
      <c r="AX19" s="187"/>
      <c r="AY19" s="187"/>
      <c r="AZ19" s="187"/>
      <c r="BA19" s="192" t="str">
        <f t="shared" si="2"/>
        <v/>
      </c>
      <c r="BB19" s="192" t="str">
        <f t="shared" si="3"/>
        <v/>
      </c>
      <c r="BC19" s="192" t="str">
        <f t="shared" si="4"/>
        <v/>
      </c>
      <c r="BD19" s="193">
        <f t="shared" si="5"/>
        <v>0</v>
      </c>
      <c r="BE19" s="193">
        <f t="shared" si="6"/>
        <v>0</v>
      </c>
      <c r="BF19" s="193" t="str">
        <f t="shared" si="7"/>
        <v/>
      </c>
      <c r="BG19" s="187"/>
      <c r="BH19" s="187"/>
      <c r="BI19" s="187"/>
      <c r="BJ19" s="187"/>
      <c r="BK19" s="187"/>
      <c r="BL19" s="187"/>
      <c r="BM19" s="187"/>
      <c r="BN19" s="187"/>
      <c r="BO19" s="187"/>
      <c r="BP19" s="187"/>
      <c r="BQ19" s="187"/>
      <c r="BR19" s="187"/>
      <c r="BS19" s="187"/>
      <c r="BT19" s="187"/>
      <c r="BU19" s="187"/>
      <c r="BV19" s="187"/>
      <c r="BW19" s="187"/>
      <c r="BX19" s="187"/>
      <c r="BY19" s="187"/>
      <c r="BZ19" s="187"/>
      <c r="CA19" s="187"/>
      <c r="CB19" s="187"/>
      <c r="CC19" s="187"/>
      <c r="CD19" s="187"/>
      <c r="CE19" s="187"/>
      <c r="CF19" s="187"/>
      <c r="CG19" s="187"/>
      <c r="CH19" s="187"/>
      <c r="CI19" s="187"/>
      <c r="CJ19" s="187"/>
      <c r="CK19" s="187"/>
    </row>
    <row r="20" spans="1:89" s="5" customFormat="1" ht="15.75" customHeight="1" x14ac:dyDescent="0.15">
      <c r="A20" s="18" t="s">
        <v>24</v>
      </c>
      <c r="B20" s="43" t="s">
        <v>17</v>
      </c>
      <c r="C20" s="119">
        <f>SUM(D20:T20)</f>
        <v>0</v>
      </c>
      <c r="D20" s="135"/>
      <c r="E20" s="135"/>
      <c r="F20" s="124"/>
      <c r="G20" s="124"/>
      <c r="H20" s="124"/>
      <c r="I20" s="124"/>
      <c r="J20" s="124"/>
      <c r="K20" s="124"/>
      <c r="L20" s="124"/>
      <c r="M20" s="124"/>
      <c r="N20" s="124"/>
      <c r="O20" s="124"/>
      <c r="P20" s="124"/>
      <c r="Q20" s="124"/>
      <c r="R20" s="124"/>
      <c r="S20" s="124"/>
      <c r="T20" s="133"/>
      <c r="U20" s="135"/>
      <c r="V20" s="133"/>
      <c r="W20" s="139"/>
      <c r="X20" s="191" t="str">
        <f t="shared" si="1"/>
        <v/>
      </c>
      <c r="AD20" s="4"/>
      <c r="AE20" s="4"/>
      <c r="AF20" s="4"/>
      <c r="AG20" s="4"/>
      <c r="AH20" s="4"/>
      <c r="AI20" s="4"/>
      <c r="AJ20" s="4"/>
      <c r="AK20" s="4"/>
      <c r="AL20" s="4"/>
      <c r="AM20" s="4"/>
      <c r="AN20" s="4"/>
      <c r="AO20" s="4"/>
      <c r="AP20" s="4"/>
      <c r="AQ20" s="4"/>
      <c r="AR20" s="4"/>
      <c r="AS20" s="4"/>
      <c r="AW20" s="187"/>
      <c r="AX20" s="187"/>
      <c r="AY20" s="187"/>
      <c r="AZ20" s="187"/>
      <c r="BA20" s="192" t="str">
        <f t="shared" si="2"/>
        <v/>
      </c>
      <c r="BB20" s="192" t="str">
        <f t="shared" si="3"/>
        <v/>
      </c>
      <c r="BC20" s="192" t="str">
        <f t="shared" si="4"/>
        <v/>
      </c>
      <c r="BD20" s="193">
        <f t="shared" si="5"/>
        <v>0</v>
      </c>
      <c r="BE20" s="193">
        <f t="shared" si="6"/>
        <v>0</v>
      </c>
      <c r="BF20" s="193" t="str">
        <f t="shared" si="7"/>
        <v/>
      </c>
      <c r="BG20" s="187"/>
      <c r="BH20" s="187"/>
      <c r="BI20" s="187"/>
      <c r="BJ20" s="187"/>
      <c r="BK20" s="187"/>
      <c r="BL20" s="187"/>
      <c r="BM20" s="187"/>
      <c r="BN20" s="187"/>
      <c r="BO20" s="187"/>
      <c r="BP20" s="187"/>
      <c r="BQ20" s="187"/>
      <c r="BR20" s="187"/>
      <c r="BS20" s="187"/>
      <c r="BT20" s="187"/>
      <c r="BU20" s="187"/>
      <c r="BV20" s="187"/>
      <c r="BW20" s="187"/>
      <c r="BX20" s="187"/>
      <c r="BY20" s="187"/>
      <c r="BZ20" s="187"/>
      <c r="CA20" s="187"/>
      <c r="CB20" s="187"/>
      <c r="CC20" s="187"/>
      <c r="CD20" s="187"/>
      <c r="CE20" s="187"/>
      <c r="CF20" s="187"/>
      <c r="CG20" s="187"/>
      <c r="CH20" s="187"/>
      <c r="CI20" s="187"/>
      <c r="CJ20" s="187"/>
      <c r="CK20" s="187"/>
    </row>
    <row r="21" spans="1:89" s="5" customFormat="1" ht="15.75" customHeight="1" x14ac:dyDescent="0.15">
      <c r="A21" s="18" t="s">
        <v>25</v>
      </c>
      <c r="B21" s="105" t="s">
        <v>17</v>
      </c>
      <c r="C21" s="121">
        <f>SUM(D21:T21)</f>
        <v>0</v>
      </c>
      <c r="D21" s="137"/>
      <c r="E21" s="137"/>
      <c r="F21" s="116"/>
      <c r="G21" s="116"/>
      <c r="H21" s="116"/>
      <c r="I21" s="116"/>
      <c r="J21" s="116"/>
      <c r="K21" s="116"/>
      <c r="L21" s="116"/>
      <c r="M21" s="116"/>
      <c r="N21" s="116"/>
      <c r="O21" s="116"/>
      <c r="P21" s="116"/>
      <c r="Q21" s="116"/>
      <c r="R21" s="116"/>
      <c r="S21" s="116"/>
      <c r="T21" s="117"/>
      <c r="U21" s="137"/>
      <c r="V21" s="117"/>
      <c r="W21" s="107"/>
      <c r="X21" s="191" t="str">
        <f>+BA21&amp;BB21&amp;BC21</f>
        <v/>
      </c>
      <c r="AD21" s="4"/>
      <c r="AE21" s="4"/>
      <c r="AF21" s="4"/>
      <c r="AG21" s="4"/>
      <c r="AH21" s="4"/>
      <c r="AI21" s="4"/>
      <c r="AJ21" s="4"/>
      <c r="AK21" s="4"/>
      <c r="AL21" s="4"/>
      <c r="AM21" s="4"/>
      <c r="AN21" s="4"/>
      <c r="AO21" s="4"/>
      <c r="AP21" s="4"/>
      <c r="AQ21" s="4"/>
      <c r="AR21" s="4"/>
      <c r="AS21" s="4"/>
      <c r="AW21" s="187"/>
      <c r="AX21" s="187"/>
      <c r="AY21" s="187"/>
      <c r="AZ21" s="187"/>
      <c r="BA21" s="192" t="str">
        <f t="shared" si="2"/>
        <v/>
      </c>
      <c r="BB21" s="192" t="str">
        <f t="shared" si="3"/>
        <v/>
      </c>
      <c r="BC21" s="192" t="str">
        <f t="shared" si="4"/>
        <v/>
      </c>
      <c r="BD21" s="193">
        <f t="shared" si="5"/>
        <v>0</v>
      </c>
      <c r="BE21" s="193">
        <f t="shared" si="6"/>
        <v>0</v>
      </c>
      <c r="BF21" s="193" t="str">
        <f t="shared" si="7"/>
        <v/>
      </c>
      <c r="BG21" s="187"/>
      <c r="BH21" s="187"/>
      <c r="BI21" s="187"/>
      <c r="BJ21" s="187"/>
      <c r="BK21" s="187"/>
      <c r="BL21" s="187"/>
      <c r="BM21" s="187"/>
      <c r="BN21" s="187"/>
      <c r="BO21" s="187"/>
      <c r="BP21" s="187"/>
      <c r="BQ21" s="187"/>
      <c r="BR21" s="187"/>
      <c r="BS21" s="187"/>
      <c r="BT21" s="187"/>
      <c r="BU21" s="187"/>
      <c r="BV21" s="187"/>
      <c r="BW21" s="187"/>
      <c r="BX21" s="187"/>
      <c r="BY21" s="187"/>
      <c r="BZ21" s="187"/>
      <c r="CA21" s="187"/>
      <c r="CB21" s="187"/>
      <c r="CC21" s="187"/>
      <c r="CD21" s="187"/>
      <c r="CE21" s="187"/>
      <c r="CF21" s="187"/>
      <c r="CG21" s="187"/>
      <c r="CH21" s="187"/>
      <c r="CI21" s="187"/>
      <c r="CJ21" s="187"/>
      <c r="CK21" s="187"/>
    </row>
    <row r="22" spans="1:89" s="4" customFormat="1" ht="30" customHeight="1" x14ac:dyDescent="0.2">
      <c r="A22" s="38" t="s">
        <v>26</v>
      </c>
      <c r="B22" s="44"/>
      <c r="C22" s="45"/>
      <c r="D22" s="44"/>
      <c r="E22" s="20"/>
      <c r="F22" s="20"/>
      <c r="G22" s="20"/>
      <c r="H22" s="20"/>
      <c r="I22" s="20"/>
      <c r="J22" s="20"/>
      <c r="K22" s="20"/>
      <c r="L22" s="20"/>
      <c r="M22" s="26"/>
      <c r="N22" s="26"/>
      <c r="V22" s="24"/>
      <c r="AW22" s="14"/>
      <c r="AX22" s="14"/>
      <c r="AY22" s="14"/>
      <c r="AZ22" s="14"/>
      <c r="BA22" s="14"/>
      <c r="BB22" s="14"/>
      <c r="BC22" s="14"/>
      <c r="BD22" s="14"/>
      <c r="BE22" s="14"/>
      <c r="BF22" s="14"/>
      <c r="BG22" s="14"/>
      <c r="BH22" s="14"/>
      <c r="BI22" s="14"/>
      <c r="BJ22" s="14"/>
      <c r="BK22" s="14"/>
      <c r="BL22" s="14"/>
      <c r="BM22" s="14"/>
      <c r="BN22" s="14"/>
      <c r="BO22" s="14"/>
      <c r="BP22" s="14"/>
      <c r="BQ22" s="14"/>
      <c r="BR22" s="14"/>
      <c r="BS22" s="14"/>
      <c r="BT22" s="14"/>
      <c r="BU22" s="14"/>
      <c r="BV22" s="14"/>
      <c r="BW22" s="14"/>
      <c r="BX22" s="14"/>
      <c r="BY22" s="14"/>
      <c r="BZ22" s="14"/>
      <c r="CA22" s="14"/>
      <c r="CB22" s="14"/>
      <c r="CC22" s="14"/>
      <c r="CD22" s="14"/>
      <c r="CE22" s="14"/>
      <c r="CF22" s="14"/>
      <c r="CG22" s="14"/>
      <c r="CH22" s="14"/>
      <c r="CI22" s="14"/>
      <c r="CJ22" s="14"/>
      <c r="CK22" s="14"/>
    </row>
    <row r="23" spans="1:89" s="5" customFormat="1" ht="21" x14ac:dyDescent="0.2">
      <c r="A23" s="185" t="s">
        <v>4</v>
      </c>
      <c r="B23" s="18" t="s">
        <v>27</v>
      </c>
      <c r="C23" s="18" t="s">
        <v>28</v>
      </c>
      <c r="D23" s="4"/>
      <c r="E23" s="4"/>
      <c r="F23" s="4"/>
      <c r="G23" s="4"/>
      <c r="H23" s="4"/>
      <c r="I23" s="4"/>
      <c r="J23" s="4"/>
      <c r="K23" s="46"/>
      <c r="L23" s="46"/>
      <c r="M23" s="26"/>
      <c r="N23" s="4"/>
      <c r="O23" s="4"/>
      <c r="P23" s="4"/>
      <c r="Q23" s="4"/>
      <c r="R23" s="4"/>
      <c r="S23" s="4"/>
      <c r="T23" s="4"/>
      <c r="U23" s="4"/>
      <c r="V23" s="24"/>
      <c r="W23" s="4"/>
      <c r="X23" s="4"/>
      <c r="AD23" s="4"/>
      <c r="AE23" s="4"/>
      <c r="AF23" s="4"/>
      <c r="AG23" s="4"/>
      <c r="AH23" s="4"/>
      <c r="AI23" s="4"/>
      <c r="AJ23" s="4"/>
      <c r="AK23" s="4"/>
      <c r="AL23" s="4"/>
      <c r="AM23" s="4"/>
      <c r="AN23" s="4"/>
      <c r="AW23" s="187"/>
      <c r="AX23" s="187"/>
      <c r="AY23" s="187"/>
      <c r="AZ23" s="187"/>
      <c r="BA23" s="14"/>
      <c r="BB23" s="14"/>
      <c r="BC23" s="14"/>
      <c r="BD23" s="14"/>
      <c r="BE23" s="14"/>
      <c r="BF23" s="187"/>
      <c r="BG23" s="187"/>
      <c r="BH23" s="187"/>
      <c r="BI23" s="187"/>
      <c r="BJ23" s="187"/>
      <c r="BK23" s="187"/>
      <c r="BL23" s="187"/>
      <c r="BM23" s="187"/>
      <c r="BN23" s="187"/>
      <c r="BO23" s="187"/>
      <c r="BP23" s="187"/>
      <c r="BQ23" s="187"/>
      <c r="BR23" s="187"/>
      <c r="BS23" s="187"/>
      <c r="BT23" s="187"/>
      <c r="BU23" s="187"/>
      <c r="BV23" s="187"/>
      <c r="BW23" s="187"/>
      <c r="BX23" s="187"/>
      <c r="BY23" s="187"/>
      <c r="BZ23" s="187"/>
      <c r="CA23" s="187"/>
      <c r="CB23" s="187"/>
      <c r="CC23" s="187"/>
      <c r="CD23" s="187"/>
      <c r="CE23" s="187"/>
      <c r="CF23" s="187"/>
      <c r="CG23" s="187"/>
      <c r="CH23" s="187"/>
      <c r="CI23" s="187"/>
      <c r="CJ23" s="187"/>
      <c r="CK23" s="187"/>
    </row>
    <row r="24" spans="1:89" s="5" customFormat="1" ht="24" customHeight="1" x14ac:dyDescent="0.2">
      <c r="A24" s="47" t="s">
        <v>29</v>
      </c>
      <c r="B24" s="145"/>
      <c r="C24" s="145"/>
      <c r="D24" s="4"/>
      <c r="E24" s="4"/>
      <c r="F24" s="4"/>
      <c r="G24" s="4"/>
      <c r="H24" s="4"/>
      <c r="I24" s="4"/>
      <c r="J24" s="4"/>
      <c r="K24" s="46"/>
      <c r="L24" s="46"/>
      <c r="M24" s="26"/>
      <c r="N24" s="4"/>
      <c r="O24" s="4"/>
      <c r="P24" s="4"/>
      <c r="Q24" s="4"/>
      <c r="R24" s="4"/>
      <c r="S24" s="4"/>
      <c r="T24" s="4"/>
      <c r="U24" s="4"/>
      <c r="V24" s="24"/>
      <c r="W24" s="4"/>
      <c r="X24" s="4"/>
      <c r="AD24" s="4"/>
      <c r="AE24" s="4"/>
      <c r="AF24" s="4"/>
      <c r="AG24" s="4"/>
      <c r="AH24" s="4"/>
      <c r="AI24" s="4"/>
      <c r="AJ24" s="4"/>
      <c r="AK24" s="4"/>
      <c r="AL24" s="4"/>
      <c r="AM24" s="4"/>
      <c r="AN24" s="4"/>
      <c r="AW24" s="187"/>
      <c r="AX24" s="187"/>
      <c r="AY24" s="187"/>
      <c r="AZ24" s="187"/>
      <c r="BA24" s="14"/>
      <c r="BB24" s="14"/>
      <c r="BC24" s="14"/>
      <c r="BD24" s="14"/>
      <c r="BE24" s="14"/>
      <c r="BF24" s="187"/>
      <c r="BG24" s="187"/>
      <c r="BH24" s="187"/>
      <c r="BI24" s="187"/>
      <c r="BJ24" s="187"/>
      <c r="BK24" s="187"/>
      <c r="BL24" s="187"/>
      <c r="BM24" s="187"/>
      <c r="BN24" s="187"/>
      <c r="BO24" s="187"/>
      <c r="BP24" s="187"/>
      <c r="BQ24" s="187"/>
      <c r="BR24" s="187"/>
      <c r="BS24" s="187"/>
      <c r="BT24" s="187"/>
      <c r="BU24" s="187"/>
      <c r="BV24" s="187"/>
      <c r="BW24" s="187"/>
      <c r="BX24" s="187"/>
      <c r="BY24" s="187"/>
      <c r="BZ24" s="187"/>
      <c r="CA24" s="187"/>
      <c r="CB24" s="187"/>
      <c r="CC24" s="187"/>
      <c r="CD24" s="187"/>
      <c r="CE24" s="187"/>
      <c r="CF24" s="187"/>
      <c r="CG24" s="187"/>
      <c r="CH24" s="187"/>
      <c r="CI24" s="187"/>
      <c r="CJ24" s="187"/>
      <c r="CK24" s="187"/>
    </row>
    <row r="25" spans="1:89" s="5" customFormat="1" ht="30" customHeight="1" x14ac:dyDescent="0.2">
      <c r="A25" s="48" t="s">
        <v>30</v>
      </c>
      <c r="B25" s="48"/>
      <c r="C25" s="48"/>
      <c r="D25" s="38"/>
      <c r="E25" s="38"/>
      <c r="F25" s="38"/>
      <c r="G25" s="38"/>
      <c r="H25" s="38"/>
      <c r="I25" s="38"/>
      <c r="J25" s="38"/>
      <c r="K25" s="38"/>
      <c r="L25" s="38"/>
      <c r="M25" s="26"/>
      <c r="N25" s="8"/>
      <c r="O25" s="4"/>
      <c r="P25" s="4"/>
      <c r="Q25" s="4"/>
      <c r="R25" s="4"/>
      <c r="S25" s="4"/>
      <c r="T25" s="4"/>
      <c r="U25" s="4"/>
      <c r="V25" s="24"/>
      <c r="W25" s="4"/>
      <c r="X25" s="4"/>
      <c r="AD25" s="4"/>
      <c r="AE25" s="4"/>
      <c r="AF25" s="4"/>
      <c r="AG25" s="4"/>
      <c r="AH25" s="4"/>
      <c r="AI25" s="4"/>
      <c r="AJ25" s="4"/>
      <c r="AK25" s="4"/>
      <c r="AL25" s="4"/>
      <c r="AM25" s="4"/>
      <c r="AN25" s="4"/>
      <c r="AW25" s="187"/>
      <c r="AX25" s="187"/>
      <c r="AY25" s="187"/>
      <c r="AZ25" s="187"/>
      <c r="BA25" s="14"/>
      <c r="BB25" s="14"/>
      <c r="BC25" s="14"/>
      <c r="BD25" s="14"/>
      <c r="BE25" s="14"/>
      <c r="BF25" s="187"/>
      <c r="BG25" s="187"/>
      <c r="BH25" s="187"/>
      <c r="BI25" s="187"/>
      <c r="BJ25" s="187"/>
      <c r="BK25" s="187"/>
      <c r="BL25" s="187"/>
      <c r="BM25" s="187"/>
      <c r="BN25" s="187"/>
      <c r="BO25" s="187"/>
      <c r="BP25" s="187"/>
      <c r="BQ25" s="187"/>
      <c r="BR25" s="187"/>
      <c r="BS25" s="187"/>
      <c r="BT25" s="187"/>
      <c r="BU25" s="187"/>
      <c r="BV25" s="187"/>
      <c r="BW25" s="187"/>
      <c r="BX25" s="187"/>
      <c r="BY25" s="187"/>
      <c r="BZ25" s="187"/>
      <c r="CA25" s="187"/>
      <c r="CB25" s="187"/>
      <c r="CC25" s="187"/>
      <c r="CD25" s="187"/>
      <c r="CE25" s="187"/>
      <c r="CF25" s="187"/>
      <c r="CG25" s="187"/>
      <c r="CH25" s="187"/>
      <c r="CI25" s="187"/>
      <c r="CJ25" s="187"/>
      <c r="CK25" s="187"/>
    </row>
    <row r="26" spans="1:89" s="5" customFormat="1" x14ac:dyDescent="0.2">
      <c r="A26" s="293" t="s">
        <v>31</v>
      </c>
      <c r="B26" s="294"/>
      <c r="C26" s="287" t="s">
        <v>23</v>
      </c>
      <c r="D26" s="306" t="s">
        <v>32</v>
      </c>
      <c r="E26" s="307"/>
      <c r="F26" s="10"/>
      <c r="G26" s="10"/>
      <c r="H26" s="10"/>
      <c r="I26" s="10"/>
      <c r="J26" s="10"/>
      <c r="K26" s="46"/>
      <c r="O26" s="4"/>
      <c r="P26" s="4"/>
      <c r="Q26" s="4"/>
      <c r="R26" s="4"/>
      <c r="S26" s="4"/>
      <c r="T26" s="4"/>
      <c r="U26" s="4"/>
      <c r="V26" s="24"/>
      <c r="W26" s="4"/>
      <c r="X26" s="4"/>
      <c r="AD26" s="4"/>
      <c r="AE26" s="4"/>
      <c r="AF26" s="4"/>
      <c r="AG26" s="4"/>
      <c r="AH26" s="4"/>
      <c r="AI26" s="4"/>
      <c r="AJ26" s="4"/>
      <c r="AK26" s="4"/>
      <c r="AL26" s="4"/>
      <c r="AM26" s="4"/>
      <c r="AN26" s="4"/>
      <c r="AO26" s="4"/>
      <c r="AW26" s="187"/>
      <c r="AX26" s="187"/>
      <c r="AY26" s="187"/>
      <c r="AZ26" s="187"/>
      <c r="BA26" s="14"/>
      <c r="BB26" s="14"/>
      <c r="BC26" s="14"/>
      <c r="BD26" s="14"/>
      <c r="BE26" s="14"/>
      <c r="BF26" s="187"/>
      <c r="BG26" s="187"/>
      <c r="BH26" s="187"/>
      <c r="BI26" s="187"/>
      <c r="BJ26" s="187"/>
      <c r="BK26" s="187"/>
      <c r="BL26" s="187"/>
      <c r="BM26" s="187"/>
      <c r="BN26" s="187"/>
      <c r="BO26" s="187"/>
      <c r="BP26" s="187"/>
      <c r="BQ26" s="187"/>
      <c r="BR26" s="187"/>
      <c r="BS26" s="187"/>
      <c r="BT26" s="187"/>
      <c r="BU26" s="187"/>
      <c r="BV26" s="187"/>
      <c r="BW26" s="187"/>
      <c r="BX26" s="187"/>
      <c r="BY26" s="187"/>
      <c r="BZ26" s="187"/>
      <c r="CA26" s="187"/>
      <c r="CB26" s="187"/>
      <c r="CC26" s="187"/>
      <c r="CD26" s="187"/>
      <c r="CE26" s="187"/>
      <c r="CF26" s="187"/>
      <c r="CG26" s="187"/>
      <c r="CH26" s="187"/>
      <c r="CI26" s="187"/>
      <c r="CJ26" s="187"/>
      <c r="CK26" s="187"/>
    </row>
    <row r="27" spans="1:89" s="5" customFormat="1" ht="15" customHeight="1" x14ac:dyDescent="0.2">
      <c r="A27" s="295"/>
      <c r="B27" s="296"/>
      <c r="C27" s="288"/>
      <c r="D27" s="16" t="s">
        <v>33</v>
      </c>
      <c r="E27" s="17" t="s">
        <v>14</v>
      </c>
      <c r="F27" s="10"/>
      <c r="G27" s="10"/>
      <c r="H27" s="10"/>
      <c r="I27" s="10"/>
      <c r="J27" s="10"/>
      <c r="K27" s="46"/>
      <c r="O27" s="4"/>
      <c r="P27" s="4"/>
      <c r="Q27" s="4"/>
      <c r="R27" s="4"/>
      <c r="S27" s="4"/>
      <c r="T27" s="4"/>
      <c r="U27" s="4"/>
      <c r="V27" s="24"/>
      <c r="W27" s="4"/>
      <c r="X27" s="4"/>
      <c r="AD27" s="4"/>
      <c r="AE27" s="4"/>
      <c r="AF27" s="4"/>
      <c r="AG27" s="4"/>
      <c r="AH27" s="4"/>
      <c r="AI27" s="4"/>
      <c r="AJ27" s="4"/>
      <c r="AK27" s="4"/>
      <c r="AL27" s="4"/>
      <c r="AM27" s="4"/>
      <c r="AN27" s="4"/>
      <c r="AO27" s="4"/>
      <c r="AW27" s="187"/>
      <c r="AX27" s="187"/>
      <c r="AY27" s="187"/>
      <c r="AZ27" s="187"/>
      <c r="BA27" s="14"/>
      <c r="BB27" s="14"/>
      <c r="BC27" s="14"/>
      <c r="BD27" s="14"/>
      <c r="BE27" s="14"/>
      <c r="BF27" s="187"/>
      <c r="BG27" s="187"/>
      <c r="BH27" s="187"/>
      <c r="BI27" s="187"/>
      <c r="BJ27" s="187"/>
      <c r="BK27" s="187"/>
      <c r="BL27" s="187"/>
      <c r="BM27" s="187"/>
      <c r="BN27" s="187"/>
      <c r="BO27" s="187"/>
      <c r="BP27" s="187"/>
      <c r="BQ27" s="187"/>
      <c r="BR27" s="187"/>
      <c r="BS27" s="187"/>
      <c r="BT27" s="187"/>
      <c r="BU27" s="187"/>
      <c r="BV27" s="187"/>
      <c r="BW27" s="187"/>
      <c r="BX27" s="187"/>
      <c r="BY27" s="187"/>
      <c r="BZ27" s="187"/>
      <c r="CA27" s="187"/>
      <c r="CB27" s="187"/>
      <c r="CC27" s="187"/>
      <c r="CD27" s="187"/>
      <c r="CE27" s="187"/>
      <c r="CF27" s="187"/>
      <c r="CG27" s="187"/>
      <c r="CH27" s="187"/>
      <c r="CI27" s="187"/>
      <c r="CJ27" s="187"/>
      <c r="CK27" s="187"/>
    </row>
    <row r="28" spans="1:89" s="5" customFormat="1" ht="15.75" customHeight="1" x14ac:dyDescent="0.2">
      <c r="A28" s="279" t="s">
        <v>34</v>
      </c>
      <c r="B28" s="280"/>
      <c r="C28" s="154">
        <f t="shared" ref="C28:C33" si="9">SUM(D28:E28)</f>
        <v>0</v>
      </c>
      <c r="D28" s="150">
        <f>+D29+D30</f>
        <v>0</v>
      </c>
      <c r="E28" s="151">
        <f>+E29+E30</f>
        <v>0</v>
      </c>
      <c r="F28" s="196"/>
      <c r="G28" s="49"/>
      <c r="H28" s="49"/>
      <c r="I28" s="23"/>
      <c r="J28" s="23"/>
      <c r="K28" s="46"/>
      <c r="O28" s="4"/>
      <c r="P28" s="4"/>
      <c r="Q28" s="4"/>
      <c r="R28" s="4"/>
      <c r="S28" s="4"/>
      <c r="T28" s="4"/>
      <c r="U28" s="4"/>
      <c r="V28" s="24"/>
      <c r="W28" s="4"/>
      <c r="X28" s="4"/>
      <c r="AD28" s="4"/>
      <c r="AE28" s="4"/>
      <c r="AF28" s="4"/>
      <c r="AG28" s="4"/>
      <c r="AH28" s="4"/>
      <c r="AI28" s="4"/>
      <c r="AJ28" s="4"/>
      <c r="AK28" s="4"/>
      <c r="AL28" s="4"/>
      <c r="AM28" s="4"/>
      <c r="AN28" s="4"/>
      <c r="AO28" s="4"/>
      <c r="AW28" s="187"/>
      <c r="AX28" s="187"/>
      <c r="AY28" s="187"/>
      <c r="AZ28" s="187"/>
      <c r="BA28" s="187"/>
      <c r="BB28" s="187"/>
      <c r="BC28" s="187"/>
      <c r="BD28" s="187"/>
      <c r="BE28" s="14"/>
      <c r="BF28" s="187"/>
      <c r="BG28" s="187"/>
      <c r="BH28" s="187"/>
      <c r="BI28" s="187"/>
      <c r="BJ28" s="187"/>
      <c r="BK28" s="187"/>
      <c r="BL28" s="187"/>
      <c r="BM28" s="187"/>
      <c r="BN28" s="187"/>
      <c r="BO28" s="187"/>
      <c r="BP28" s="187"/>
      <c r="BQ28" s="187"/>
      <c r="BR28" s="187"/>
      <c r="BS28" s="187"/>
      <c r="BT28" s="187"/>
      <c r="BU28" s="187"/>
      <c r="BV28" s="187"/>
      <c r="BW28" s="187"/>
      <c r="BX28" s="187"/>
      <c r="BY28" s="187"/>
      <c r="BZ28" s="187"/>
      <c r="CA28" s="187"/>
      <c r="CB28" s="187"/>
      <c r="CC28" s="187"/>
      <c r="CD28" s="187"/>
      <c r="CE28" s="187"/>
      <c r="CF28" s="187"/>
      <c r="CG28" s="187"/>
      <c r="CH28" s="187"/>
      <c r="CI28" s="187"/>
      <c r="CJ28" s="187"/>
      <c r="CK28" s="187"/>
    </row>
    <row r="29" spans="1:89" s="5" customFormat="1" ht="15.75" customHeight="1" x14ac:dyDescent="0.2">
      <c r="A29" s="281" t="s">
        <v>16</v>
      </c>
      <c r="B29" s="282"/>
      <c r="C29" s="134">
        <f t="shared" si="9"/>
        <v>0</v>
      </c>
      <c r="D29" s="113"/>
      <c r="E29" s="111"/>
      <c r="F29" s="167" t="str">
        <f>$BA29&amp;" "&amp;$BB29&amp;""</f>
        <v xml:space="preserve"> </v>
      </c>
      <c r="G29" s="49"/>
      <c r="H29" s="49"/>
      <c r="I29" s="23"/>
      <c r="J29" s="23"/>
      <c r="K29" s="46"/>
      <c r="O29" s="4"/>
      <c r="P29" s="4"/>
      <c r="Q29" s="4"/>
      <c r="R29" s="4"/>
      <c r="S29" s="4"/>
      <c r="T29" s="4"/>
      <c r="U29" s="4"/>
      <c r="V29" s="24"/>
      <c r="W29" s="4"/>
      <c r="X29" s="4"/>
      <c r="AD29" s="4"/>
      <c r="AE29" s="4"/>
      <c r="AF29" s="4"/>
      <c r="AG29" s="4"/>
      <c r="AH29" s="4"/>
      <c r="AI29" s="4"/>
      <c r="AJ29" s="4"/>
      <c r="AK29" s="4"/>
      <c r="AL29" s="4"/>
      <c r="AM29" s="4"/>
      <c r="AN29" s="4"/>
      <c r="AO29" s="4"/>
      <c r="AW29" s="187"/>
      <c r="AX29" s="187"/>
      <c r="AY29" s="187"/>
      <c r="AZ29" s="187"/>
      <c r="BA29" s="192" t="str">
        <f>IF($C29+$C32&lt;=$C11,"","Las consultas por médico en extensión horaria NO pueden ser mayor que el Total de consultas de sección A.1.")</f>
        <v/>
      </c>
      <c r="BB29" s="192" t="str">
        <f>IF($D29+$E29&lt;&gt;$C29,"Las consultas según sexo NO pueden ser diferente al Total.","")</f>
        <v/>
      </c>
      <c r="BC29" s="192"/>
      <c r="BD29" s="193">
        <f>IF($C29+$C32&lt;=$C11,0,1)</f>
        <v>0</v>
      </c>
      <c r="BE29" s="193">
        <f>IF($D29+$E29&lt;&gt;$C29,1,0)</f>
        <v>0</v>
      </c>
      <c r="BF29" s="193"/>
      <c r="BG29" s="187"/>
      <c r="BH29" s="187"/>
      <c r="BI29" s="187"/>
      <c r="BJ29" s="187"/>
      <c r="BK29" s="187"/>
      <c r="BL29" s="187"/>
      <c r="BM29" s="187"/>
      <c r="BN29" s="187"/>
      <c r="BO29" s="187"/>
      <c r="BP29" s="187"/>
      <c r="BQ29" s="187"/>
      <c r="BR29" s="187"/>
      <c r="BS29" s="187"/>
      <c r="BT29" s="187"/>
      <c r="BU29" s="187"/>
      <c r="BV29" s="187"/>
      <c r="BW29" s="187"/>
      <c r="BX29" s="187"/>
      <c r="BY29" s="187"/>
      <c r="BZ29" s="187"/>
      <c r="CA29" s="187"/>
      <c r="CB29" s="187"/>
      <c r="CC29" s="187"/>
      <c r="CD29" s="187"/>
      <c r="CE29" s="187"/>
      <c r="CF29" s="187"/>
      <c r="CG29" s="187"/>
      <c r="CH29" s="187"/>
      <c r="CI29" s="187"/>
      <c r="CJ29" s="187"/>
      <c r="CK29" s="187"/>
    </row>
    <row r="30" spans="1:89" s="5" customFormat="1" ht="15.75" customHeight="1" x14ac:dyDescent="0.2">
      <c r="A30" s="277" t="s">
        <v>21</v>
      </c>
      <c r="B30" s="278"/>
      <c r="C30" s="155">
        <f t="shared" si="9"/>
        <v>0</v>
      </c>
      <c r="D30" s="126"/>
      <c r="E30" s="112"/>
      <c r="F30" s="167" t="str">
        <f>$BA30&amp;" "&amp;$BB30&amp;""</f>
        <v xml:space="preserve"> </v>
      </c>
      <c r="G30" s="49"/>
      <c r="H30" s="49"/>
      <c r="I30" s="23"/>
      <c r="J30" s="23"/>
      <c r="K30" s="46"/>
      <c r="O30" s="4"/>
      <c r="P30" s="4"/>
      <c r="Q30" s="4"/>
      <c r="R30" s="4"/>
      <c r="S30" s="4"/>
      <c r="T30" s="4"/>
      <c r="U30" s="4"/>
      <c r="V30" s="24"/>
      <c r="W30" s="4"/>
      <c r="X30" s="4"/>
      <c r="AD30" s="4"/>
      <c r="AE30" s="4"/>
      <c r="AF30" s="4"/>
      <c r="AG30" s="4"/>
      <c r="AH30" s="4"/>
      <c r="AI30" s="4"/>
      <c r="AJ30" s="4"/>
      <c r="AK30" s="4"/>
      <c r="AL30" s="4"/>
      <c r="AM30" s="4"/>
      <c r="AN30" s="4"/>
      <c r="AO30" s="4"/>
      <c r="AW30" s="187"/>
      <c r="AX30" s="187"/>
      <c r="AY30" s="187"/>
      <c r="AZ30" s="187"/>
      <c r="BA30" s="192" t="str">
        <f>IF($C30+$C33&lt;=SUM($C12:$C18),"","Las consultas por otros profesionales en extensión horaria NO pueden ser mayor que el Total de consultas de sección A.1.")</f>
        <v/>
      </c>
      <c r="BB30" s="192" t="str">
        <f>IF(D30+E30&lt;&gt;C30,"Las consultas según sexo NO pueden ser diferente al Total.","")</f>
        <v/>
      </c>
      <c r="BC30" s="187"/>
      <c r="BD30" s="193">
        <f>IF($C30+$C33&lt;=SUM($C12:$C18),0,1)</f>
        <v>0</v>
      </c>
      <c r="BE30" s="193">
        <f>IF($D30+$E30&lt;&gt;$C30,1,0)</f>
        <v>0</v>
      </c>
      <c r="BF30" s="187"/>
      <c r="BG30" s="187"/>
      <c r="BH30" s="187"/>
      <c r="BI30" s="187"/>
      <c r="BJ30" s="187"/>
      <c r="BK30" s="187"/>
      <c r="BL30" s="187"/>
      <c r="BM30" s="187"/>
      <c r="BN30" s="187"/>
      <c r="BO30" s="187"/>
      <c r="BP30" s="187"/>
      <c r="BQ30" s="187"/>
      <c r="BR30" s="187"/>
      <c r="BS30" s="187"/>
      <c r="BT30" s="187"/>
      <c r="BU30" s="187"/>
      <c r="BV30" s="187"/>
      <c r="BW30" s="187"/>
      <c r="BX30" s="187"/>
      <c r="BY30" s="187"/>
      <c r="BZ30" s="187"/>
      <c r="CA30" s="187"/>
      <c r="CB30" s="187"/>
      <c r="CC30" s="187"/>
      <c r="CD30" s="187"/>
      <c r="CE30" s="187"/>
      <c r="CF30" s="187"/>
      <c r="CG30" s="187"/>
      <c r="CH30" s="187"/>
      <c r="CI30" s="187"/>
      <c r="CJ30" s="187"/>
      <c r="CK30" s="187"/>
    </row>
    <row r="31" spans="1:89" s="5" customFormat="1" ht="15.75" customHeight="1" x14ac:dyDescent="0.2">
      <c r="A31" s="279" t="s">
        <v>35</v>
      </c>
      <c r="B31" s="280"/>
      <c r="C31" s="154">
        <f t="shared" si="9"/>
        <v>0</v>
      </c>
      <c r="D31" s="150">
        <f>+D32+D33</f>
        <v>0</v>
      </c>
      <c r="E31" s="151">
        <f>+E32+E33</f>
        <v>0</v>
      </c>
      <c r="F31" s="197"/>
      <c r="G31" s="49"/>
      <c r="H31" s="49"/>
      <c r="I31" s="23"/>
      <c r="J31" s="23"/>
      <c r="K31" s="46"/>
      <c r="O31" s="4"/>
      <c r="P31" s="4"/>
      <c r="Q31" s="4"/>
      <c r="R31" s="4"/>
      <c r="S31" s="4"/>
      <c r="T31" s="4"/>
      <c r="U31" s="4"/>
      <c r="V31" s="24"/>
      <c r="W31" s="4"/>
      <c r="X31" s="4"/>
      <c r="AD31" s="4"/>
      <c r="AE31" s="4"/>
      <c r="AF31" s="4"/>
      <c r="AG31" s="4"/>
      <c r="AH31" s="4"/>
      <c r="AI31" s="4"/>
      <c r="AJ31" s="4"/>
      <c r="AK31" s="4"/>
      <c r="AL31" s="4"/>
      <c r="AM31" s="4"/>
      <c r="AN31" s="4"/>
      <c r="AO31" s="4"/>
      <c r="AW31" s="187"/>
      <c r="AX31" s="187"/>
      <c r="AY31" s="187"/>
      <c r="AZ31" s="187"/>
      <c r="BA31" s="187"/>
      <c r="BB31" s="187"/>
      <c r="BC31" s="187"/>
      <c r="BD31" s="187"/>
      <c r="BE31" s="187"/>
      <c r="BF31" s="187"/>
      <c r="BG31" s="187"/>
      <c r="BH31" s="187"/>
      <c r="BI31" s="187"/>
      <c r="BJ31" s="187"/>
      <c r="BK31" s="187"/>
      <c r="BL31" s="187"/>
      <c r="BM31" s="187"/>
      <c r="BN31" s="187"/>
      <c r="BO31" s="187"/>
      <c r="BP31" s="187"/>
      <c r="BQ31" s="187"/>
      <c r="BR31" s="187"/>
      <c r="BS31" s="187"/>
      <c r="BT31" s="187"/>
      <c r="BU31" s="187"/>
      <c r="BV31" s="187"/>
      <c r="BW31" s="187"/>
      <c r="BX31" s="187"/>
      <c r="BY31" s="187"/>
      <c r="BZ31" s="187"/>
      <c r="CA31" s="187"/>
      <c r="CB31" s="187"/>
      <c r="CC31" s="187"/>
      <c r="CD31" s="187"/>
      <c r="CE31" s="187"/>
      <c r="CF31" s="187"/>
      <c r="CG31" s="187"/>
      <c r="CH31" s="187"/>
      <c r="CI31" s="187"/>
      <c r="CJ31" s="187"/>
      <c r="CK31" s="187"/>
    </row>
    <row r="32" spans="1:89" s="5" customFormat="1" ht="15.75" customHeight="1" x14ac:dyDescent="0.2">
      <c r="A32" s="281" t="s">
        <v>16</v>
      </c>
      <c r="B32" s="282"/>
      <c r="C32" s="134">
        <f t="shared" si="9"/>
        <v>0</v>
      </c>
      <c r="D32" s="113"/>
      <c r="E32" s="111"/>
      <c r="F32" s="167" t="str">
        <f>$BA29&amp;" "&amp;$BB32&amp;""</f>
        <v xml:space="preserve"> </v>
      </c>
      <c r="G32" s="49"/>
      <c r="H32" s="49"/>
      <c r="I32" s="23"/>
      <c r="J32" s="23"/>
      <c r="K32" s="46"/>
      <c r="L32" s="46"/>
      <c r="M32" s="26"/>
      <c r="N32" s="23"/>
      <c r="O32" s="4"/>
      <c r="P32" s="4"/>
      <c r="Q32" s="4"/>
      <c r="R32" s="4"/>
      <c r="S32" s="4"/>
      <c r="T32" s="4"/>
      <c r="U32" s="4"/>
      <c r="V32" s="24"/>
      <c r="W32" s="4"/>
      <c r="X32" s="4"/>
      <c r="AD32" s="4"/>
      <c r="AE32" s="4"/>
      <c r="AF32" s="4"/>
      <c r="AG32" s="4"/>
      <c r="AH32" s="4"/>
      <c r="AI32" s="4"/>
      <c r="AJ32" s="4"/>
      <c r="AK32" s="4"/>
      <c r="AL32" s="4"/>
      <c r="AM32" s="4"/>
      <c r="AN32" s="4"/>
      <c r="AO32" s="4"/>
      <c r="AW32" s="187"/>
      <c r="AX32" s="187"/>
      <c r="AY32" s="187"/>
      <c r="AZ32" s="187"/>
      <c r="BA32" s="187"/>
      <c r="BB32" s="192" t="str">
        <f>IF(D32+E32&lt;&gt;C32,"Las consultas según sexo NO pueden ser diferente al Total.","")</f>
        <v/>
      </c>
      <c r="BC32" s="187"/>
      <c r="BD32" s="187"/>
      <c r="BE32" s="193">
        <f>IF($D32+$E32&lt;&gt;$C32,1,0)</f>
        <v>0</v>
      </c>
      <c r="BF32" s="187"/>
      <c r="BG32" s="187"/>
      <c r="BH32" s="187"/>
      <c r="BI32" s="187"/>
      <c r="BJ32" s="187"/>
      <c r="BK32" s="187"/>
      <c r="BL32" s="187"/>
      <c r="BM32" s="187"/>
      <c r="BN32" s="187"/>
      <c r="BO32" s="187"/>
      <c r="BP32" s="187"/>
      <c r="BQ32" s="187"/>
      <c r="BR32" s="187"/>
      <c r="BS32" s="187"/>
      <c r="BT32" s="187"/>
      <c r="BU32" s="187"/>
      <c r="BV32" s="187"/>
      <c r="BW32" s="187"/>
      <c r="BX32" s="187"/>
      <c r="BY32" s="187"/>
      <c r="BZ32" s="187"/>
      <c r="CA32" s="187"/>
      <c r="CB32" s="187"/>
      <c r="CC32" s="187"/>
      <c r="CD32" s="187"/>
      <c r="CE32" s="187"/>
      <c r="CF32" s="187"/>
      <c r="CG32" s="187"/>
      <c r="CH32" s="187"/>
      <c r="CI32" s="187"/>
      <c r="CJ32" s="187"/>
      <c r="CK32" s="187"/>
    </row>
    <row r="33" spans="1:89" s="5" customFormat="1" ht="15.75" customHeight="1" x14ac:dyDescent="0.2">
      <c r="A33" s="283" t="s">
        <v>21</v>
      </c>
      <c r="B33" s="284"/>
      <c r="C33" s="148">
        <f t="shared" si="9"/>
        <v>0</v>
      </c>
      <c r="D33" s="115"/>
      <c r="E33" s="117"/>
      <c r="F33" s="167" t="str">
        <f>$BA30&amp;" "&amp;$BB33&amp;""</f>
        <v xml:space="preserve"> </v>
      </c>
      <c r="G33" s="49"/>
      <c r="H33" s="49"/>
      <c r="I33" s="23"/>
      <c r="J33" s="23"/>
      <c r="K33" s="46"/>
      <c r="L33" s="46"/>
      <c r="M33" s="26"/>
      <c r="N33" s="23"/>
      <c r="O33" s="4"/>
      <c r="P33" s="4"/>
      <c r="Q33" s="4"/>
      <c r="R33" s="4"/>
      <c r="S33" s="4"/>
      <c r="T33" s="4"/>
      <c r="U33" s="4"/>
      <c r="V33" s="24"/>
      <c r="W33" s="4"/>
      <c r="X33" s="4"/>
      <c r="AD33" s="4"/>
      <c r="AE33" s="4"/>
      <c r="AF33" s="4"/>
      <c r="AG33" s="4"/>
      <c r="AH33" s="4"/>
      <c r="AI33" s="4"/>
      <c r="AJ33" s="4"/>
      <c r="AK33" s="4"/>
      <c r="AL33" s="4"/>
      <c r="AM33" s="4"/>
      <c r="AN33" s="4"/>
      <c r="AO33" s="4"/>
      <c r="AW33" s="187"/>
      <c r="AX33" s="187"/>
      <c r="AY33" s="187"/>
      <c r="AZ33" s="187"/>
      <c r="BA33" s="187"/>
      <c r="BB33" s="192" t="str">
        <f>IF(D33+E33&lt;&gt;C33,"Las consultas según sexo NO pueden ser diferente al Total.","")</f>
        <v/>
      </c>
      <c r="BC33" s="187"/>
      <c r="BD33" s="187"/>
      <c r="BE33" s="193">
        <f>IF($D33+$E33&lt;&gt;$C33,1,0)</f>
        <v>0</v>
      </c>
      <c r="BF33" s="187"/>
      <c r="BG33" s="187"/>
      <c r="BH33" s="187"/>
      <c r="BI33" s="187"/>
      <c r="BJ33" s="187"/>
      <c r="BK33" s="187"/>
      <c r="BL33" s="187"/>
      <c r="BM33" s="187"/>
      <c r="BN33" s="187"/>
      <c r="BO33" s="187"/>
      <c r="BP33" s="187"/>
      <c r="BQ33" s="187"/>
      <c r="BR33" s="187"/>
      <c r="BS33" s="187"/>
      <c r="BT33" s="187"/>
      <c r="BU33" s="187"/>
      <c r="BV33" s="187"/>
      <c r="BW33" s="187"/>
      <c r="BX33" s="187"/>
      <c r="BY33" s="187"/>
      <c r="BZ33" s="187"/>
      <c r="CA33" s="187"/>
      <c r="CB33" s="187"/>
      <c r="CC33" s="187"/>
      <c r="CD33" s="187"/>
      <c r="CE33" s="187"/>
      <c r="CF33" s="187"/>
      <c r="CG33" s="187"/>
      <c r="CH33" s="187"/>
      <c r="CI33" s="187"/>
      <c r="CJ33" s="187"/>
      <c r="CK33" s="187"/>
    </row>
    <row r="34" spans="1:89" s="4" customFormat="1" ht="30" customHeight="1" x14ac:dyDescent="0.2">
      <c r="A34" s="35" t="s">
        <v>36</v>
      </c>
      <c r="B34" s="13"/>
      <c r="C34" s="12"/>
      <c r="D34" s="12"/>
      <c r="E34" s="12"/>
      <c r="F34" s="12"/>
      <c r="G34" s="12"/>
      <c r="H34" s="12"/>
      <c r="I34" s="36"/>
      <c r="J34" s="13"/>
      <c r="K34" s="20"/>
      <c r="L34" s="20"/>
      <c r="M34" s="26"/>
      <c r="N34" s="8"/>
      <c r="V34" s="24"/>
      <c r="AW34" s="14"/>
      <c r="AX34" s="14"/>
      <c r="AY34" s="14"/>
      <c r="AZ34" s="14"/>
      <c r="BA34" s="187"/>
      <c r="BB34" s="14"/>
      <c r="BC34" s="187"/>
      <c r="BD34" s="187"/>
      <c r="BE34" s="14"/>
      <c r="BF34" s="14"/>
      <c r="BG34" s="14"/>
      <c r="BH34" s="14"/>
      <c r="BI34" s="14"/>
      <c r="BJ34" s="14"/>
      <c r="BK34" s="14"/>
      <c r="BL34" s="14"/>
      <c r="BM34" s="14"/>
      <c r="BN34" s="14"/>
      <c r="BO34" s="14"/>
      <c r="BP34" s="14"/>
      <c r="BQ34" s="14"/>
      <c r="BR34" s="14"/>
      <c r="BS34" s="14"/>
      <c r="BT34" s="14"/>
      <c r="BU34" s="14"/>
      <c r="BV34" s="14"/>
      <c r="BW34" s="14"/>
      <c r="BX34" s="14"/>
      <c r="BY34" s="14"/>
      <c r="BZ34" s="14"/>
      <c r="CA34" s="14"/>
      <c r="CB34" s="14"/>
      <c r="CC34" s="14"/>
      <c r="CD34" s="14"/>
      <c r="CE34" s="14"/>
      <c r="CF34" s="14"/>
      <c r="CG34" s="14"/>
      <c r="CH34" s="14"/>
      <c r="CI34" s="14"/>
      <c r="CJ34" s="14"/>
      <c r="CK34" s="14"/>
    </row>
    <row r="35" spans="1:89" s="4" customFormat="1" ht="30" customHeight="1" x14ac:dyDescent="0.2">
      <c r="A35" s="38" t="s">
        <v>37</v>
      </c>
      <c r="B35" s="20"/>
      <c r="C35" s="20"/>
      <c r="D35" s="20"/>
      <c r="E35" s="20"/>
      <c r="F35" s="20"/>
      <c r="G35" s="20"/>
      <c r="H35" s="20"/>
      <c r="I35" s="20"/>
      <c r="J35" s="20"/>
      <c r="K35" s="20"/>
      <c r="L35" s="20"/>
      <c r="M35" s="26"/>
      <c r="N35" s="26"/>
      <c r="V35" s="24"/>
      <c r="AW35" s="14"/>
      <c r="AX35" s="14"/>
      <c r="AY35" s="14"/>
      <c r="AZ35" s="14"/>
      <c r="BA35" s="14"/>
      <c r="BB35" s="14"/>
      <c r="BC35" s="14"/>
      <c r="BD35" s="14"/>
      <c r="BE35" s="14"/>
      <c r="BF35" s="14"/>
      <c r="BG35" s="14"/>
      <c r="BH35" s="14"/>
      <c r="BI35" s="14"/>
      <c r="BJ35" s="14"/>
      <c r="BK35" s="14"/>
      <c r="BL35" s="14"/>
      <c r="BM35" s="14"/>
      <c r="BN35" s="14"/>
      <c r="BO35" s="14"/>
      <c r="BP35" s="14"/>
      <c r="BQ35" s="14"/>
      <c r="BR35" s="14"/>
      <c r="BS35" s="14"/>
      <c r="BT35" s="14"/>
      <c r="BU35" s="14"/>
      <c r="BV35" s="14"/>
      <c r="BW35" s="14"/>
      <c r="BX35" s="14"/>
      <c r="BY35" s="14"/>
      <c r="BZ35" s="14"/>
      <c r="CA35" s="14"/>
      <c r="CB35" s="14"/>
      <c r="CC35" s="14"/>
      <c r="CD35" s="14"/>
      <c r="CE35" s="14"/>
      <c r="CF35" s="14"/>
      <c r="CG35" s="14"/>
      <c r="CH35" s="14"/>
      <c r="CI35" s="14"/>
      <c r="CJ35" s="14"/>
      <c r="CK35" s="14"/>
    </row>
    <row r="36" spans="1:89" s="5" customFormat="1" ht="15" customHeight="1" x14ac:dyDescent="0.15">
      <c r="A36" s="285" t="s">
        <v>4</v>
      </c>
      <c r="B36" s="285" t="s">
        <v>5</v>
      </c>
      <c r="C36" s="287" t="s">
        <v>6</v>
      </c>
      <c r="D36" s="272" t="s">
        <v>7</v>
      </c>
      <c r="E36" s="273"/>
      <c r="F36" s="273"/>
      <c r="G36" s="273"/>
      <c r="H36" s="273"/>
      <c r="I36" s="273"/>
      <c r="J36" s="273"/>
      <c r="K36" s="273"/>
      <c r="L36" s="273"/>
      <c r="M36" s="273"/>
      <c r="N36" s="273"/>
      <c r="O36" s="273"/>
      <c r="P36" s="273"/>
      <c r="Q36" s="273"/>
      <c r="R36" s="273"/>
      <c r="S36" s="273"/>
      <c r="T36" s="274"/>
      <c r="U36" s="272" t="s">
        <v>8</v>
      </c>
      <c r="V36" s="274"/>
      <c r="W36" s="287" t="s">
        <v>9</v>
      </c>
      <c r="X36" s="4"/>
      <c r="AD36" s="4"/>
      <c r="AE36" s="4"/>
      <c r="AF36" s="4"/>
      <c r="AG36" s="4"/>
      <c r="AH36" s="4"/>
      <c r="AI36" s="4"/>
      <c r="AJ36" s="4"/>
      <c r="AK36" s="4"/>
      <c r="AL36" s="4"/>
      <c r="AM36" s="4"/>
      <c r="AN36" s="4"/>
      <c r="AO36" s="4"/>
      <c r="AP36" s="4"/>
      <c r="AQ36" s="4"/>
      <c r="AR36" s="4"/>
      <c r="AS36" s="4"/>
      <c r="AT36" s="4"/>
      <c r="AU36" s="4"/>
      <c r="AV36" s="4"/>
      <c r="AW36" s="14"/>
      <c r="AX36" s="14"/>
      <c r="AY36" s="14"/>
      <c r="AZ36" s="14"/>
      <c r="BA36" s="14"/>
      <c r="BB36" s="14"/>
      <c r="BC36" s="14"/>
      <c r="BD36" s="14"/>
      <c r="BE36" s="14"/>
      <c r="BF36" s="14"/>
      <c r="BG36" s="14"/>
      <c r="BH36" s="14"/>
      <c r="BI36" s="14"/>
      <c r="BJ36" s="14"/>
      <c r="BK36" s="14"/>
      <c r="BL36" s="14"/>
      <c r="BM36" s="14"/>
      <c r="BN36" s="14"/>
      <c r="BO36" s="14"/>
      <c r="BP36" s="187"/>
      <c r="BQ36" s="187"/>
      <c r="BR36" s="187"/>
      <c r="BS36" s="187"/>
      <c r="BT36" s="187"/>
      <c r="BU36" s="187"/>
      <c r="BV36" s="187"/>
      <c r="BW36" s="187"/>
      <c r="BX36" s="187"/>
      <c r="BY36" s="187"/>
      <c r="BZ36" s="187"/>
      <c r="CA36" s="187"/>
      <c r="CB36" s="187"/>
      <c r="CC36" s="187"/>
      <c r="CD36" s="187"/>
      <c r="CE36" s="187"/>
      <c r="CF36" s="187"/>
      <c r="CG36" s="187"/>
      <c r="CH36" s="187"/>
      <c r="CI36" s="187"/>
      <c r="CJ36" s="187"/>
      <c r="CK36" s="187"/>
    </row>
    <row r="37" spans="1:89" s="5" customFormat="1" ht="21" customHeight="1" x14ac:dyDescent="0.15">
      <c r="A37" s="286"/>
      <c r="B37" s="286"/>
      <c r="C37" s="288"/>
      <c r="D37" s="198" t="s">
        <v>90</v>
      </c>
      <c r="E37" s="188" t="s">
        <v>91</v>
      </c>
      <c r="F37" s="15" t="s">
        <v>10</v>
      </c>
      <c r="G37" s="15" t="s">
        <v>11</v>
      </c>
      <c r="H37" s="15" t="s">
        <v>12</v>
      </c>
      <c r="I37" s="189" t="s">
        <v>92</v>
      </c>
      <c r="J37" s="189" t="s">
        <v>93</v>
      </c>
      <c r="K37" s="189" t="s">
        <v>94</v>
      </c>
      <c r="L37" s="189" t="s">
        <v>95</v>
      </c>
      <c r="M37" s="189" t="s">
        <v>96</v>
      </c>
      <c r="N37" s="189" t="s">
        <v>97</v>
      </c>
      <c r="O37" s="189" t="s">
        <v>98</v>
      </c>
      <c r="P37" s="189" t="s">
        <v>99</v>
      </c>
      <c r="Q37" s="189" t="s">
        <v>100</v>
      </c>
      <c r="R37" s="189" t="s">
        <v>101</v>
      </c>
      <c r="S37" s="189" t="s">
        <v>102</v>
      </c>
      <c r="T37" s="190" t="s">
        <v>103</v>
      </c>
      <c r="U37" s="30" t="s">
        <v>13</v>
      </c>
      <c r="V37" s="31" t="s">
        <v>14</v>
      </c>
      <c r="W37" s="288"/>
      <c r="X37" s="4"/>
      <c r="AD37" s="4"/>
      <c r="AE37" s="4"/>
      <c r="AF37" s="4"/>
      <c r="AG37" s="4"/>
      <c r="AH37" s="4"/>
      <c r="AI37" s="4"/>
      <c r="AJ37" s="4"/>
      <c r="AK37" s="4"/>
      <c r="AL37" s="4"/>
      <c r="AM37" s="4"/>
      <c r="AN37" s="4"/>
      <c r="AO37" s="4"/>
      <c r="AP37" s="4"/>
      <c r="AQ37" s="4"/>
      <c r="AR37" s="4"/>
      <c r="AS37" s="4"/>
      <c r="AT37" s="4"/>
      <c r="AU37" s="4"/>
      <c r="AV37" s="4"/>
      <c r="AW37" s="14"/>
      <c r="AX37" s="14"/>
      <c r="AY37" s="14"/>
      <c r="AZ37" s="14"/>
      <c r="BA37" s="14"/>
      <c r="BB37" s="14"/>
      <c r="BC37" s="14"/>
      <c r="BD37" s="14"/>
      <c r="BE37" s="14"/>
      <c r="BF37" s="14"/>
      <c r="BG37" s="14"/>
      <c r="BH37" s="14"/>
      <c r="BI37" s="14"/>
      <c r="BJ37" s="14"/>
      <c r="BK37" s="14"/>
      <c r="BL37" s="14"/>
      <c r="BM37" s="14"/>
      <c r="BN37" s="14"/>
      <c r="BO37" s="14"/>
      <c r="BP37" s="187"/>
      <c r="BQ37" s="187"/>
      <c r="BR37" s="187"/>
      <c r="BS37" s="187"/>
      <c r="BT37" s="187"/>
      <c r="BU37" s="187"/>
      <c r="BV37" s="187"/>
      <c r="BW37" s="187"/>
      <c r="BX37" s="187"/>
      <c r="BY37" s="187"/>
      <c r="BZ37" s="187"/>
      <c r="CA37" s="187"/>
      <c r="CB37" s="187"/>
      <c r="CC37" s="187"/>
      <c r="CD37" s="187"/>
      <c r="CE37" s="187"/>
      <c r="CF37" s="187"/>
      <c r="CG37" s="187"/>
      <c r="CH37" s="187"/>
      <c r="CI37" s="187"/>
      <c r="CJ37" s="187"/>
      <c r="CK37" s="187"/>
    </row>
    <row r="38" spans="1:89" s="5" customFormat="1" ht="18.75" customHeight="1" x14ac:dyDescent="0.15">
      <c r="A38" s="289" t="s">
        <v>104</v>
      </c>
      <c r="B38" s="40" t="s">
        <v>16</v>
      </c>
      <c r="C38" s="199">
        <f t="shared" ref="C38:C47" si="10">SUM(D38:T38)</f>
        <v>0</v>
      </c>
      <c r="D38" s="136"/>
      <c r="E38" s="136"/>
      <c r="F38" s="114"/>
      <c r="G38" s="114"/>
      <c r="H38" s="114"/>
      <c r="I38" s="114"/>
      <c r="J38" s="114"/>
      <c r="K38" s="114"/>
      <c r="L38" s="114"/>
      <c r="M38" s="114"/>
      <c r="N38" s="114"/>
      <c r="O38" s="114"/>
      <c r="P38" s="114"/>
      <c r="Q38" s="114"/>
      <c r="R38" s="114"/>
      <c r="S38" s="114"/>
      <c r="T38" s="111"/>
      <c r="U38" s="113"/>
      <c r="V38" s="111"/>
      <c r="W38" s="106"/>
      <c r="X38" s="200" t="str">
        <f>+BA38&amp;BB38&amp;BC38</f>
        <v/>
      </c>
      <c r="AD38" s="4"/>
      <c r="AE38" s="4"/>
      <c r="AF38" s="4"/>
      <c r="AG38" s="4"/>
      <c r="AH38" s="4"/>
      <c r="AI38" s="4"/>
      <c r="AJ38" s="4"/>
      <c r="AK38" s="4"/>
      <c r="AL38" s="4"/>
      <c r="AM38" s="4"/>
      <c r="AN38" s="4"/>
      <c r="AO38" s="4"/>
      <c r="AP38" s="4"/>
      <c r="AQ38" s="4"/>
      <c r="AR38" s="4"/>
      <c r="AS38" s="4"/>
      <c r="AT38" s="4"/>
      <c r="AU38" s="4"/>
      <c r="AV38" s="4"/>
      <c r="AW38" s="14"/>
      <c r="AX38" s="14"/>
      <c r="AY38" s="14"/>
      <c r="AZ38" s="14"/>
      <c r="BA38" s="192" t="str">
        <f>IF($C38&lt;&gt;($U38+$V38)," El número consultas según sexo NO puede ser diferente al Total.","")</f>
        <v/>
      </c>
      <c r="BB38" s="192" t="str">
        <f>IF($C38=0,"",IF($W38="",IF($C38="",""," No olvide escribir la columna Beneficiarios."),""))</f>
        <v/>
      </c>
      <c r="BC38" s="192" t="str">
        <f>IF($C38&lt;$W38," El número de Beneficiarios NO puede ser mayor que el Total.","")</f>
        <v/>
      </c>
      <c r="BD38" s="193">
        <f>IF($C38&lt;&gt;($U38+$V38),1,0)</f>
        <v>0</v>
      </c>
      <c r="BE38" s="193">
        <f>IF($C38&lt;$W38,1,0)</f>
        <v>0</v>
      </c>
      <c r="BF38" s="193" t="str">
        <f>IF($C38=0,"",IF($W38="",IF($C38="","",1),0))</f>
        <v/>
      </c>
      <c r="BG38" s="14"/>
      <c r="BH38" s="14"/>
      <c r="BI38" s="14"/>
      <c r="BJ38" s="14"/>
      <c r="BK38" s="14"/>
      <c r="BL38" s="14"/>
      <c r="BM38" s="14"/>
      <c r="BN38" s="14"/>
      <c r="BO38" s="14"/>
      <c r="BP38" s="187"/>
      <c r="BQ38" s="187"/>
      <c r="BR38" s="187"/>
      <c r="BS38" s="187"/>
      <c r="BT38" s="187"/>
      <c r="BU38" s="187"/>
      <c r="BV38" s="187"/>
      <c r="BW38" s="187"/>
      <c r="BX38" s="187"/>
      <c r="BY38" s="187"/>
      <c r="BZ38" s="187"/>
      <c r="CA38" s="187"/>
      <c r="CB38" s="187"/>
      <c r="CC38" s="187"/>
      <c r="CD38" s="187"/>
      <c r="CE38" s="187"/>
      <c r="CF38" s="187"/>
      <c r="CG38" s="187"/>
      <c r="CH38" s="187"/>
      <c r="CI38" s="187"/>
      <c r="CJ38" s="187"/>
      <c r="CK38" s="187"/>
    </row>
    <row r="39" spans="1:89" s="5" customFormat="1" ht="15.75" customHeight="1" x14ac:dyDescent="0.15">
      <c r="A39" s="290"/>
      <c r="B39" s="41" t="s">
        <v>17</v>
      </c>
      <c r="C39" s="120">
        <f t="shared" si="10"/>
        <v>69</v>
      </c>
      <c r="D39" s="136"/>
      <c r="E39" s="136">
        <v>21</v>
      </c>
      <c r="F39" s="114">
        <v>18</v>
      </c>
      <c r="G39" s="114">
        <v>14</v>
      </c>
      <c r="H39" s="114"/>
      <c r="I39" s="114"/>
      <c r="J39" s="114">
        <v>4</v>
      </c>
      <c r="K39" s="114">
        <v>6</v>
      </c>
      <c r="L39" s="114">
        <v>1</v>
      </c>
      <c r="M39" s="114">
        <v>3</v>
      </c>
      <c r="N39" s="114"/>
      <c r="O39" s="114">
        <v>2</v>
      </c>
      <c r="P39" s="114"/>
      <c r="Q39" s="114"/>
      <c r="R39" s="114"/>
      <c r="S39" s="114"/>
      <c r="T39" s="111"/>
      <c r="U39" s="113">
        <v>39</v>
      </c>
      <c r="V39" s="111">
        <v>30</v>
      </c>
      <c r="W39" s="106">
        <v>69</v>
      </c>
      <c r="X39" s="200" t="str">
        <f t="shared" ref="X39:X47" si="11">+BA39&amp;BB39&amp;BC39</f>
        <v/>
      </c>
      <c r="AD39" s="4"/>
      <c r="AE39" s="4"/>
      <c r="AF39" s="4"/>
      <c r="AG39" s="4"/>
      <c r="AH39" s="4"/>
      <c r="AI39" s="4"/>
      <c r="AJ39" s="4"/>
      <c r="AK39" s="4"/>
      <c r="AL39" s="4"/>
      <c r="AM39" s="4"/>
      <c r="AN39" s="4"/>
      <c r="AO39" s="4"/>
      <c r="AP39" s="4"/>
      <c r="AQ39" s="4"/>
      <c r="AR39" s="4"/>
      <c r="AS39" s="4"/>
      <c r="AT39" s="4"/>
      <c r="AU39" s="4"/>
      <c r="AV39" s="4"/>
      <c r="AW39" s="14"/>
      <c r="AX39" s="14"/>
      <c r="AY39" s="14"/>
      <c r="AZ39" s="14"/>
      <c r="BA39" s="192" t="str">
        <f t="shared" ref="BA39:BA47" si="12">IF($C39&lt;&gt;($U39+$V39)," El número consultas según sexo NO puede ser diferente al Total.","")</f>
        <v/>
      </c>
      <c r="BB39" s="192" t="str">
        <f t="shared" ref="BB39:BB47" si="13">IF($C39=0,"",IF($W39="",IF($C39="",""," No olvide escribir la columna Beneficiarios."),""))</f>
        <v/>
      </c>
      <c r="BC39" s="192" t="str">
        <f t="shared" ref="BC39:BC47" si="14">IF($C39&lt;$W39," El número de Beneficiarios NO puede ser mayor que el Total.","")</f>
        <v/>
      </c>
      <c r="BD39" s="193">
        <f t="shared" ref="BD39:BD47" si="15">IF($C39&lt;&gt;($U39+$V39),1,0)</f>
        <v>0</v>
      </c>
      <c r="BE39" s="193">
        <f t="shared" ref="BE39:BE47" si="16">IF($C39&lt;$W39,1,0)</f>
        <v>0</v>
      </c>
      <c r="BF39" s="193">
        <f t="shared" ref="BF39:BF47" si="17">IF($C39=0,"",IF($W39="",IF($C39="","",1),0))</f>
        <v>0</v>
      </c>
      <c r="BG39" s="14"/>
      <c r="BH39" s="14"/>
      <c r="BI39" s="14"/>
      <c r="BJ39" s="14"/>
      <c r="BK39" s="14"/>
      <c r="BL39" s="14"/>
      <c r="BM39" s="14"/>
      <c r="BN39" s="14"/>
      <c r="BO39" s="14"/>
      <c r="BP39" s="187"/>
      <c r="BQ39" s="187"/>
      <c r="BR39" s="187"/>
      <c r="BS39" s="187"/>
      <c r="BT39" s="187"/>
      <c r="BU39" s="187"/>
      <c r="BV39" s="187"/>
      <c r="BW39" s="187"/>
      <c r="BX39" s="187"/>
      <c r="BY39" s="187"/>
      <c r="BZ39" s="187"/>
      <c r="CA39" s="187"/>
      <c r="CB39" s="187"/>
      <c r="CC39" s="187"/>
      <c r="CD39" s="187"/>
      <c r="CE39" s="187"/>
      <c r="CF39" s="187"/>
      <c r="CG39" s="187"/>
      <c r="CH39" s="187"/>
      <c r="CI39" s="187"/>
      <c r="CJ39" s="187"/>
      <c r="CK39" s="187"/>
    </row>
    <row r="40" spans="1:89" s="5" customFormat="1" ht="15.75" customHeight="1" x14ac:dyDescent="0.15">
      <c r="A40" s="290"/>
      <c r="B40" s="41" t="s">
        <v>38</v>
      </c>
      <c r="C40" s="120">
        <f t="shared" si="10"/>
        <v>347</v>
      </c>
      <c r="D40" s="136"/>
      <c r="E40" s="136">
        <v>6</v>
      </c>
      <c r="F40" s="114">
        <v>3</v>
      </c>
      <c r="G40" s="114">
        <v>10</v>
      </c>
      <c r="H40" s="114">
        <v>19</v>
      </c>
      <c r="I40" s="114">
        <v>16</v>
      </c>
      <c r="J40" s="114">
        <v>25</v>
      </c>
      <c r="K40" s="114">
        <v>34</v>
      </c>
      <c r="L40" s="114">
        <v>28</v>
      </c>
      <c r="M40" s="114">
        <v>40</v>
      </c>
      <c r="N40" s="114">
        <v>49</v>
      </c>
      <c r="O40" s="114">
        <v>42</v>
      </c>
      <c r="P40" s="114">
        <v>41</v>
      </c>
      <c r="Q40" s="114">
        <v>18</v>
      </c>
      <c r="R40" s="114">
        <v>11</v>
      </c>
      <c r="S40" s="114">
        <v>3</v>
      </c>
      <c r="T40" s="111">
        <v>2</v>
      </c>
      <c r="U40" s="113">
        <v>124</v>
      </c>
      <c r="V40" s="111">
        <v>223</v>
      </c>
      <c r="W40" s="106">
        <v>347</v>
      </c>
      <c r="X40" s="200" t="str">
        <f t="shared" si="11"/>
        <v/>
      </c>
      <c r="AD40" s="4"/>
      <c r="AE40" s="4"/>
      <c r="AF40" s="4"/>
      <c r="AG40" s="4"/>
      <c r="AH40" s="4"/>
      <c r="AI40" s="4"/>
      <c r="AJ40" s="4"/>
      <c r="AK40" s="4"/>
      <c r="AL40" s="4"/>
      <c r="AM40" s="4"/>
      <c r="AN40" s="4"/>
      <c r="AO40" s="4"/>
      <c r="AP40" s="4"/>
      <c r="AQ40" s="4"/>
      <c r="AR40" s="4"/>
      <c r="AS40" s="4"/>
      <c r="AT40" s="4"/>
      <c r="AU40" s="4"/>
      <c r="AV40" s="4"/>
      <c r="AW40" s="14"/>
      <c r="AX40" s="14"/>
      <c r="AY40" s="14"/>
      <c r="AZ40" s="14"/>
      <c r="BA40" s="192" t="str">
        <f t="shared" si="12"/>
        <v/>
      </c>
      <c r="BB40" s="192" t="str">
        <f t="shared" si="13"/>
        <v/>
      </c>
      <c r="BC40" s="192" t="str">
        <f t="shared" si="14"/>
        <v/>
      </c>
      <c r="BD40" s="193">
        <f t="shared" si="15"/>
        <v>0</v>
      </c>
      <c r="BE40" s="193">
        <f t="shared" si="16"/>
        <v>0</v>
      </c>
      <c r="BF40" s="193">
        <f t="shared" si="17"/>
        <v>0</v>
      </c>
      <c r="BG40" s="14"/>
      <c r="BH40" s="14"/>
      <c r="BI40" s="14"/>
      <c r="BJ40" s="14"/>
      <c r="BK40" s="14"/>
      <c r="BL40" s="14"/>
      <c r="BM40" s="14"/>
      <c r="BN40" s="14"/>
      <c r="BO40" s="14"/>
      <c r="BP40" s="187"/>
      <c r="BQ40" s="187"/>
      <c r="BR40" s="187"/>
      <c r="BS40" s="187"/>
      <c r="BT40" s="187"/>
      <c r="BU40" s="187"/>
      <c r="BV40" s="187"/>
      <c r="BW40" s="187"/>
      <c r="BX40" s="187"/>
      <c r="BY40" s="187"/>
      <c r="BZ40" s="187"/>
      <c r="CA40" s="187"/>
      <c r="CB40" s="187"/>
      <c r="CC40" s="187"/>
      <c r="CD40" s="187"/>
      <c r="CE40" s="187"/>
      <c r="CF40" s="187"/>
      <c r="CG40" s="187"/>
      <c r="CH40" s="187"/>
      <c r="CI40" s="187"/>
      <c r="CJ40" s="187"/>
      <c r="CK40" s="187"/>
    </row>
    <row r="41" spans="1:89" s="5" customFormat="1" ht="15.75" customHeight="1" x14ac:dyDescent="0.15">
      <c r="A41" s="290"/>
      <c r="B41" s="41" t="s">
        <v>39</v>
      </c>
      <c r="C41" s="120">
        <f t="shared" si="10"/>
        <v>0</v>
      </c>
      <c r="D41" s="136"/>
      <c r="E41" s="136"/>
      <c r="F41" s="114"/>
      <c r="G41" s="114"/>
      <c r="H41" s="114"/>
      <c r="I41" s="114"/>
      <c r="J41" s="114"/>
      <c r="K41" s="114"/>
      <c r="L41" s="114"/>
      <c r="M41" s="114"/>
      <c r="N41" s="114"/>
      <c r="O41" s="114"/>
      <c r="P41" s="114"/>
      <c r="Q41" s="114"/>
      <c r="R41" s="114"/>
      <c r="S41" s="114"/>
      <c r="T41" s="111"/>
      <c r="U41" s="113"/>
      <c r="V41" s="111"/>
      <c r="W41" s="106"/>
      <c r="X41" s="200" t="str">
        <f t="shared" si="11"/>
        <v/>
      </c>
      <c r="AD41" s="4"/>
      <c r="AE41" s="4"/>
      <c r="AF41" s="4"/>
      <c r="AG41" s="4"/>
      <c r="AH41" s="4"/>
      <c r="AI41" s="4"/>
      <c r="AJ41" s="4"/>
      <c r="AK41" s="4"/>
      <c r="AL41" s="4"/>
      <c r="AM41" s="4"/>
      <c r="AN41" s="4"/>
      <c r="AO41" s="4"/>
      <c r="AP41" s="4"/>
      <c r="AQ41" s="4"/>
      <c r="AR41" s="4"/>
      <c r="AS41" s="4"/>
      <c r="AT41" s="4"/>
      <c r="AU41" s="4"/>
      <c r="AV41" s="4"/>
      <c r="AW41" s="14"/>
      <c r="AX41" s="14"/>
      <c r="AY41" s="14"/>
      <c r="AZ41" s="14"/>
      <c r="BA41" s="192" t="str">
        <f t="shared" si="12"/>
        <v/>
      </c>
      <c r="BB41" s="192" t="str">
        <f t="shared" si="13"/>
        <v/>
      </c>
      <c r="BC41" s="192" t="str">
        <f t="shared" si="14"/>
        <v/>
      </c>
      <c r="BD41" s="193">
        <f t="shared" si="15"/>
        <v>0</v>
      </c>
      <c r="BE41" s="193">
        <f t="shared" si="16"/>
        <v>0</v>
      </c>
      <c r="BF41" s="193" t="str">
        <f t="shared" si="17"/>
        <v/>
      </c>
      <c r="BG41" s="14"/>
      <c r="BH41" s="14"/>
      <c r="BI41" s="14"/>
      <c r="BJ41" s="14"/>
      <c r="BK41" s="14"/>
      <c r="BL41" s="14"/>
      <c r="BM41" s="14"/>
      <c r="BN41" s="14"/>
      <c r="BO41" s="14"/>
      <c r="BP41" s="187"/>
      <c r="BQ41" s="187"/>
      <c r="BR41" s="187"/>
      <c r="BS41" s="187"/>
      <c r="BT41" s="187"/>
      <c r="BU41" s="187"/>
      <c r="BV41" s="187"/>
      <c r="BW41" s="187"/>
      <c r="BX41" s="187"/>
      <c r="BY41" s="187"/>
      <c r="BZ41" s="187"/>
      <c r="CA41" s="187"/>
      <c r="CB41" s="187"/>
      <c r="CC41" s="187"/>
      <c r="CD41" s="187"/>
      <c r="CE41" s="187"/>
      <c r="CF41" s="187"/>
      <c r="CG41" s="187"/>
      <c r="CH41" s="187"/>
      <c r="CI41" s="187"/>
      <c r="CJ41" s="187"/>
      <c r="CK41" s="187"/>
    </row>
    <row r="42" spans="1:89" s="5" customFormat="1" ht="15.75" customHeight="1" x14ac:dyDescent="0.15">
      <c r="A42" s="290"/>
      <c r="B42" s="41" t="s">
        <v>20</v>
      </c>
      <c r="C42" s="120">
        <f t="shared" si="10"/>
        <v>34</v>
      </c>
      <c r="D42" s="136"/>
      <c r="E42" s="136"/>
      <c r="F42" s="114"/>
      <c r="G42" s="114">
        <v>3</v>
      </c>
      <c r="H42" s="114">
        <v>2</v>
      </c>
      <c r="I42" s="114">
        <v>2</v>
      </c>
      <c r="J42" s="114">
        <v>5</v>
      </c>
      <c r="K42" s="114">
        <v>4</v>
      </c>
      <c r="L42" s="114">
        <v>2</v>
      </c>
      <c r="M42" s="114">
        <v>5</v>
      </c>
      <c r="N42" s="114">
        <v>3</v>
      </c>
      <c r="O42" s="114">
        <v>6</v>
      </c>
      <c r="P42" s="114">
        <v>1</v>
      </c>
      <c r="Q42" s="114"/>
      <c r="R42" s="114">
        <v>1</v>
      </c>
      <c r="S42" s="114"/>
      <c r="T42" s="111"/>
      <c r="U42" s="113">
        <v>12</v>
      </c>
      <c r="V42" s="111">
        <v>22</v>
      </c>
      <c r="W42" s="106">
        <v>34</v>
      </c>
      <c r="X42" s="200" t="str">
        <f t="shared" si="11"/>
        <v/>
      </c>
      <c r="AD42" s="4"/>
      <c r="AE42" s="4"/>
      <c r="AF42" s="4"/>
      <c r="AG42" s="4"/>
      <c r="AH42" s="4"/>
      <c r="AI42" s="4"/>
      <c r="AJ42" s="4"/>
      <c r="AK42" s="4"/>
      <c r="AL42" s="4"/>
      <c r="AM42" s="4"/>
      <c r="AN42" s="4"/>
      <c r="AO42" s="4"/>
      <c r="AP42" s="4"/>
      <c r="AQ42" s="4"/>
      <c r="AR42" s="4"/>
      <c r="AS42" s="4"/>
      <c r="AT42" s="4"/>
      <c r="AU42" s="4"/>
      <c r="AV42" s="4"/>
      <c r="AW42" s="14"/>
      <c r="AX42" s="14"/>
      <c r="AY42" s="14"/>
      <c r="AZ42" s="14"/>
      <c r="BA42" s="192" t="str">
        <f t="shared" si="12"/>
        <v/>
      </c>
      <c r="BB42" s="192" t="str">
        <f t="shared" si="13"/>
        <v/>
      </c>
      <c r="BC42" s="192" t="str">
        <f t="shared" si="14"/>
        <v/>
      </c>
      <c r="BD42" s="193">
        <f t="shared" si="15"/>
        <v>0</v>
      </c>
      <c r="BE42" s="193">
        <f t="shared" si="16"/>
        <v>0</v>
      </c>
      <c r="BF42" s="193">
        <f t="shared" si="17"/>
        <v>0</v>
      </c>
      <c r="BG42" s="14"/>
      <c r="BH42" s="14"/>
      <c r="BI42" s="14"/>
      <c r="BJ42" s="14"/>
      <c r="BK42" s="14"/>
      <c r="BL42" s="14"/>
      <c r="BM42" s="14"/>
      <c r="BN42" s="14"/>
      <c r="BO42" s="14"/>
      <c r="BP42" s="187"/>
      <c r="BQ42" s="187"/>
      <c r="BR42" s="187"/>
      <c r="BS42" s="187"/>
      <c r="BT42" s="187"/>
      <c r="BU42" s="187"/>
      <c r="BV42" s="187"/>
      <c r="BW42" s="187"/>
      <c r="BX42" s="187"/>
      <c r="BY42" s="187"/>
      <c r="BZ42" s="187"/>
      <c r="CA42" s="187"/>
      <c r="CB42" s="187"/>
      <c r="CC42" s="187"/>
      <c r="CD42" s="187"/>
      <c r="CE42" s="187"/>
      <c r="CF42" s="187"/>
      <c r="CG42" s="187"/>
      <c r="CH42" s="187"/>
      <c r="CI42" s="187"/>
      <c r="CJ42" s="187"/>
      <c r="CK42" s="187"/>
    </row>
    <row r="43" spans="1:89" s="5" customFormat="1" ht="15.75" customHeight="1" x14ac:dyDescent="0.15">
      <c r="A43" s="290"/>
      <c r="B43" s="41" t="s">
        <v>21</v>
      </c>
      <c r="C43" s="194">
        <f t="shared" si="10"/>
        <v>0</v>
      </c>
      <c r="D43" s="147"/>
      <c r="E43" s="147"/>
      <c r="F43" s="127"/>
      <c r="G43" s="127"/>
      <c r="H43" s="127"/>
      <c r="I43" s="127"/>
      <c r="J43" s="127"/>
      <c r="K43" s="127"/>
      <c r="L43" s="127"/>
      <c r="M43" s="127"/>
      <c r="N43" s="127"/>
      <c r="O43" s="127"/>
      <c r="P43" s="127"/>
      <c r="Q43" s="127"/>
      <c r="R43" s="127"/>
      <c r="S43" s="127"/>
      <c r="T43" s="112"/>
      <c r="U43" s="126"/>
      <c r="V43" s="112"/>
      <c r="W43" s="153"/>
      <c r="X43" s="200" t="str">
        <f t="shared" si="11"/>
        <v/>
      </c>
      <c r="AD43" s="4"/>
      <c r="AE43" s="4"/>
      <c r="AF43" s="4"/>
      <c r="AG43" s="4"/>
      <c r="AH43" s="4"/>
      <c r="AI43" s="4"/>
      <c r="AJ43" s="4"/>
      <c r="AK43" s="4"/>
      <c r="AL43" s="4"/>
      <c r="AM43" s="4"/>
      <c r="AN43" s="4"/>
      <c r="AO43" s="4"/>
      <c r="AP43" s="4"/>
      <c r="AQ43" s="4"/>
      <c r="AR43" s="4"/>
      <c r="AS43" s="4"/>
      <c r="AT43" s="4"/>
      <c r="AU43" s="4"/>
      <c r="AV43" s="4"/>
      <c r="AW43" s="14"/>
      <c r="AX43" s="14"/>
      <c r="AY43" s="14"/>
      <c r="AZ43" s="14"/>
      <c r="BA43" s="192" t="str">
        <f t="shared" si="12"/>
        <v/>
      </c>
      <c r="BB43" s="192" t="str">
        <f t="shared" si="13"/>
        <v/>
      </c>
      <c r="BC43" s="192" t="str">
        <f t="shared" si="14"/>
        <v/>
      </c>
      <c r="BD43" s="193">
        <f t="shared" si="15"/>
        <v>0</v>
      </c>
      <c r="BE43" s="193">
        <f t="shared" si="16"/>
        <v>0</v>
      </c>
      <c r="BF43" s="193" t="str">
        <f t="shared" si="17"/>
        <v/>
      </c>
      <c r="BG43" s="14"/>
      <c r="BH43" s="14"/>
      <c r="BI43" s="14"/>
      <c r="BJ43" s="14"/>
      <c r="BK43" s="14"/>
      <c r="BL43" s="14"/>
      <c r="BM43" s="14"/>
      <c r="BN43" s="14"/>
      <c r="BO43" s="14"/>
      <c r="BP43" s="187"/>
      <c r="BQ43" s="187"/>
      <c r="BR43" s="187"/>
      <c r="BS43" s="187"/>
      <c r="BT43" s="187"/>
      <c r="BU43" s="187"/>
      <c r="BV43" s="187"/>
      <c r="BW43" s="187"/>
      <c r="BX43" s="187"/>
      <c r="BY43" s="187"/>
      <c r="BZ43" s="187"/>
      <c r="CA43" s="187"/>
      <c r="CB43" s="187"/>
      <c r="CC43" s="187"/>
      <c r="CD43" s="187"/>
      <c r="CE43" s="187"/>
      <c r="CF43" s="187"/>
      <c r="CG43" s="187"/>
      <c r="CH43" s="187"/>
      <c r="CI43" s="187"/>
      <c r="CJ43" s="187"/>
      <c r="CK43" s="187"/>
    </row>
    <row r="44" spans="1:89" s="5" customFormat="1" ht="15.75" customHeight="1" x14ac:dyDescent="0.15">
      <c r="A44" s="291"/>
      <c r="B44" s="42" t="s">
        <v>23</v>
      </c>
      <c r="C44" s="118">
        <f t="shared" si="10"/>
        <v>450</v>
      </c>
      <c r="D44" s="195">
        <f>SUM(D38:D43)</f>
        <v>0</v>
      </c>
      <c r="E44" s="195">
        <f t="shared" ref="E44:T44" si="18">SUM(E38:E43)</f>
        <v>27</v>
      </c>
      <c r="F44" s="131">
        <f t="shared" si="18"/>
        <v>21</v>
      </c>
      <c r="G44" s="131">
        <f t="shared" si="18"/>
        <v>27</v>
      </c>
      <c r="H44" s="131">
        <f t="shared" si="18"/>
        <v>21</v>
      </c>
      <c r="I44" s="131">
        <f t="shared" si="18"/>
        <v>18</v>
      </c>
      <c r="J44" s="131">
        <f t="shared" si="18"/>
        <v>34</v>
      </c>
      <c r="K44" s="131">
        <f t="shared" si="18"/>
        <v>44</v>
      </c>
      <c r="L44" s="131">
        <f t="shared" si="18"/>
        <v>31</v>
      </c>
      <c r="M44" s="131">
        <f t="shared" si="18"/>
        <v>48</v>
      </c>
      <c r="N44" s="131">
        <f t="shared" si="18"/>
        <v>52</v>
      </c>
      <c r="O44" s="131">
        <f t="shared" si="18"/>
        <v>50</v>
      </c>
      <c r="P44" s="131">
        <f t="shared" si="18"/>
        <v>42</v>
      </c>
      <c r="Q44" s="131">
        <f t="shared" si="18"/>
        <v>18</v>
      </c>
      <c r="R44" s="131">
        <f t="shared" si="18"/>
        <v>12</v>
      </c>
      <c r="S44" s="131">
        <f t="shared" si="18"/>
        <v>3</v>
      </c>
      <c r="T44" s="132">
        <f t="shared" si="18"/>
        <v>2</v>
      </c>
      <c r="U44" s="130">
        <f>SUM(U38:U43)</f>
        <v>175</v>
      </c>
      <c r="V44" s="132">
        <f>SUM(V38:V43)</f>
        <v>275</v>
      </c>
      <c r="W44" s="141">
        <f>SUM(W38:W43)</f>
        <v>450</v>
      </c>
      <c r="X44" s="200" t="str">
        <f t="shared" si="11"/>
        <v/>
      </c>
      <c r="AD44" s="4"/>
      <c r="AE44" s="4"/>
      <c r="AF44" s="4"/>
      <c r="AG44" s="4"/>
      <c r="AH44" s="4"/>
      <c r="AI44" s="4"/>
      <c r="AJ44" s="4"/>
      <c r="AK44" s="4"/>
      <c r="AL44" s="4"/>
      <c r="AM44" s="4"/>
      <c r="AN44" s="4"/>
      <c r="AO44" s="4"/>
      <c r="AP44" s="4"/>
      <c r="AQ44" s="4"/>
      <c r="AR44" s="4"/>
      <c r="AS44" s="4"/>
      <c r="AT44" s="4"/>
      <c r="AU44" s="4"/>
      <c r="AV44" s="4"/>
      <c r="AW44" s="14"/>
      <c r="AX44" s="14"/>
      <c r="AY44" s="14"/>
      <c r="AZ44" s="14"/>
      <c r="BA44" s="192" t="str">
        <f t="shared" si="12"/>
        <v/>
      </c>
      <c r="BB44" s="192" t="str">
        <f t="shared" si="13"/>
        <v/>
      </c>
      <c r="BC44" s="192" t="str">
        <f t="shared" si="14"/>
        <v/>
      </c>
      <c r="BD44" s="193">
        <f t="shared" si="15"/>
        <v>0</v>
      </c>
      <c r="BE44" s="193">
        <f t="shared" si="16"/>
        <v>0</v>
      </c>
      <c r="BF44" s="193">
        <f t="shared" si="17"/>
        <v>0</v>
      </c>
      <c r="BG44" s="14"/>
      <c r="BH44" s="14"/>
      <c r="BI44" s="14"/>
      <c r="BJ44" s="14"/>
      <c r="BK44" s="14"/>
      <c r="BL44" s="14"/>
      <c r="BM44" s="14"/>
      <c r="BN44" s="14"/>
      <c r="BO44" s="14"/>
      <c r="BP44" s="187"/>
      <c r="BQ44" s="187"/>
      <c r="BR44" s="187"/>
      <c r="BS44" s="187"/>
      <c r="BT44" s="187"/>
      <c r="BU44" s="187"/>
      <c r="BV44" s="187"/>
      <c r="BW44" s="187"/>
      <c r="BX44" s="187"/>
      <c r="BY44" s="187"/>
      <c r="BZ44" s="187"/>
      <c r="CA44" s="187"/>
      <c r="CB44" s="187"/>
      <c r="CC44" s="187"/>
      <c r="CD44" s="187"/>
      <c r="CE44" s="187"/>
      <c r="CF44" s="187"/>
      <c r="CG44" s="187"/>
      <c r="CH44" s="187"/>
      <c r="CI44" s="187"/>
      <c r="CJ44" s="187"/>
      <c r="CK44" s="187"/>
    </row>
    <row r="45" spans="1:89" s="5" customFormat="1" ht="15.75" customHeight="1" x14ac:dyDescent="0.15">
      <c r="A45" s="18" t="s">
        <v>24</v>
      </c>
      <c r="B45" s="51" t="s">
        <v>17</v>
      </c>
      <c r="C45" s="152">
        <f t="shared" si="10"/>
        <v>27</v>
      </c>
      <c r="D45" s="201"/>
      <c r="E45" s="201">
        <v>16</v>
      </c>
      <c r="F45" s="143">
        <v>3</v>
      </c>
      <c r="G45" s="143"/>
      <c r="H45" s="143"/>
      <c r="I45" s="143">
        <v>3</v>
      </c>
      <c r="J45" s="143"/>
      <c r="K45" s="143">
        <v>2</v>
      </c>
      <c r="L45" s="143"/>
      <c r="M45" s="143"/>
      <c r="N45" s="143"/>
      <c r="O45" s="143">
        <v>3</v>
      </c>
      <c r="P45" s="143"/>
      <c r="Q45" s="143"/>
      <c r="R45" s="143"/>
      <c r="S45" s="143"/>
      <c r="T45" s="144"/>
      <c r="U45" s="142">
        <v>21</v>
      </c>
      <c r="V45" s="144">
        <v>6</v>
      </c>
      <c r="W45" s="138">
        <v>27</v>
      </c>
      <c r="X45" s="200" t="str">
        <f t="shared" si="11"/>
        <v/>
      </c>
      <c r="AD45" s="4"/>
      <c r="AE45" s="4"/>
      <c r="AF45" s="4"/>
      <c r="AG45" s="4"/>
      <c r="AH45" s="4"/>
      <c r="AI45" s="4"/>
      <c r="AJ45" s="4"/>
      <c r="AK45" s="4"/>
      <c r="AL45" s="4"/>
      <c r="AM45" s="4"/>
      <c r="AN45" s="4"/>
      <c r="AO45" s="4"/>
      <c r="AP45" s="4"/>
      <c r="AQ45" s="4"/>
      <c r="AR45" s="4"/>
      <c r="AS45" s="4"/>
      <c r="AT45" s="4"/>
      <c r="AU45" s="4"/>
      <c r="AV45" s="4"/>
      <c r="AW45" s="14"/>
      <c r="AX45" s="14"/>
      <c r="AY45" s="14"/>
      <c r="AZ45" s="14"/>
      <c r="BA45" s="192" t="str">
        <f t="shared" si="12"/>
        <v/>
      </c>
      <c r="BB45" s="192" t="str">
        <f t="shared" si="13"/>
        <v/>
      </c>
      <c r="BC45" s="192" t="str">
        <f t="shared" si="14"/>
        <v/>
      </c>
      <c r="BD45" s="193">
        <f t="shared" si="15"/>
        <v>0</v>
      </c>
      <c r="BE45" s="193">
        <f t="shared" si="16"/>
        <v>0</v>
      </c>
      <c r="BF45" s="193">
        <f t="shared" si="17"/>
        <v>0</v>
      </c>
      <c r="BG45" s="14"/>
      <c r="BH45" s="14"/>
      <c r="BI45" s="14"/>
      <c r="BJ45" s="14"/>
      <c r="BK45" s="14"/>
      <c r="BL45" s="14"/>
      <c r="BM45" s="14"/>
      <c r="BN45" s="14"/>
      <c r="BO45" s="14"/>
      <c r="BP45" s="187"/>
      <c r="BQ45" s="187"/>
      <c r="BR45" s="187"/>
      <c r="BS45" s="187"/>
      <c r="BT45" s="187"/>
      <c r="BU45" s="187"/>
      <c r="BV45" s="187"/>
      <c r="BW45" s="187"/>
      <c r="BX45" s="187"/>
      <c r="BY45" s="187"/>
      <c r="BZ45" s="187"/>
      <c r="CA45" s="187"/>
      <c r="CB45" s="187"/>
      <c r="CC45" s="187"/>
      <c r="CD45" s="187"/>
      <c r="CE45" s="187"/>
      <c r="CF45" s="187"/>
      <c r="CG45" s="187"/>
      <c r="CH45" s="187"/>
      <c r="CI45" s="187"/>
      <c r="CJ45" s="187"/>
      <c r="CK45" s="187"/>
    </row>
    <row r="46" spans="1:89" s="5" customFormat="1" ht="15.75" customHeight="1" x14ac:dyDescent="0.15">
      <c r="A46" s="275" t="s">
        <v>25</v>
      </c>
      <c r="B46" s="40" t="s">
        <v>40</v>
      </c>
      <c r="C46" s="119">
        <f t="shared" si="10"/>
        <v>0</v>
      </c>
      <c r="D46" s="135"/>
      <c r="E46" s="135"/>
      <c r="F46" s="124"/>
      <c r="G46" s="124"/>
      <c r="H46" s="124"/>
      <c r="I46" s="124"/>
      <c r="J46" s="124"/>
      <c r="K46" s="124"/>
      <c r="L46" s="124"/>
      <c r="M46" s="124"/>
      <c r="N46" s="124"/>
      <c r="O46" s="124"/>
      <c r="P46" s="124"/>
      <c r="Q46" s="124"/>
      <c r="R46" s="124"/>
      <c r="S46" s="124"/>
      <c r="T46" s="133"/>
      <c r="U46" s="123"/>
      <c r="V46" s="133"/>
      <c r="W46" s="139"/>
      <c r="X46" s="200" t="str">
        <f t="shared" si="11"/>
        <v/>
      </c>
      <c r="AD46" s="4"/>
      <c r="AE46" s="4"/>
      <c r="AF46" s="4"/>
      <c r="AG46" s="4"/>
      <c r="AH46" s="4"/>
      <c r="AI46" s="4"/>
      <c r="AJ46" s="4"/>
      <c r="AK46" s="4"/>
      <c r="AL46" s="4"/>
      <c r="AM46" s="4"/>
      <c r="AN46" s="4"/>
      <c r="AO46" s="4"/>
      <c r="AP46" s="4"/>
      <c r="AQ46" s="4"/>
      <c r="AR46" s="4"/>
      <c r="AS46" s="4"/>
      <c r="AT46" s="4"/>
      <c r="AU46" s="4"/>
      <c r="AV46" s="4"/>
      <c r="AW46" s="14"/>
      <c r="AX46" s="14"/>
      <c r="AY46" s="14"/>
      <c r="AZ46" s="14"/>
      <c r="BA46" s="192" t="str">
        <f t="shared" si="12"/>
        <v/>
      </c>
      <c r="BB46" s="192" t="str">
        <f t="shared" si="13"/>
        <v/>
      </c>
      <c r="BC46" s="192" t="str">
        <f t="shared" si="14"/>
        <v/>
      </c>
      <c r="BD46" s="193">
        <f t="shared" si="15"/>
        <v>0</v>
      </c>
      <c r="BE46" s="193">
        <f t="shared" si="16"/>
        <v>0</v>
      </c>
      <c r="BF46" s="193" t="str">
        <f t="shared" si="17"/>
        <v/>
      </c>
      <c r="BG46" s="14"/>
      <c r="BH46" s="14"/>
      <c r="BI46" s="14"/>
      <c r="BJ46" s="14"/>
      <c r="BK46" s="14"/>
      <c r="BL46" s="14"/>
      <c r="BM46" s="14"/>
      <c r="BN46" s="14"/>
      <c r="BO46" s="14"/>
      <c r="BP46" s="187"/>
      <c r="BQ46" s="187"/>
      <c r="BR46" s="187"/>
      <c r="BS46" s="187"/>
      <c r="BT46" s="187"/>
      <c r="BU46" s="187"/>
      <c r="BV46" s="187"/>
      <c r="BW46" s="187"/>
      <c r="BX46" s="187"/>
      <c r="BY46" s="187"/>
      <c r="BZ46" s="187"/>
      <c r="CA46" s="187"/>
      <c r="CB46" s="187"/>
      <c r="CC46" s="187"/>
      <c r="CD46" s="187"/>
      <c r="CE46" s="187"/>
      <c r="CF46" s="187"/>
      <c r="CG46" s="187"/>
      <c r="CH46" s="187"/>
      <c r="CI46" s="187"/>
      <c r="CJ46" s="187"/>
      <c r="CK46" s="187"/>
    </row>
    <row r="47" spans="1:89" s="5" customFormat="1" ht="38.25" customHeight="1" x14ac:dyDescent="0.15">
      <c r="A47" s="276"/>
      <c r="B47" s="52" t="s">
        <v>17</v>
      </c>
      <c r="C47" s="121">
        <f t="shared" si="10"/>
        <v>195</v>
      </c>
      <c r="D47" s="137">
        <v>5</v>
      </c>
      <c r="E47" s="137">
        <v>40</v>
      </c>
      <c r="F47" s="116">
        <v>35</v>
      </c>
      <c r="G47" s="116">
        <v>22</v>
      </c>
      <c r="H47" s="116">
        <v>2</v>
      </c>
      <c r="I47" s="116">
        <v>5</v>
      </c>
      <c r="J47" s="116">
        <v>11</v>
      </c>
      <c r="K47" s="116">
        <v>23</v>
      </c>
      <c r="L47" s="116">
        <v>4</v>
      </c>
      <c r="M47" s="116">
        <v>15</v>
      </c>
      <c r="N47" s="116">
        <v>12</v>
      </c>
      <c r="O47" s="116">
        <v>10</v>
      </c>
      <c r="P47" s="116">
        <v>4</v>
      </c>
      <c r="Q47" s="116">
        <v>2</v>
      </c>
      <c r="R47" s="116">
        <v>5</v>
      </c>
      <c r="S47" s="116"/>
      <c r="T47" s="117"/>
      <c r="U47" s="115">
        <v>83</v>
      </c>
      <c r="V47" s="117">
        <v>112</v>
      </c>
      <c r="W47" s="107">
        <v>195</v>
      </c>
      <c r="X47" s="200" t="str">
        <f t="shared" si="11"/>
        <v/>
      </c>
      <c r="AD47" s="4"/>
      <c r="AE47" s="4"/>
      <c r="AF47" s="4"/>
      <c r="AG47" s="4"/>
      <c r="AH47" s="4"/>
      <c r="AI47" s="4"/>
      <c r="AJ47" s="4"/>
      <c r="AK47" s="4"/>
      <c r="AL47" s="4"/>
      <c r="AM47" s="4"/>
      <c r="AN47" s="4"/>
      <c r="AO47" s="4"/>
      <c r="AP47" s="4"/>
      <c r="AQ47" s="4"/>
      <c r="AR47" s="4"/>
      <c r="AS47" s="4"/>
      <c r="AT47" s="4"/>
      <c r="AU47" s="4"/>
      <c r="AV47" s="4"/>
      <c r="AW47" s="14"/>
      <c r="AX47" s="14"/>
      <c r="AY47" s="14"/>
      <c r="AZ47" s="14"/>
      <c r="BA47" s="192" t="str">
        <f t="shared" si="12"/>
        <v/>
      </c>
      <c r="BB47" s="192" t="str">
        <f t="shared" si="13"/>
        <v/>
      </c>
      <c r="BC47" s="192" t="str">
        <f t="shared" si="14"/>
        <v/>
      </c>
      <c r="BD47" s="193">
        <f t="shared" si="15"/>
        <v>0</v>
      </c>
      <c r="BE47" s="193">
        <f t="shared" si="16"/>
        <v>0</v>
      </c>
      <c r="BF47" s="193">
        <f t="shared" si="17"/>
        <v>0</v>
      </c>
      <c r="BG47" s="14"/>
      <c r="BH47" s="14"/>
      <c r="BI47" s="14"/>
      <c r="BJ47" s="14"/>
      <c r="BK47" s="14"/>
      <c r="BL47" s="14"/>
      <c r="BM47" s="14"/>
      <c r="BN47" s="14"/>
      <c r="BO47" s="14"/>
      <c r="BP47" s="187"/>
      <c r="BQ47" s="187"/>
      <c r="BR47" s="187"/>
      <c r="BS47" s="187"/>
      <c r="BT47" s="187"/>
      <c r="BU47" s="187"/>
      <c r="BV47" s="187"/>
      <c r="BW47" s="187"/>
      <c r="BX47" s="187"/>
      <c r="BY47" s="187"/>
      <c r="BZ47" s="187"/>
      <c r="CA47" s="187"/>
      <c r="CB47" s="187"/>
      <c r="CC47" s="187"/>
      <c r="CD47" s="187"/>
      <c r="CE47" s="187"/>
      <c r="CF47" s="187"/>
      <c r="CG47" s="187"/>
      <c r="CH47" s="187"/>
      <c r="CI47" s="187"/>
      <c r="CJ47" s="187"/>
      <c r="CK47" s="187"/>
    </row>
    <row r="48" spans="1:89" s="4" customFormat="1" ht="30" customHeight="1" x14ac:dyDescent="0.2">
      <c r="A48" s="38" t="s">
        <v>41</v>
      </c>
      <c r="B48" s="11"/>
      <c r="C48" s="11"/>
      <c r="D48" s="25"/>
      <c r="E48" s="25"/>
      <c r="F48" s="25"/>
      <c r="G48" s="25"/>
      <c r="H48" s="25"/>
      <c r="I48" s="25"/>
      <c r="J48" s="25"/>
      <c r="K48" s="53"/>
      <c r="L48" s="54"/>
      <c r="M48" s="8"/>
      <c r="N48" s="8"/>
      <c r="O48" s="8"/>
      <c r="V48" s="2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4"/>
      <c r="BY48" s="14"/>
      <c r="BZ48" s="14"/>
      <c r="CA48" s="14"/>
      <c r="CB48" s="14"/>
      <c r="CC48" s="14"/>
      <c r="CD48" s="14"/>
      <c r="CE48" s="14"/>
      <c r="CF48" s="14"/>
      <c r="CG48" s="14"/>
      <c r="CH48" s="14"/>
      <c r="CI48" s="14"/>
      <c r="CJ48" s="14"/>
      <c r="CK48" s="14"/>
    </row>
    <row r="49" spans="1:89" s="5" customFormat="1" x14ac:dyDescent="0.2">
      <c r="A49" s="285" t="s">
        <v>4</v>
      </c>
      <c r="B49" s="275" t="s">
        <v>5</v>
      </c>
      <c r="C49" s="287" t="s">
        <v>6</v>
      </c>
      <c r="D49" s="29"/>
      <c r="E49" s="29"/>
      <c r="F49" s="29"/>
      <c r="G49" s="29"/>
      <c r="H49" s="29"/>
      <c r="I49" s="29"/>
      <c r="J49" s="29"/>
      <c r="K49" s="29"/>
      <c r="L49" s="50"/>
      <c r="M49" s="170"/>
      <c r="N49" s="8"/>
      <c r="O49" s="4"/>
      <c r="P49" s="4"/>
      <c r="Q49" s="4"/>
      <c r="R49" s="4"/>
      <c r="S49" s="4"/>
      <c r="T49" s="4"/>
      <c r="U49" s="4"/>
      <c r="V49" s="24"/>
      <c r="W49" s="4"/>
      <c r="X49" s="4"/>
      <c r="AD49" s="4"/>
      <c r="AE49" s="4"/>
      <c r="AF49" s="4"/>
      <c r="AG49" s="4"/>
      <c r="AH49" s="4"/>
      <c r="AI49" s="4"/>
      <c r="AJ49" s="4"/>
      <c r="AK49" s="4"/>
      <c r="AL49" s="4"/>
      <c r="AM49" s="4"/>
      <c r="AN49" s="4"/>
      <c r="AO49" s="4"/>
      <c r="AP49" s="4"/>
      <c r="AQ49" s="4"/>
      <c r="AR49" s="4"/>
      <c r="AS49" s="4"/>
      <c r="AT49" s="4"/>
      <c r="AU49" s="4"/>
      <c r="AV49" s="4"/>
      <c r="AW49" s="14"/>
      <c r="AX49" s="14"/>
      <c r="AY49" s="14"/>
      <c r="AZ49" s="14"/>
      <c r="BA49" s="14"/>
      <c r="BB49" s="14"/>
      <c r="BC49" s="14"/>
      <c r="BD49" s="14"/>
      <c r="BE49" s="14"/>
      <c r="BF49" s="14"/>
      <c r="BG49" s="14"/>
      <c r="BH49" s="14"/>
      <c r="BI49" s="14"/>
      <c r="BJ49" s="14"/>
      <c r="BK49" s="14"/>
      <c r="BL49" s="14"/>
      <c r="BM49" s="14"/>
      <c r="BN49" s="14"/>
      <c r="BO49" s="14"/>
      <c r="BP49" s="187"/>
      <c r="BQ49" s="187"/>
      <c r="BR49" s="187"/>
      <c r="BS49" s="187"/>
      <c r="BT49" s="187"/>
      <c r="BU49" s="187"/>
      <c r="BV49" s="187"/>
      <c r="BW49" s="187"/>
      <c r="BX49" s="187"/>
      <c r="BY49" s="187"/>
      <c r="BZ49" s="187"/>
      <c r="CA49" s="187"/>
      <c r="CB49" s="187"/>
      <c r="CC49" s="187"/>
      <c r="CD49" s="187"/>
      <c r="CE49" s="187"/>
      <c r="CF49" s="187"/>
      <c r="CG49" s="187"/>
      <c r="CH49" s="187"/>
      <c r="CI49" s="187"/>
      <c r="CJ49" s="187"/>
      <c r="CK49" s="187"/>
    </row>
    <row r="50" spans="1:89" s="5" customFormat="1" x14ac:dyDescent="0.2">
      <c r="A50" s="286"/>
      <c r="B50" s="276"/>
      <c r="C50" s="288"/>
      <c r="D50" s="29"/>
      <c r="E50" s="29"/>
      <c r="F50" s="29"/>
      <c r="G50" s="29"/>
      <c r="H50" s="29"/>
      <c r="I50" s="29"/>
      <c r="J50" s="29"/>
      <c r="K50" s="29"/>
      <c r="L50" s="50"/>
      <c r="M50" s="170"/>
      <c r="N50" s="8"/>
      <c r="O50" s="4"/>
      <c r="P50" s="4"/>
      <c r="Q50" s="4"/>
      <c r="R50" s="4"/>
      <c r="S50" s="4"/>
      <c r="T50" s="4"/>
      <c r="U50" s="4"/>
      <c r="V50" s="24"/>
      <c r="W50" s="4"/>
      <c r="X50" s="4"/>
      <c r="AD50" s="4"/>
      <c r="AE50" s="4"/>
      <c r="AF50" s="4"/>
      <c r="AG50" s="4"/>
      <c r="AH50" s="4"/>
      <c r="AI50" s="4"/>
      <c r="AJ50" s="4"/>
      <c r="AK50" s="4"/>
      <c r="AL50" s="4"/>
      <c r="AM50" s="4"/>
      <c r="AN50" s="4"/>
      <c r="AO50" s="4"/>
      <c r="AP50" s="4"/>
      <c r="AQ50" s="4"/>
      <c r="AR50" s="4"/>
      <c r="AS50" s="4"/>
      <c r="AT50" s="4"/>
      <c r="AU50" s="4"/>
      <c r="AV50" s="4"/>
      <c r="AW50" s="14"/>
      <c r="AX50" s="14"/>
      <c r="AY50" s="14"/>
      <c r="AZ50" s="14"/>
      <c r="BA50" s="14"/>
      <c r="BB50" s="14"/>
      <c r="BC50" s="14"/>
      <c r="BD50" s="14"/>
      <c r="BE50" s="14"/>
      <c r="BF50" s="14"/>
      <c r="BG50" s="14"/>
      <c r="BH50" s="14"/>
      <c r="BI50" s="14"/>
      <c r="BJ50" s="14"/>
      <c r="BK50" s="14"/>
      <c r="BL50" s="14"/>
      <c r="BM50" s="14"/>
      <c r="BN50" s="14"/>
      <c r="BO50" s="14"/>
      <c r="BP50" s="187"/>
      <c r="BQ50" s="187"/>
      <c r="BR50" s="187"/>
      <c r="BS50" s="187"/>
      <c r="BT50" s="187"/>
      <c r="BU50" s="187"/>
      <c r="BV50" s="187"/>
      <c r="BW50" s="187"/>
      <c r="BX50" s="187"/>
      <c r="BY50" s="187"/>
      <c r="BZ50" s="187"/>
      <c r="CA50" s="187"/>
      <c r="CB50" s="187"/>
      <c r="CC50" s="187"/>
      <c r="CD50" s="187"/>
      <c r="CE50" s="187"/>
      <c r="CF50" s="187"/>
      <c r="CG50" s="187"/>
      <c r="CH50" s="187"/>
      <c r="CI50" s="187"/>
      <c r="CJ50" s="187"/>
      <c r="CK50" s="187"/>
    </row>
    <row r="51" spans="1:89" s="5" customFormat="1" ht="15.75" customHeight="1" x14ac:dyDescent="0.2">
      <c r="A51" s="275" t="s">
        <v>42</v>
      </c>
      <c r="B51" s="55" t="s">
        <v>40</v>
      </c>
      <c r="C51" s="146"/>
      <c r="D51" s="29"/>
      <c r="E51" s="29"/>
      <c r="F51" s="29"/>
      <c r="G51" s="29"/>
      <c r="H51" s="4"/>
      <c r="I51" s="29"/>
      <c r="J51" s="29"/>
      <c r="K51" s="14"/>
      <c r="L51" s="50"/>
      <c r="M51" s="170"/>
      <c r="N51" s="8"/>
      <c r="O51" s="4"/>
      <c r="P51" s="4"/>
      <c r="Q51" s="4"/>
      <c r="R51" s="4"/>
      <c r="S51" s="4"/>
      <c r="T51" s="4"/>
      <c r="U51" s="4"/>
      <c r="V51" s="24"/>
      <c r="W51" s="4"/>
      <c r="X51" s="4"/>
      <c r="AD51" s="4"/>
      <c r="AE51" s="4"/>
      <c r="AF51" s="4"/>
      <c r="AG51" s="4"/>
      <c r="AH51" s="4"/>
      <c r="AI51" s="4"/>
      <c r="AJ51" s="4"/>
      <c r="AK51" s="4"/>
      <c r="AL51" s="4"/>
      <c r="AM51" s="4"/>
      <c r="AN51" s="4"/>
      <c r="AO51" s="4"/>
      <c r="AP51" s="4"/>
      <c r="AQ51" s="4"/>
      <c r="AR51" s="4"/>
      <c r="AS51" s="4"/>
      <c r="AT51" s="4"/>
      <c r="AU51" s="4"/>
      <c r="AV51" s="4"/>
      <c r="AW51" s="14"/>
      <c r="AX51" s="14"/>
      <c r="AY51" s="14"/>
      <c r="AZ51" s="14"/>
      <c r="BA51" s="14"/>
      <c r="BB51" s="14"/>
      <c r="BC51" s="14"/>
      <c r="BD51" s="14"/>
      <c r="BE51" s="14"/>
      <c r="BF51" s="14"/>
      <c r="BG51" s="14"/>
      <c r="BH51" s="14"/>
      <c r="BI51" s="14"/>
      <c r="BJ51" s="14"/>
      <c r="BK51" s="14"/>
      <c r="BL51" s="14"/>
      <c r="BM51" s="14"/>
      <c r="BN51" s="14"/>
      <c r="BO51" s="14"/>
      <c r="BP51" s="187"/>
      <c r="BQ51" s="187"/>
      <c r="BR51" s="187"/>
      <c r="BS51" s="187"/>
      <c r="BT51" s="187"/>
      <c r="BU51" s="187"/>
      <c r="BV51" s="187"/>
      <c r="BW51" s="187"/>
      <c r="BX51" s="187"/>
      <c r="BY51" s="187"/>
      <c r="BZ51" s="187"/>
      <c r="CA51" s="187"/>
      <c r="CB51" s="187"/>
      <c r="CC51" s="187"/>
      <c r="CD51" s="187"/>
      <c r="CE51" s="187"/>
      <c r="CF51" s="187"/>
      <c r="CG51" s="187"/>
      <c r="CH51" s="187"/>
      <c r="CI51" s="187"/>
      <c r="CJ51" s="187"/>
      <c r="CK51" s="187"/>
    </row>
    <row r="52" spans="1:89" s="5" customFormat="1" ht="15.75" customHeight="1" x14ac:dyDescent="0.2">
      <c r="A52" s="276"/>
      <c r="B52" s="41" t="s">
        <v>43</v>
      </c>
      <c r="C52" s="109">
        <v>4</v>
      </c>
      <c r="D52" s="29"/>
      <c r="E52" s="29"/>
      <c r="F52" s="29"/>
      <c r="G52" s="29"/>
      <c r="H52" s="29"/>
      <c r="I52" s="29"/>
      <c r="J52" s="29"/>
      <c r="K52" s="29"/>
      <c r="L52" s="50"/>
      <c r="M52" s="170"/>
      <c r="N52" s="8"/>
      <c r="O52" s="4"/>
      <c r="P52" s="4"/>
      <c r="Q52" s="4"/>
      <c r="R52" s="4"/>
      <c r="S52" s="4"/>
      <c r="T52" s="4"/>
      <c r="U52" s="4"/>
      <c r="V52" s="24"/>
      <c r="W52" s="4"/>
      <c r="X52" s="4"/>
      <c r="AD52" s="4"/>
      <c r="AE52" s="4"/>
      <c r="AF52" s="4"/>
      <c r="AG52" s="4"/>
      <c r="AH52" s="4"/>
      <c r="AI52" s="4"/>
      <c r="AJ52" s="4"/>
      <c r="AK52" s="4"/>
      <c r="AL52" s="4"/>
      <c r="AM52" s="4"/>
      <c r="AN52" s="4"/>
      <c r="AO52" s="4"/>
      <c r="AP52" s="4"/>
      <c r="AQ52" s="4"/>
      <c r="AR52" s="4"/>
      <c r="AS52" s="4"/>
      <c r="AT52" s="4"/>
      <c r="AU52" s="4"/>
      <c r="AV52" s="4"/>
      <c r="AW52" s="14"/>
      <c r="AX52" s="14"/>
      <c r="AY52" s="14"/>
      <c r="AZ52" s="14"/>
      <c r="BA52" s="14"/>
      <c r="BB52" s="14"/>
      <c r="BC52" s="14"/>
      <c r="BD52" s="14"/>
      <c r="BE52" s="14"/>
      <c r="BF52" s="14"/>
      <c r="BG52" s="14"/>
      <c r="BH52" s="14"/>
      <c r="BI52" s="14"/>
      <c r="BJ52" s="14"/>
      <c r="BK52" s="14"/>
      <c r="BL52" s="14"/>
      <c r="BM52" s="14"/>
      <c r="BN52" s="14"/>
      <c r="BO52" s="14"/>
      <c r="BP52" s="187"/>
      <c r="BQ52" s="187"/>
      <c r="BR52" s="187"/>
      <c r="BS52" s="187"/>
      <c r="BT52" s="187"/>
      <c r="BU52" s="187"/>
      <c r="BV52" s="187"/>
      <c r="BW52" s="187"/>
      <c r="BX52" s="187"/>
      <c r="BY52" s="187"/>
      <c r="BZ52" s="187"/>
      <c r="CA52" s="187"/>
      <c r="CB52" s="187"/>
      <c r="CC52" s="187"/>
      <c r="CD52" s="187"/>
      <c r="CE52" s="187"/>
      <c r="CF52" s="187"/>
      <c r="CG52" s="187"/>
      <c r="CH52" s="187"/>
      <c r="CI52" s="187"/>
      <c r="CJ52" s="187"/>
      <c r="CK52" s="187"/>
    </row>
    <row r="53" spans="1:89" s="5" customFormat="1" ht="15.75" customHeight="1" x14ac:dyDescent="0.2">
      <c r="A53" s="275" t="s">
        <v>44</v>
      </c>
      <c r="B53" s="55" t="s">
        <v>40</v>
      </c>
      <c r="C53" s="146"/>
      <c r="D53" s="29"/>
      <c r="E53" s="29"/>
      <c r="F53" s="29"/>
      <c r="G53" s="29"/>
      <c r="H53" s="29"/>
      <c r="I53" s="29"/>
      <c r="J53" s="29"/>
      <c r="K53" s="29"/>
      <c r="L53" s="50"/>
      <c r="M53" s="170"/>
      <c r="N53" s="8"/>
      <c r="O53" s="4"/>
      <c r="P53" s="4"/>
      <c r="Q53" s="4"/>
      <c r="R53" s="4"/>
      <c r="S53" s="4"/>
      <c r="T53" s="4"/>
      <c r="U53" s="4"/>
      <c r="V53" s="24"/>
      <c r="W53" s="4"/>
      <c r="X53" s="4"/>
      <c r="AD53" s="4"/>
      <c r="AE53" s="4"/>
      <c r="AF53" s="4"/>
      <c r="AG53" s="4"/>
      <c r="AH53" s="4"/>
      <c r="AI53" s="4"/>
      <c r="AJ53" s="4"/>
      <c r="AK53" s="4"/>
      <c r="AL53" s="4"/>
      <c r="AM53" s="4"/>
      <c r="AN53" s="4"/>
      <c r="AO53" s="4"/>
      <c r="AP53" s="4"/>
      <c r="AQ53" s="4"/>
      <c r="AR53" s="4"/>
      <c r="AS53" s="4"/>
      <c r="AT53" s="4"/>
      <c r="AU53" s="4"/>
      <c r="AV53" s="4"/>
      <c r="AW53" s="14"/>
      <c r="AX53" s="14"/>
      <c r="AY53" s="14"/>
      <c r="AZ53" s="14"/>
      <c r="BA53" s="14"/>
      <c r="BB53" s="14"/>
      <c r="BC53" s="14"/>
      <c r="BD53" s="14"/>
      <c r="BE53" s="14"/>
      <c r="BF53" s="14"/>
      <c r="BG53" s="14"/>
      <c r="BH53" s="14"/>
      <c r="BI53" s="14"/>
      <c r="BJ53" s="14"/>
      <c r="BK53" s="14"/>
      <c r="BL53" s="14"/>
      <c r="BM53" s="14"/>
      <c r="BN53" s="14"/>
      <c r="BO53" s="14"/>
      <c r="BP53" s="187"/>
      <c r="BQ53" s="187"/>
      <c r="BR53" s="187"/>
      <c r="BS53" s="187"/>
      <c r="BT53" s="187"/>
      <c r="BU53" s="187"/>
      <c r="BV53" s="187"/>
      <c r="BW53" s="187"/>
      <c r="BX53" s="187"/>
      <c r="BY53" s="187"/>
      <c r="BZ53" s="187"/>
      <c r="CA53" s="187"/>
      <c r="CB53" s="187"/>
      <c r="CC53" s="187"/>
      <c r="CD53" s="187"/>
      <c r="CE53" s="187"/>
      <c r="CF53" s="187"/>
      <c r="CG53" s="187"/>
      <c r="CH53" s="187"/>
      <c r="CI53" s="187"/>
      <c r="CJ53" s="187"/>
      <c r="CK53" s="187"/>
    </row>
    <row r="54" spans="1:89" s="5" customFormat="1" ht="15.75" customHeight="1" x14ac:dyDescent="0.2">
      <c r="A54" s="276"/>
      <c r="B54" s="52" t="s">
        <v>43</v>
      </c>
      <c r="C54" s="110">
        <v>23</v>
      </c>
      <c r="D54" s="202"/>
      <c r="E54" s="29"/>
      <c r="F54" s="29"/>
      <c r="G54" s="29"/>
      <c r="H54" s="29"/>
      <c r="I54" s="29"/>
      <c r="J54" s="29"/>
      <c r="K54" s="29"/>
      <c r="L54" s="50"/>
      <c r="M54" s="170"/>
      <c r="N54" s="8"/>
      <c r="O54" s="4"/>
      <c r="P54" s="4"/>
      <c r="Q54" s="4"/>
      <c r="R54" s="4"/>
      <c r="S54" s="4"/>
      <c r="T54" s="4"/>
      <c r="U54" s="4"/>
      <c r="V54" s="24"/>
      <c r="W54" s="4"/>
      <c r="X54" s="4"/>
      <c r="AD54" s="4"/>
      <c r="AE54" s="4"/>
      <c r="AF54" s="4"/>
      <c r="AG54" s="4"/>
      <c r="AH54" s="4"/>
      <c r="AI54" s="4"/>
      <c r="AJ54" s="4"/>
      <c r="AK54" s="4"/>
      <c r="AL54" s="4"/>
      <c r="AM54" s="4"/>
      <c r="AN54" s="4"/>
      <c r="AO54" s="4"/>
      <c r="AP54" s="4"/>
      <c r="AQ54" s="4"/>
      <c r="AR54" s="4"/>
      <c r="AS54" s="4"/>
      <c r="AT54" s="4"/>
      <c r="AU54" s="4"/>
      <c r="AV54" s="4"/>
      <c r="AW54" s="14"/>
      <c r="AX54" s="14"/>
      <c r="AY54" s="14"/>
      <c r="AZ54" s="14"/>
      <c r="BA54" s="14"/>
      <c r="BB54" s="14"/>
      <c r="BC54" s="14"/>
      <c r="BD54" s="14"/>
      <c r="BE54" s="14"/>
      <c r="BF54" s="14"/>
      <c r="BG54" s="14"/>
      <c r="BH54" s="14"/>
      <c r="BI54" s="14"/>
      <c r="BJ54" s="14"/>
      <c r="BK54" s="14"/>
      <c r="BL54" s="14"/>
      <c r="BM54" s="14"/>
      <c r="BN54" s="14"/>
      <c r="BO54" s="14"/>
      <c r="BP54" s="187"/>
      <c r="BQ54" s="187"/>
      <c r="BR54" s="187"/>
      <c r="BS54" s="187"/>
      <c r="BT54" s="187"/>
      <c r="BU54" s="187"/>
      <c r="BV54" s="187"/>
      <c r="BW54" s="187"/>
      <c r="BX54" s="187"/>
      <c r="BY54" s="187"/>
      <c r="BZ54" s="187"/>
      <c r="CA54" s="187"/>
      <c r="CB54" s="187"/>
      <c r="CC54" s="187"/>
      <c r="CD54" s="187"/>
      <c r="CE54" s="187"/>
      <c r="CF54" s="187"/>
      <c r="CG54" s="187"/>
      <c r="CH54" s="187"/>
      <c r="CI54" s="187"/>
      <c r="CJ54" s="187"/>
      <c r="CK54" s="187"/>
    </row>
    <row r="55" spans="1:89" s="21" customFormat="1" ht="30" customHeight="1" x14ac:dyDescent="0.2">
      <c r="A55" s="89" t="s">
        <v>105</v>
      </c>
      <c r="B55" s="59"/>
      <c r="C55" s="59"/>
      <c r="D55" s="60"/>
      <c r="E55" s="60"/>
      <c r="F55" s="60"/>
      <c r="G55" s="60"/>
      <c r="H55" s="60"/>
      <c r="I55" s="60"/>
      <c r="J55" s="60"/>
      <c r="K55" s="61"/>
      <c r="L55" s="170"/>
      <c r="M55" s="171"/>
      <c r="N55" s="172"/>
      <c r="V55" s="27"/>
      <c r="AW55" s="28"/>
      <c r="AX55" s="28"/>
      <c r="AY55" s="28"/>
      <c r="AZ55" s="28"/>
      <c r="BA55" s="28"/>
      <c r="BB55" s="28"/>
      <c r="BC55" s="28"/>
      <c r="BD55" s="28"/>
      <c r="BE55" s="28"/>
      <c r="BF55" s="28"/>
      <c r="BG55" s="28"/>
      <c r="BH55" s="28"/>
      <c r="BI55" s="28"/>
      <c r="BJ55" s="28"/>
      <c r="BK55" s="28"/>
      <c r="BL55" s="28"/>
      <c r="BM55" s="28"/>
      <c r="BN55" s="28"/>
      <c r="BO55" s="28"/>
      <c r="BP55" s="28"/>
      <c r="BQ55" s="28"/>
      <c r="BR55" s="28"/>
      <c r="BS55" s="28"/>
      <c r="BT55" s="28"/>
      <c r="BU55" s="28"/>
      <c r="BV55" s="28"/>
      <c r="BW55" s="28"/>
      <c r="BX55" s="28"/>
      <c r="BY55" s="28"/>
      <c r="BZ55" s="28"/>
      <c r="CA55" s="28"/>
      <c r="CB55" s="28"/>
      <c r="CC55" s="28"/>
      <c r="CD55" s="28"/>
      <c r="CE55" s="28"/>
      <c r="CF55" s="28"/>
      <c r="CG55" s="28"/>
      <c r="CH55" s="28"/>
      <c r="CI55" s="28"/>
      <c r="CJ55" s="28"/>
      <c r="CK55" s="28"/>
    </row>
    <row r="56" spans="1:89" ht="15" customHeight="1" x14ac:dyDescent="0.15">
      <c r="A56" s="298" t="s">
        <v>45</v>
      </c>
      <c r="B56" s="299" t="s">
        <v>46</v>
      </c>
      <c r="C56" s="302" t="s">
        <v>6</v>
      </c>
      <c r="D56" s="272" t="s">
        <v>7</v>
      </c>
      <c r="E56" s="273"/>
      <c r="F56" s="273"/>
      <c r="G56" s="273"/>
      <c r="H56" s="273"/>
      <c r="I56" s="273"/>
      <c r="J56" s="273"/>
      <c r="K56" s="273"/>
      <c r="L56" s="273"/>
      <c r="M56" s="273"/>
      <c r="N56" s="273"/>
      <c r="O56" s="273"/>
      <c r="P56" s="273"/>
      <c r="Q56" s="273"/>
      <c r="R56" s="273"/>
      <c r="S56" s="273"/>
      <c r="T56" s="274"/>
      <c r="U56" s="287" t="s">
        <v>9</v>
      </c>
      <c r="V56" s="21"/>
      <c r="W56" s="21"/>
      <c r="X56" s="21"/>
      <c r="AD56" s="21"/>
      <c r="AE56" s="21"/>
      <c r="AF56" s="21"/>
      <c r="AG56" s="21"/>
      <c r="AH56" s="21"/>
      <c r="AI56" s="21"/>
      <c r="AJ56" s="21"/>
      <c r="AK56" s="21"/>
      <c r="AL56" s="21"/>
      <c r="AM56" s="21"/>
      <c r="AN56" s="21"/>
      <c r="AO56" s="21"/>
      <c r="AP56" s="21"/>
      <c r="AQ56" s="21"/>
      <c r="AR56" s="21"/>
      <c r="AS56" s="21"/>
      <c r="AT56" s="21"/>
      <c r="AU56" s="21"/>
      <c r="AV56" s="21"/>
      <c r="AW56" s="28"/>
      <c r="AX56" s="28"/>
      <c r="AY56" s="28"/>
      <c r="AZ56" s="28"/>
      <c r="BA56" s="28"/>
      <c r="BB56" s="28"/>
      <c r="BC56" s="28"/>
      <c r="BD56" s="28"/>
      <c r="BE56" s="28"/>
      <c r="BF56" s="28"/>
      <c r="BG56" s="28"/>
      <c r="BH56" s="28"/>
      <c r="BI56" s="28"/>
      <c r="BJ56" s="28"/>
      <c r="BK56" s="28"/>
      <c r="BL56" s="28"/>
      <c r="BM56" s="28"/>
    </row>
    <row r="57" spans="1:89" ht="21" customHeight="1" x14ac:dyDescent="0.15">
      <c r="A57" s="300"/>
      <c r="B57" s="301"/>
      <c r="C57" s="303"/>
      <c r="D57" s="198" t="s">
        <v>90</v>
      </c>
      <c r="E57" s="188" t="s">
        <v>91</v>
      </c>
      <c r="F57" s="32" t="s">
        <v>10</v>
      </c>
      <c r="G57" s="15" t="s">
        <v>11</v>
      </c>
      <c r="H57" s="15" t="s">
        <v>12</v>
      </c>
      <c r="I57" s="189" t="s">
        <v>92</v>
      </c>
      <c r="J57" s="189" t="s">
        <v>93</v>
      </c>
      <c r="K57" s="189" t="s">
        <v>94</v>
      </c>
      <c r="L57" s="189" t="s">
        <v>95</v>
      </c>
      <c r="M57" s="189" t="s">
        <v>96</v>
      </c>
      <c r="N57" s="189" t="s">
        <v>97</v>
      </c>
      <c r="O57" s="189" t="s">
        <v>98</v>
      </c>
      <c r="P57" s="189" t="s">
        <v>99</v>
      </c>
      <c r="Q57" s="189" t="s">
        <v>100</v>
      </c>
      <c r="R57" s="189" t="s">
        <v>101</v>
      </c>
      <c r="S57" s="189" t="s">
        <v>102</v>
      </c>
      <c r="T57" s="190" t="s">
        <v>103</v>
      </c>
      <c r="U57" s="288"/>
      <c r="V57" s="21"/>
      <c r="W57" s="21"/>
      <c r="X57" s="21"/>
      <c r="AD57" s="21"/>
      <c r="AE57" s="21"/>
      <c r="AF57" s="21"/>
      <c r="AG57" s="21"/>
      <c r="AH57" s="21"/>
      <c r="AI57" s="21"/>
      <c r="AJ57" s="21"/>
      <c r="AK57" s="21"/>
      <c r="AL57" s="21"/>
      <c r="AM57" s="21"/>
      <c r="AN57" s="21"/>
      <c r="AO57" s="21"/>
      <c r="AP57" s="21"/>
      <c r="AQ57" s="21"/>
      <c r="AR57" s="21"/>
      <c r="AS57" s="21"/>
      <c r="AT57" s="21"/>
      <c r="AU57" s="21"/>
      <c r="AV57" s="21"/>
      <c r="AW57" s="28"/>
      <c r="AX57" s="28"/>
      <c r="AY57" s="28"/>
      <c r="AZ57" s="28"/>
      <c r="BA57" s="28"/>
      <c r="BB57" s="28"/>
      <c r="BC57" s="28"/>
      <c r="BD57" s="28"/>
      <c r="BE57" s="28"/>
      <c r="BF57" s="28"/>
      <c r="BG57" s="28"/>
      <c r="BH57" s="28"/>
      <c r="BI57" s="28"/>
      <c r="BJ57" s="28"/>
      <c r="BK57" s="28"/>
      <c r="BL57" s="28"/>
      <c r="BM57" s="28"/>
    </row>
    <row r="58" spans="1:89" ht="21" x14ac:dyDescent="0.15">
      <c r="A58" s="183" t="s">
        <v>47</v>
      </c>
      <c r="B58" s="104" t="s">
        <v>48</v>
      </c>
      <c r="C58" s="129">
        <f>SUM(D58:T58)</f>
        <v>0</v>
      </c>
      <c r="D58" s="143"/>
      <c r="E58" s="143"/>
      <c r="F58" s="143"/>
      <c r="G58" s="143"/>
      <c r="H58" s="143"/>
      <c r="I58" s="204"/>
      <c r="J58" s="204"/>
      <c r="K58" s="204"/>
      <c r="L58" s="204"/>
      <c r="M58" s="204"/>
      <c r="N58" s="204"/>
      <c r="O58" s="204"/>
      <c r="P58" s="204"/>
      <c r="Q58" s="204"/>
      <c r="R58" s="204"/>
      <c r="S58" s="204"/>
      <c r="T58" s="204"/>
      <c r="U58" s="138"/>
      <c r="V58" s="191" t="str">
        <f>+BA58&amp;BB58&amp;BC58</f>
        <v/>
      </c>
      <c r="W58" s="21"/>
      <c r="X58" s="21"/>
      <c r="AD58" s="21"/>
      <c r="AE58" s="21"/>
      <c r="AF58" s="21"/>
      <c r="AG58" s="21"/>
      <c r="AH58" s="21"/>
      <c r="AI58" s="21"/>
      <c r="AJ58" s="21"/>
      <c r="AK58" s="21"/>
      <c r="AL58" s="21"/>
      <c r="AM58" s="21"/>
      <c r="AN58" s="21"/>
      <c r="AO58" s="21"/>
      <c r="AP58" s="21"/>
      <c r="AQ58" s="21"/>
      <c r="AR58" s="21"/>
      <c r="AS58" s="21"/>
      <c r="AT58" s="21"/>
      <c r="AU58" s="21"/>
      <c r="AV58" s="21"/>
      <c r="AW58" s="28"/>
      <c r="AX58" s="28"/>
      <c r="AY58" s="28"/>
      <c r="AZ58" s="28"/>
      <c r="BA58" s="192" t="str">
        <f>IF($C58=0,"",IF($U58="",IF($C58="",""," No olvide escribir la columna Beneficiarios."),""))</f>
        <v/>
      </c>
      <c r="BB58" s="192" t="str">
        <f>IF($C58&lt;$U58," El número de Beneficiarios no puede ser mayor que el Total.","")</f>
        <v/>
      </c>
      <c r="BC58" s="28"/>
      <c r="BD58" s="193">
        <f>IF($C58&lt;$U58,1,0)</f>
        <v>0</v>
      </c>
      <c r="BE58" s="193" t="str">
        <f>IF($C58=0,"",IF($U58="",IF($C58="","",1),0))</f>
        <v/>
      </c>
      <c r="BF58" s="28"/>
      <c r="BG58" s="28"/>
      <c r="BH58" s="28"/>
      <c r="BI58" s="28"/>
      <c r="BJ58" s="28"/>
      <c r="BK58" s="28"/>
      <c r="BL58" s="28"/>
      <c r="BM58" s="28"/>
    </row>
    <row r="59" spans="1:89" ht="21" x14ac:dyDescent="0.15">
      <c r="A59" s="182" t="s">
        <v>49</v>
      </c>
      <c r="B59" s="87" t="s">
        <v>50</v>
      </c>
      <c r="C59" s="152">
        <f>SUM(D59:T59)</f>
        <v>0</v>
      </c>
      <c r="D59" s="149"/>
      <c r="E59" s="149"/>
      <c r="F59" s="149"/>
      <c r="G59" s="149"/>
      <c r="H59" s="149"/>
      <c r="I59" s="205"/>
      <c r="J59" s="205"/>
      <c r="K59" s="205"/>
      <c r="L59" s="205"/>
      <c r="M59" s="205"/>
      <c r="N59" s="205"/>
      <c r="O59" s="205"/>
      <c r="P59" s="205"/>
      <c r="Q59" s="205"/>
      <c r="R59" s="205"/>
      <c r="S59" s="205"/>
      <c r="T59" s="205"/>
      <c r="U59" s="140"/>
      <c r="V59" s="191" t="str">
        <f>+BA59&amp;BB59&amp;BC59</f>
        <v/>
      </c>
      <c r="W59" s="21"/>
      <c r="X59" s="21"/>
      <c r="AD59" s="21"/>
      <c r="AE59" s="21"/>
      <c r="AF59" s="21"/>
      <c r="AG59" s="21"/>
      <c r="AH59" s="21"/>
      <c r="AI59" s="21"/>
      <c r="AJ59" s="21"/>
      <c r="AK59" s="21"/>
      <c r="AL59" s="21"/>
      <c r="AM59" s="21"/>
      <c r="AN59" s="21"/>
      <c r="AO59" s="21"/>
      <c r="AP59" s="21"/>
      <c r="AQ59" s="21"/>
      <c r="AR59" s="21"/>
      <c r="AS59" s="21"/>
      <c r="AT59" s="21"/>
      <c r="AU59" s="21"/>
      <c r="AV59" s="21"/>
      <c r="AW59" s="28"/>
      <c r="AX59" s="28"/>
      <c r="AY59" s="28"/>
      <c r="AZ59" s="28"/>
      <c r="BA59" s="192" t="str">
        <f>IF($C59=0,"",IF($U59="",IF($C59="",""," No olvide escribir la columna Beneficiarios."),""))</f>
        <v/>
      </c>
      <c r="BB59" s="192" t="str">
        <f>IF($C59&lt;$U59," El número de Beneficiarios no puede ser mayor que el Total.","")</f>
        <v/>
      </c>
      <c r="BC59" s="28"/>
      <c r="BD59" s="193">
        <f>IF($C59&lt;$U59,1,0)</f>
        <v>0</v>
      </c>
      <c r="BE59" s="193" t="str">
        <f>IF($C59=0,"",IF($U59="",IF($C59="","",1),0))</f>
        <v/>
      </c>
      <c r="BF59" s="28"/>
      <c r="BG59" s="28"/>
      <c r="BH59" s="28"/>
      <c r="BI59" s="28"/>
      <c r="BJ59" s="28"/>
      <c r="BK59" s="28"/>
      <c r="BL59" s="28"/>
      <c r="BM59" s="28"/>
    </row>
    <row r="60" spans="1:89" s="21" customFormat="1" ht="30" customHeight="1" x14ac:dyDescent="0.2">
      <c r="A60" s="304" t="s">
        <v>106</v>
      </c>
      <c r="B60" s="305"/>
      <c r="C60" s="305"/>
      <c r="D60" s="305"/>
      <c r="E60" s="305"/>
      <c r="F60" s="305"/>
      <c r="G60" s="305"/>
      <c r="H60" s="305"/>
      <c r="I60" s="305"/>
      <c r="J60" s="305"/>
      <c r="K60" s="305"/>
      <c r="L60" s="305"/>
      <c r="M60" s="171"/>
      <c r="N60" s="173"/>
      <c r="V60" s="27"/>
      <c r="AW60" s="28"/>
      <c r="AX60" s="28"/>
      <c r="AY60" s="28"/>
      <c r="AZ60" s="28"/>
      <c r="BA60" s="28"/>
      <c r="BB60" s="28"/>
      <c r="BC60" s="28"/>
      <c r="BD60" s="28"/>
      <c r="BE60" s="28"/>
      <c r="BF60" s="28"/>
      <c r="BG60" s="28"/>
      <c r="BH60" s="28"/>
      <c r="BI60" s="28"/>
      <c r="BJ60" s="28"/>
      <c r="BK60" s="28"/>
      <c r="BL60" s="28"/>
      <c r="BM60" s="28"/>
      <c r="BN60" s="28"/>
      <c r="BO60" s="28"/>
      <c r="BP60" s="28"/>
      <c r="BQ60" s="28"/>
      <c r="BR60" s="28"/>
      <c r="BS60" s="28"/>
      <c r="BT60" s="28"/>
      <c r="BU60" s="28"/>
      <c r="BV60" s="28"/>
      <c r="BW60" s="28"/>
      <c r="BX60" s="28"/>
      <c r="BY60" s="28"/>
      <c r="BZ60" s="28"/>
      <c r="CA60" s="28"/>
      <c r="CB60" s="28"/>
      <c r="CC60" s="28"/>
      <c r="CD60" s="28"/>
      <c r="CE60" s="28"/>
      <c r="CF60" s="28"/>
      <c r="CG60" s="28"/>
      <c r="CH60" s="28"/>
      <c r="CI60" s="28"/>
      <c r="CJ60" s="28"/>
      <c r="CK60" s="28"/>
    </row>
    <row r="61" spans="1:89" ht="24.75" customHeight="1" x14ac:dyDescent="0.15">
      <c r="A61" s="298" t="s">
        <v>4</v>
      </c>
      <c r="B61" s="299"/>
      <c r="C61" s="302" t="s">
        <v>6</v>
      </c>
      <c r="D61" s="308" t="s">
        <v>7</v>
      </c>
      <c r="E61" s="310"/>
      <c r="F61" s="310"/>
      <c r="G61" s="310"/>
      <c r="H61" s="310"/>
      <c r="I61" s="310"/>
      <c r="J61" s="310"/>
      <c r="K61" s="310"/>
      <c r="L61" s="310"/>
      <c r="M61" s="310"/>
      <c r="N61" s="310"/>
      <c r="O61" s="310"/>
      <c r="P61" s="310"/>
      <c r="Q61" s="310"/>
      <c r="R61" s="310"/>
      <c r="S61" s="310"/>
      <c r="T61" s="309"/>
      <c r="U61" s="308" t="s">
        <v>32</v>
      </c>
      <c r="V61" s="309"/>
      <c r="W61" s="287" t="s">
        <v>9</v>
      </c>
      <c r="X61" s="21"/>
      <c r="AD61" s="21"/>
      <c r="AE61" s="21"/>
      <c r="AF61" s="21"/>
      <c r="AG61" s="21"/>
      <c r="AH61" s="21"/>
      <c r="AI61" s="21"/>
      <c r="AJ61" s="21"/>
      <c r="AK61" s="21"/>
      <c r="AL61" s="21"/>
      <c r="AM61" s="21"/>
      <c r="AN61" s="21"/>
      <c r="AO61" s="21"/>
      <c r="AP61" s="21"/>
      <c r="AQ61" s="21"/>
      <c r="AR61" s="21"/>
      <c r="AS61" s="21"/>
      <c r="AT61" s="21"/>
      <c r="AU61" s="21"/>
      <c r="AV61" s="21"/>
      <c r="AW61" s="28"/>
      <c r="AX61" s="28"/>
      <c r="AY61" s="28"/>
      <c r="AZ61" s="28"/>
      <c r="BA61" s="28"/>
      <c r="BB61" s="28"/>
      <c r="BC61" s="28"/>
      <c r="BD61" s="28"/>
      <c r="BE61" s="28"/>
      <c r="BF61" s="28"/>
      <c r="BG61" s="28"/>
      <c r="BH61" s="28"/>
      <c r="BI61" s="28"/>
      <c r="BJ61" s="28"/>
      <c r="BK61" s="28"/>
      <c r="BL61" s="28"/>
      <c r="BM61" s="28"/>
      <c r="BN61" s="28"/>
      <c r="BO61" s="28"/>
    </row>
    <row r="62" spans="1:89" ht="21" customHeight="1" x14ac:dyDescent="0.15">
      <c r="A62" s="300"/>
      <c r="B62" s="301"/>
      <c r="C62" s="303"/>
      <c r="D62" s="198" t="s">
        <v>90</v>
      </c>
      <c r="E62" s="188" t="s">
        <v>91</v>
      </c>
      <c r="F62" s="32" t="s">
        <v>10</v>
      </c>
      <c r="G62" s="15" t="s">
        <v>11</v>
      </c>
      <c r="H62" s="15" t="s">
        <v>12</v>
      </c>
      <c r="I62" s="189" t="s">
        <v>92</v>
      </c>
      <c r="J62" s="189" t="s">
        <v>93</v>
      </c>
      <c r="K62" s="189" t="s">
        <v>94</v>
      </c>
      <c r="L62" s="189" t="s">
        <v>95</v>
      </c>
      <c r="M62" s="189" t="s">
        <v>96</v>
      </c>
      <c r="N62" s="189" t="s">
        <v>97</v>
      </c>
      <c r="O62" s="189" t="s">
        <v>98</v>
      </c>
      <c r="P62" s="189" t="s">
        <v>99</v>
      </c>
      <c r="Q62" s="189" t="s">
        <v>100</v>
      </c>
      <c r="R62" s="189" t="s">
        <v>101</v>
      </c>
      <c r="S62" s="189" t="s">
        <v>102</v>
      </c>
      <c r="T62" s="190" t="s">
        <v>103</v>
      </c>
      <c r="U62" s="33" t="s">
        <v>13</v>
      </c>
      <c r="V62" s="34" t="s">
        <v>14</v>
      </c>
      <c r="W62" s="288"/>
      <c r="X62" s="21"/>
      <c r="AD62" s="21"/>
      <c r="AE62" s="21"/>
      <c r="AF62" s="21"/>
      <c r="AG62" s="21"/>
      <c r="AH62" s="21"/>
      <c r="AI62" s="21"/>
      <c r="AJ62" s="21"/>
      <c r="AK62" s="21"/>
      <c r="AL62" s="21"/>
      <c r="AM62" s="21"/>
      <c r="AN62" s="21"/>
      <c r="AO62" s="21"/>
      <c r="AP62" s="21"/>
      <c r="AQ62" s="21"/>
      <c r="AR62" s="21"/>
      <c r="AS62" s="21"/>
      <c r="AT62" s="21"/>
      <c r="AU62" s="21"/>
      <c r="AV62" s="21"/>
      <c r="AW62" s="28"/>
      <c r="AX62" s="28"/>
      <c r="AY62" s="28"/>
      <c r="AZ62" s="28"/>
      <c r="BA62" s="28"/>
      <c r="BB62" s="28"/>
      <c r="BC62" s="28"/>
      <c r="BD62" s="28"/>
      <c r="BE62" s="28"/>
      <c r="BF62" s="28"/>
      <c r="BG62" s="28"/>
      <c r="BH62" s="28"/>
      <c r="BI62" s="28"/>
      <c r="BJ62" s="28"/>
      <c r="BK62" s="28"/>
      <c r="BL62" s="28"/>
      <c r="BM62" s="28"/>
      <c r="BN62" s="28"/>
      <c r="BO62" s="28"/>
    </row>
    <row r="63" spans="1:89" ht="15.75" customHeight="1" x14ac:dyDescent="0.15">
      <c r="A63" s="269" t="s">
        <v>51</v>
      </c>
      <c r="B63" s="63" t="s">
        <v>16</v>
      </c>
      <c r="C63" s="119">
        <f t="shared" ref="C63:C68" si="19">SUM(E63:T63)</f>
        <v>0</v>
      </c>
      <c r="D63" s="206"/>
      <c r="E63" s="135"/>
      <c r="F63" s="124"/>
      <c r="G63" s="124"/>
      <c r="H63" s="124"/>
      <c r="I63" s="207"/>
      <c r="J63" s="207"/>
      <c r="K63" s="207"/>
      <c r="L63" s="207"/>
      <c r="M63" s="207"/>
      <c r="N63" s="207"/>
      <c r="O63" s="207"/>
      <c r="P63" s="207"/>
      <c r="Q63" s="207"/>
      <c r="R63" s="207"/>
      <c r="S63" s="207"/>
      <c r="T63" s="133"/>
      <c r="U63" s="123"/>
      <c r="V63" s="133"/>
      <c r="W63" s="139"/>
      <c r="X63" s="191" t="str">
        <f t="shared" ref="X63:X84" si="20">+BA63&amp;BB63&amp;BC63</f>
        <v/>
      </c>
      <c r="AD63" s="21"/>
      <c r="AE63" s="21"/>
      <c r="AF63" s="21"/>
      <c r="AG63" s="21"/>
      <c r="AH63" s="21"/>
      <c r="AI63" s="21"/>
      <c r="AJ63" s="21"/>
      <c r="AK63" s="21"/>
      <c r="AL63" s="21"/>
      <c r="AM63" s="21"/>
      <c r="AN63" s="21"/>
      <c r="AO63" s="21"/>
      <c r="AP63" s="21"/>
      <c r="AQ63" s="21"/>
      <c r="AR63" s="21"/>
      <c r="AS63" s="21"/>
      <c r="AT63" s="21"/>
      <c r="AU63" s="21"/>
      <c r="AV63" s="21"/>
      <c r="AW63" s="28"/>
      <c r="AX63" s="28"/>
      <c r="AY63" s="28"/>
      <c r="AZ63" s="28"/>
      <c r="BA63" s="208" t="s">
        <v>52</v>
      </c>
      <c r="BB63" s="208" t="s">
        <v>52</v>
      </c>
      <c r="BC63" s="208" t="s">
        <v>52</v>
      </c>
      <c r="BD63" s="193">
        <f>IF($C63&lt;&gt;($U63+$V63),1,0)</f>
        <v>0</v>
      </c>
      <c r="BE63" s="193">
        <f>IF($C63&lt;$W63,1,0)</f>
        <v>0</v>
      </c>
      <c r="BF63" s="193" t="str">
        <f>IF($C63=0,"",IF($W63="",IF($C63="","",1),0))</f>
        <v/>
      </c>
      <c r="BG63" s="28"/>
      <c r="BH63" s="28"/>
      <c r="BI63" s="28"/>
      <c r="BJ63" s="28"/>
      <c r="BK63" s="28"/>
      <c r="BL63" s="28"/>
      <c r="BM63" s="28"/>
      <c r="BN63" s="28"/>
      <c r="BO63" s="28"/>
    </row>
    <row r="64" spans="1:89" ht="15.75" customHeight="1" x14ac:dyDescent="0.15">
      <c r="A64" s="297"/>
      <c r="B64" s="64" t="s">
        <v>40</v>
      </c>
      <c r="C64" s="120">
        <f t="shared" si="19"/>
        <v>0</v>
      </c>
      <c r="D64" s="209"/>
      <c r="E64" s="136"/>
      <c r="F64" s="114"/>
      <c r="G64" s="114"/>
      <c r="H64" s="114"/>
      <c r="I64" s="210"/>
      <c r="J64" s="210"/>
      <c r="K64" s="210"/>
      <c r="L64" s="210"/>
      <c r="M64" s="210"/>
      <c r="N64" s="210"/>
      <c r="O64" s="210"/>
      <c r="P64" s="210"/>
      <c r="Q64" s="210"/>
      <c r="R64" s="210"/>
      <c r="S64" s="210"/>
      <c r="T64" s="111"/>
      <c r="U64" s="113"/>
      <c r="V64" s="111"/>
      <c r="W64" s="106"/>
      <c r="X64" s="191" t="str">
        <f t="shared" si="20"/>
        <v/>
      </c>
      <c r="AD64" s="21"/>
      <c r="AE64" s="21"/>
      <c r="AF64" s="21"/>
      <c r="AG64" s="21"/>
      <c r="AH64" s="21"/>
      <c r="AI64" s="21"/>
      <c r="AJ64" s="21"/>
      <c r="AK64" s="21"/>
      <c r="AL64" s="21"/>
      <c r="AM64" s="21"/>
      <c r="AN64" s="21"/>
      <c r="AO64" s="21"/>
      <c r="AP64" s="21"/>
      <c r="AQ64" s="21"/>
      <c r="AR64" s="21"/>
      <c r="AS64" s="21"/>
      <c r="AT64" s="21"/>
      <c r="AU64" s="21"/>
      <c r="AV64" s="21"/>
      <c r="AW64" s="28"/>
      <c r="AX64" s="28"/>
      <c r="AY64" s="28"/>
      <c r="AZ64" s="28"/>
      <c r="BA64" s="208" t="s">
        <v>52</v>
      </c>
      <c r="BB64" s="208" t="s">
        <v>52</v>
      </c>
      <c r="BC64" s="208" t="s">
        <v>52</v>
      </c>
      <c r="BD64" s="193">
        <f t="shared" ref="BD64:BD84" si="21">IF($C64&lt;&gt;($U64+$V64),1,0)</f>
        <v>0</v>
      </c>
      <c r="BE64" s="193">
        <f t="shared" ref="BE64:BE84" si="22">IF($C64&lt;$W64,1,0)</f>
        <v>0</v>
      </c>
      <c r="BF64" s="193" t="str">
        <f t="shared" ref="BF64:BF84" si="23">IF($C64=0,"",IF($W64="",IF($C64="","",1),0))</f>
        <v/>
      </c>
      <c r="BG64" s="28"/>
      <c r="BH64" s="28"/>
      <c r="BI64" s="28"/>
      <c r="BJ64" s="28"/>
      <c r="BK64" s="28"/>
      <c r="BL64" s="28"/>
      <c r="BM64" s="28"/>
      <c r="BN64" s="28"/>
      <c r="BO64" s="28"/>
    </row>
    <row r="65" spans="1:67" ht="15.75" customHeight="1" x14ac:dyDescent="0.15">
      <c r="A65" s="297"/>
      <c r="B65" s="64" t="s">
        <v>17</v>
      </c>
      <c r="C65" s="120">
        <f t="shared" si="19"/>
        <v>0</v>
      </c>
      <c r="D65" s="209"/>
      <c r="E65" s="136"/>
      <c r="F65" s="114"/>
      <c r="G65" s="114"/>
      <c r="H65" s="114"/>
      <c r="I65" s="210"/>
      <c r="J65" s="210"/>
      <c r="K65" s="210"/>
      <c r="L65" s="210"/>
      <c r="M65" s="210"/>
      <c r="N65" s="210"/>
      <c r="O65" s="210"/>
      <c r="P65" s="210"/>
      <c r="Q65" s="210"/>
      <c r="R65" s="210"/>
      <c r="S65" s="210"/>
      <c r="T65" s="111"/>
      <c r="U65" s="113"/>
      <c r="V65" s="111"/>
      <c r="W65" s="106"/>
      <c r="X65" s="191" t="str">
        <f t="shared" si="20"/>
        <v/>
      </c>
      <c r="AD65" s="21"/>
      <c r="AE65" s="21"/>
      <c r="AF65" s="21"/>
      <c r="AG65" s="21"/>
      <c r="AH65" s="21"/>
      <c r="AI65" s="21"/>
      <c r="AJ65" s="21"/>
      <c r="AK65" s="21"/>
      <c r="AL65" s="21"/>
      <c r="AM65" s="21"/>
      <c r="AN65" s="21"/>
      <c r="AO65" s="21"/>
      <c r="AP65" s="21"/>
      <c r="AQ65" s="21"/>
      <c r="AR65" s="21"/>
      <c r="AS65" s="21"/>
      <c r="AT65" s="21"/>
      <c r="AU65" s="21"/>
      <c r="AV65" s="21"/>
      <c r="AW65" s="28"/>
      <c r="AX65" s="28"/>
      <c r="AY65" s="28"/>
      <c r="AZ65" s="28"/>
      <c r="BA65" s="208" t="s">
        <v>52</v>
      </c>
      <c r="BB65" s="208" t="s">
        <v>52</v>
      </c>
      <c r="BC65" s="208" t="s">
        <v>52</v>
      </c>
      <c r="BD65" s="193">
        <f t="shared" si="21"/>
        <v>0</v>
      </c>
      <c r="BE65" s="193">
        <f t="shared" si="22"/>
        <v>0</v>
      </c>
      <c r="BF65" s="193" t="str">
        <f t="shared" si="23"/>
        <v/>
      </c>
      <c r="BG65" s="28"/>
      <c r="BH65" s="28"/>
      <c r="BI65" s="28"/>
      <c r="BJ65" s="28"/>
      <c r="BK65" s="28"/>
      <c r="BL65" s="28"/>
      <c r="BM65" s="28"/>
      <c r="BN65" s="28"/>
      <c r="BO65" s="28"/>
    </row>
    <row r="66" spans="1:67" ht="15.75" customHeight="1" x14ac:dyDescent="0.15">
      <c r="A66" s="297"/>
      <c r="B66" s="64" t="s">
        <v>38</v>
      </c>
      <c r="C66" s="120">
        <f t="shared" si="19"/>
        <v>0</v>
      </c>
      <c r="D66" s="209"/>
      <c r="E66" s="136"/>
      <c r="F66" s="114"/>
      <c r="G66" s="114"/>
      <c r="H66" s="114"/>
      <c r="I66" s="210"/>
      <c r="J66" s="210"/>
      <c r="K66" s="210"/>
      <c r="L66" s="210"/>
      <c r="M66" s="210"/>
      <c r="N66" s="210"/>
      <c r="O66" s="210"/>
      <c r="P66" s="210"/>
      <c r="Q66" s="210"/>
      <c r="R66" s="210"/>
      <c r="S66" s="210"/>
      <c r="T66" s="111"/>
      <c r="U66" s="113"/>
      <c r="V66" s="111"/>
      <c r="W66" s="106"/>
      <c r="X66" s="191" t="str">
        <f t="shared" si="20"/>
        <v/>
      </c>
      <c r="AD66" s="21"/>
      <c r="AE66" s="21"/>
      <c r="AF66" s="21"/>
      <c r="AG66" s="21"/>
      <c r="AH66" s="21"/>
      <c r="AI66" s="21"/>
      <c r="AJ66" s="21"/>
      <c r="AK66" s="21"/>
      <c r="AL66" s="21"/>
      <c r="AM66" s="21"/>
      <c r="AN66" s="21"/>
      <c r="AO66" s="21"/>
      <c r="AP66" s="21"/>
      <c r="AQ66" s="21"/>
      <c r="AR66" s="21"/>
      <c r="AS66" s="21"/>
      <c r="AT66" s="21"/>
      <c r="AU66" s="21"/>
      <c r="AV66" s="21"/>
      <c r="AW66" s="28"/>
      <c r="AX66" s="28"/>
      <c r="AY66" s="28"/>
      <c r="AZ66" s="28"/>
      <c r="BA66" s="208" t="s">
        <v>52</v>
      </c>
      <c r="BB66" s="208" t="s">
        <v>52</v>
      </c>
      <c r="BC66" s="208" t="s">
        <v>52</v>
      </c>
      <c r="BD66" s="193">
        <f t="shared" si="21"/>
        <v>0</v>
      </c>
      <c r="BE66" s="193">
        <f t="shared" si="22"/>
        <v>0</v>
      </c>
      <c r="BF66" s="193" t="str">
        <f t="shared" si="23"/>
        <v/>
      </c>
      <c r="BG66" s="28"/>
      <c r="BH66" s="28"/>
      <c r="BI66" s="28"/>
      <c r="BJ66" s="28"/>
      <c r="BK66" s="28"/>
      <c r="BL66" s="28"/>
      <c r="BM66" s="28"/>
      <c r="BN66" s="28"/>
      <c r="BO66" s="28"/>
    </row>
    <row r="67" spans="1:67" ht="15.75" customHeight="1" x14ac:dyDescent="0.15">
      <c r="A67" s="297"/>
      <c r="B67" s="64" t="s">
        <v>20</v>
      </c>
      <c r="C67" s="120">
        <f t="shared" si="19"/>
        <v>0</v>
      </c>
      <c r="D67" s="209"/>
      <c r="E67" s="136"/>
      <c r="F67" s="114"/>
      <c r="G67" s="114"/>
      <c r="H67" s="114"/>
      <c r="I67" s="210"/>
      <c r="J67" s="210"/>
      <c r="K67" s="210"/>
      <c r="L67" s="210"/>
      <c r="M67" s="210"/>
      <c r="N67" s="210"/>
      <c r="O67" s="210"/>
      <c r="P67" s="210"/>
      <c r="Q67" s="210"/>
      <c r="R67" s="210"/>
      <c r="S67" s="210"/>
      <c r="T67" s="111"/>
      <c r="U67" s="113"/>
      <c r="V67" s="111"/>
      <c r="W67" s="106"/>
      <c r="X67" s="191" t="str">
        <f t="shared" si="20"/>
        <v/>
      </c>
      <c r="AD67" s="21"/>
      <c r="AE67" s="21"/>
      <c r="AF67" s="21"/>
      <c r="AG67" s="21"/>
      <c r="AH67" s="21"/>
      <c r="AI67" s="21"/>
      <c r="AJ67" s="21"/>
      <c r="AK67" s="21"/>
      <c r="AL67" s="21"/>
      <c r="AM67" s="21"/>
      <c r="AN67" s="21"/>
      <c r="AO67" s="21"/>
      <c r="AP67" s="21"/>
      <c r="AQ67" s="21"/>
      <c r="AR67" s="21"/>
      <c r="AS67" s="21"/>
      <c r="AT67" s="21"/>
      <c r="AU67" s="21"/>
      <c r="AV67" s="21"/>
      <c r="AW67" s="28"/>
      <c r="AX67" s="28"/>
      <c r="AY67" s="28"/>
      <c r="AZ67" s="28"/>
      <c r="BA67" s="208" t="s">
        <v>52</v>
      </c>
      <c r="BB67" s="208" t="s">
        <v>52</v>
      </c>
      <c r="BC67" s="208" t="s">
        <v>52</v>
      </c>
      <c r="BD67" s="193">
        <f t="shared" si="21"/>
        <v>0</v>
      </c>
      <c r="BE67" s="193">
        <f t="shared" si="22"/>
        <v>0</v>
      </c>
      <c r="BF67" s="193" t="str">
        <f t="shared" si="23"/>
        <v/>
      </c>
      <c r="BG67" s="28"/>
      <c r="BH67" s="28"/>
      <c r="BI67" s="28"/>
      <c r="BJ67" s="28"/>
      <c r="BK67" s="28"/>
      <c r="BL67" s="28"/>
      <c r="BM67" s="28"/>
      <c r="BN67" s="28"/>
      <c r="BO67" s="28"/>
    </row>
    <row r="68" spans="1:67" ht="15.75" customHeight="1" x14ac:dyDescent="0.15">
      <c r="A68" s="270"/>
      <c r="B68" s="65" t="s">
        <v>21</v>
      </c>
      <c r="C68" s="121">
        <f t="shared" si="19"/>
        <v>0</v>
      </c>
      <c r="D68" s="211"/>
      <c r="E68" s="137"/>
      <c r="F68" s="116"/>
      <c r="G68" s="116"/>
      <c r="H68" s="116"/>
      <c r="I68" s="212"/>
      <c r="J68" s="212"/>
      <c r="K68" s="212"/>
      <c r="L68" s="212"/>
      <c r="M68" s="212"/>
      <c r="N68" s="212"/>
      <c r="O68" s="212"/>
      <c r="P68" s="212"/>
      <c r="Q68" s="212"/>
      <c r="R68" s="212"/>
      <c r="S68" s="212"/>
      <c r="T68" s="117"/>
      <c r="U68" s="115"/>
      <c r="V68" s="117"/>
      <c r="W68" s="107"/>
      <c r="X68" s="191" t="str">
        <f t="shared" si="20"/>
        <v/>
      </c>
      <c r="AD68" s="21"/>
      <c r="AE68" s="21"/>
      <c r="AF68" s="21"/>
      <c r="AG68" s="21"/>
      <c r="AH68" s="21"/>
      <c r="AI68" s="21"/>
      <c r="AJ68" s="21"/>
      <c r="AK68" s="21"/>
      <c r="AL68" s="21"/>
      <c r="AM68" s="21"/>
      <c r="AN68" s="21"/>
      <c r="AO68" s="21"/>
      <c r="AP68" s="21"/>
      <c r="AQ68" s="21"/>
      <c r="AR68" s="21"/>
      <c r="AS68" s="21"/>
      <c r="AT68" s="21"/>
      <c r="AU68" s="21"/>
      <c r="AV68" s="21"/>
      <c r="AW68" s="28"/>
      <c r="AX68" s="28"/>
      <c r="AY68" s="28"/>
      <c r="AZ68" s="28"/>
      <c r="BA68" s="208" t="s">
        <v>52</v>
      </c>
      <c r="BB68" s="208" t="s">
        <v>52</v>
      </c>
      <c r="BC68" s="208" t="s">
        <v>52</v>
      </c>
      <c r="BD68" s="193">
        <f t="shared" si="21"/>
        <v>0</v>
      </c>
      <c r="BE68" s="193">
        <f t="shared" si="22"/>
        <v>0</v>
      </c>
      <c r="BF68" s="193" t="str">
        <f t="shared" si="23"/>
        <v/>
      </c>
      <c r="BG68" s="28"/>
      <c r="BH68" s="28"/>
      <c r="BI68" s="28"/>
      <c r="BJ68" s="28"/>
      <c r="BK68" s="28"/>
      <c r="BL68" s="28"/>
      <c r="BM68" s="28"/>
      <c r="BN68" s="28"/>
      <c r="BO68" s="28"/>
    </row>
    <row r="69" spans="1:67" ht="18" customHeight="1" x14ac:dyDescent="0.15">
      <c r="A69" s="269" t="s">
        <v>53</v>
      </c>
      <c r="B69" s="63" t="s">
        <v>17</v>
      </c>
      <c r="C69" s="119">
        <f t="shared" ref="C69:C74" si="24">SUM(F69:H69)</f>
        <v>0</v>
      </c>
      <c r="D69" s="206"/>
      <c r="E69" s="213"/>
      <c r="F69" s="124"/>
      <c r="G69" s="124"/>
      <c r="H69" s="124"/>
      <c r="I69" s="214"/>
      <c r="J69" s="214"/>
      <c r="K69" s="214"/>
      <c r="L69" s="214"/>
      <c r="M69" s="214"/>
      <c r="N69" s="214"/>
      <c r="O69" s="214"/>
      <c r="P69" s="214"/>
      <c r="Q69" s="214"/>
      <c r="R69" s="214"/>
      <c r="S69" s="214"/>
      <c r="T69" s="125"/>
      <c r="U69" s="123"/>
      <c r="V69" s="133"/>
      <c r="W69" s="139"/>
      <c r="X69" s="191" t="str">
        <f t="shared" si="20"/>
        <v/>
      </c>
      <c r="AD69" s="21"/>
      <c r="AE69" s="21"/>
      <c r="AF69" s="21"/>
      <c r="AG69" s="21"/>
      <c r="AH69" s="21"/>
      <c r="AI69" s="21"/>
      <c r="AJ69" s="21"/>
      <c r="AK69" s="21"/>
      <c r="AL69" s="21"/>
      <c r="AM69" s="21"/>
      <c r="AN69" s="21"/>
      <c r="AO69" s="21"/>
      <c r="AP69" s="21"/>
      <c r="AQ69" s="21"/>
      <c r="AR69" s="21"/>
      <c r="AS69" s="21"/>
      <c r="AT69" s="21"/>
      <c r="AU69" s="21"/>
      <c r="AV69" s="21"/>
      <c r="AW69" s="28"/>
      <c r="AX69" s="28"/>
      <c r="AY69" s="28"/>
      <c r="AZ69" s="28"/>
      <c r="BA69" s="208" t="s">
        <v>52</v>
      </c>
      <c r="BB69" s="208" t="s">
        <v>52</v>
      </c>
      <c r="BC69" s="208" t="s">
        <v>52</v>
      </c>
      <c r="BD69" s="193">
        <f t="shared" si="21"/>
        <v>0</v>
      </c>
      <c r="BE69" s="193">
        <f t="shared" si="22"/>
        <v>0</v>
      </c>
      <c r="BF69" s="193" t="str">
        <f t="shared" si="23"/>
        <v/>
      </c>
      <c r="BG69" s="28"/>
      <c r="BH69" s="28"/>
      <c r="BI69" s="28"/>
      <c r="BJ69" s="28"/>
      <c r="BK69" s="28"/>
      <c r="BL69" s="28"/>
      <c r="BM69" s="28"/>
      <c r="BN69" s="28"/>
      <c r="BO69" s="28"/>
    </row>
    <row r="70" spans="1:67" ht="15" customHeight="1" x14ac:dyDescent="0.15">
      <c r="A70" s="270"/>
      <c r="B70" s="65" t="s">
        <v>20</v>
      </c>
      <c r="C70" s="121">
        <f t="shared" si="24"/>
        <v>0</v>
      </c>
      <c r="D70" s="211"/>
      <c r="E70" s="215"/>
      <c r="F70" s="116"/>
      <c r="G70" s="116"/>
      <c r="H70" s="116"/>
      <c r="I70" s="216"/>
      <c r="J70" s="216"/>
      <c r="K70" s="216"/>
      <c r="L70" s="216"/>
      <c r="M70" s="216"/>
      <c r="N70" s="216"/>
      <c r="O70" s="216"/>
      <c r="P70" s="216"/>
      <c r="Q70" s="216"/>
      <c r="R70" s="216"/>
      <c r="S70" s="216"/>
      <c r="T70" s="128"/>
      <c r="U70" s="115"/>
      <c r="V70" s="117"/>
      <c r="W70" s="107"/>
      <c r="X70" s="191" t="str">
        <f t="shared" si="20"/>
        <v/>
      </c>
      <c r="AD70" s="21"/>
      <c r="AE70" s="21"/>
      <c r="AF70" s="21"/>
      <c r="AG70" s="21"/>
      <c r="AH70" s="21"/>
      <c r="AI70" s="21"/>
      <c r="AJ70" s="21"/>
      <c r="AK70" s="21"/>
      <c r="AL70" s="21"/>
      <c r="AM70" s="21"/>
      <c r="AN70" s="21"/>
      <c r="AO70" s="21"/>
      <c r="AP70" s="21"/>
      <c r="AQ70" s="21"/>
      <c r="AR70" s="21"/>
      <c r="AS70" s="21"/>
      <c r="AT70" s="21"/>
      <c r="AU70" s="21"/>
      <c r="AV70" s="21"/>
      <c r="AW70" s="28"/>
      <c r="AX70" s="28"/>
      <c r="AY70" s="28"/>
      <c r="AZ70" s="28"/>
      <c r="BA70" s="208" t="s">
        <v>52</v>
      </c>
      <c r="BB70" s="208" t="s">
        <v>52</v>
      </c>
      <c r="BC70" s="208" t="s">
        <v>52</v>
      </c>
      <c r="BD70" s="193">
        <f t="shared" si="21"/>
        <v>0</v>
      </c>
      <c r="BE70" s="193">
        <f t="shared" si="22"/>
        <v>0</v>
      </c>
      <c r="BF70" s="193" t="str">
        <f t="shared" si="23"/>
        <v/>
      </c>
      <c r="BG70" s="28"/>
      <c r="BH70" s="28"/>
      <c r="BI70" s="28"/>
      <c r="BJ70" s="28"/>
      <c r="BK70" s="28"/>
      <c r="BL70" s="28"/>
      <c r="BM70" s="28"/>
      <c r="BN70" s="28"/>
      <c r="BO70" s="28"/>
    </row>
    <row r="71" spans="1:67" ht="15.75" customHeight="1" x14ac:dyDescent="0.15">
      <c r="A71" s="269" t="s">
        <v>54</v>
      </c>
      <c r="B71" s="63" t="s">
        <v>16</v>
      </c>
      <c r="C71" s="119">
        <f t="shared" si="24"/>
        <v>0</v>
      </c>
      <c r="D71" s="206"/>
      <c r="E71" s="213"/>
      <c r="F71" s="124"/>
      <c r="G71" s="124"/>
      <c r="H71" s="124"/>
      <c r="I71" s="214"/>
      <c r="J71" s="214"/>
      <c r="K71" s="214"/>
      <c r="L71" s="214"/>
      <c r="M71" s="214"/>
      <c r="N71" s="214"/>
      <c r="O71" s="214"/>
      <c r="P71" s="214"/>
      <c r="Q71" s="214"/>
      <c r="R71" s="214"/>
      <c r="S71" s="214"/>
      <c r="T71" s="125"/>
      <c r="U71" s="123"/>
      <c r="V71" s="133"/>
      <c r="W71" s="139"/>
      <c r="X71" s="191" t="str">
        <f t="shared" si="20"/>
        <v/>
      </c>
      <c r="AD71" s="21"/>
      <c r="AE71" s="21"/>
      <c r="AF71" s="21"/>
      <c r="AG71" s="21"/>
      <c r="AH71" s="21"/>
      <c r="AI71" s="21"/>
      <c r="AJ71" s="21"/>
      <c r="AK71" s="21"/>
      <c r="AL71" s="21"/>
      <c r="AM71" s="21"/>
      <c r="AN71" s="21"/>
      <c r="AO71" s="21"/>
      <c r="AP71" s="21"/>
      <c r="AQ71" s="21"/>
      <c r="AR71" s="21"/>
      <c r="AS71" s="21"/>
      <c r="AT71" s="21"/>
      <c r="AU71" s="21"/>
      <c r="AV71" s="21"/>
      <c r="AW71" s="28"/>
      <c r="AX71" s="28"/>
      <c r="AY71" s="28"/>
      <c r="AZ71" s="28"/>
      <c r="BA71" s="208" t="s">
        <v>52</v>
      </c>
      <c r="BB71" s="208" t="s">
        <v>52</v>
      </c>
      <c r="BC71" s="208" t="s">
        <v>52</v>
      </c>
      <c r="BD71" s="193">
        <f t="shared" si="21"/>
        <v>0</v>
      </c>
      <c r="BE71" s="193">
        <f t="shared" si="22"/>
        <v>0</v>
      </c>
      <c r="BF71" s="193" t="str">
        <f t="shared" si="23"/>
        <v/>
      </c>
      <c r="BG71" s="28"/>
      <c r="BH71" s="28"/>
      <c r="BI71" s="28"/>
      <c r="BJ71" s="28"/>
      <c r="BK71" s="28"/>
      <c r="BL71" s="28"/>
      <c r="BM71" s="28"/>
      <c r="BN71" s="28"/>
      <c r="BO71" s="28"/>
    </row>
    <row r="72" spans="1:67" ht="15.75" customHeight="1" x14ac:dyDescent="0.15">
      <c r="A72" s="297"/>
      <c r="B72" s="64" t="s">
        <v>40</v>
      </c>
      <c r="C72" s="120">
        <f t="shared" si="24"/>
        <v>0</v>
      </c>
      <c r="D72" s="209"/>
      <c r="E72" s="217"/>
      <c r="F72" s="114"/>
      <c r="G72" s="114"/>
      <c r="H72" s="114"/>
      <c r="I72" s="218"/>
      <c r="J72" s="218"/>
      <c r="K72" s="218"/>
      <c r="L72" s="218"/>
      <c r="M72" s="218"/>
      <c r="N72" s="218"/>
      <c r="O72" s="218"/>
      <c r="P72" s="218"/>
      <c r="Q72" s="218"/>
      <c r="R72" s="218"/>
      <c r="S72" s="218"/>
      <c r="T72" s="122"/>
      <c r="U72" s="113"/>
      <c r="V72" s="111"/>
      <c r="W72" s="106"/>
      <c r="X72" s="191" t="str">
        <f t="shared" si="20"/>
        <v/>
      </c>
      <c r="AD72" s="21"/>
      <c r="AE72" s="21"/>
      <c r="AF72" s="21"/>
      <c r="AG72" s="21"/>
      <c r="AH72" s="21"/>
      <c r="AI72" s="21"/>
      <c r="AJ72" s="21"/>
      <c r="AK72" s="21"/>
      <c r="AL72" s="21"/>
      <c r="AM72" s="21"/>
      <c r="AN72" s="21"/>
      <c r="AO72" s="21"/>
      <c r="AP72" s="21"/>
      <c r="AQ72" s="21"/>
      <c r="AR72" s="21"/>
      <c r="AS72" s="21"/>
      <c r="AT72" s="21"/>
      <c r="AU72" s="21"/>
      <c r="AV72" s="21"/>
      <c r="AW72" s="28"/>
      <c r="AX72" s="28"/>
      <c r="AY72" s="28"/>
      <c r="AZ72" s="28"/>
      <c r="BA72" s="208" t="s">
        <v>52</v>
      </c>
      <c r="BB72" s="208" t="s">
        <v>52</v>
      </c>
      <c r="BC72" s="208" t="s">
        <v>52</v>
      </c>
      <c r="BD72" s="193">
        <f t="shared" si="21"/>
        <v>0</v>
      </c>
      <c r="BE72" s="193">
        <f t="shared" si="22"/>
        <v>0</v>
      </c>
      <c r="BF72" s="193" t="str">
        <f t="shared" si="23"/>
        <v/>
      </c>
      <c r="BG72" s="28"/>
      <c r="BH72" s="28"/>
      <c r="BI72" s="28"/>
      <c r="BJ72" s="28"/>
      <c r="BK72" s="28"/>
      <c r="BL72" s="28"/>
      <c r="BM72" s="28"/>
      <c r="BN72" s="28"/>
      <c r="BO72" s="28"/>
    </row>
    <row r="73" spans="1:67" ht="15.75" customHeight="1" x14ac:dyDescent="0.15">
      <c r="A73" s="297"/>
      <c r="B73" s="64" t="s">
        <v>17</v>
      </c>
      <c r="C73" s="120">
        <f t="shared" si="24"/>
        <v>0</v>
      </c>
      <c r="D73" s="209"/>
      <c r="E73" s="217"/>
      <c r="F73" s="114"/>
      <c r="G73" s="114"/>
      <c r="H73" s="114"/>
      <c r="I73" s="218"/>
      <c r="J73" s="218"/>
      <c r="K73" s="218"/>
      <c r="L73" s="218"/>
      <c r="M73" s="218"/>
      <c r="N73" s="218"/>
      <c r="O73" s="218"/>
      <c r="P73" s="218"/>
      <c r="Q73" s="218"/>
      <c r="R73" s="218"/>
      <c r="S73" s="218"/>
      <c r="T73" s="122"/>
      <c r="U73" s="113"/>
      <c r="V73" s="111"/>
      <c r="W73" s="106"/>
      <c r="X73" s="191" t="str">
        <f t="shared" si="20"/>
        <v/>
      </c>
      <c r="AD73" s="21"/>
      <c r="AE73" s="21"/>
      <c r="AF73" s="21"/>
      <c r="AG73" s="21"/>
      <c r="AH73" s="21"/>
      <c r="AI73" s="21"/>
      <c r="AJ73" s="21"/>
      <c r="AK73" s="21"/>
      <c r="AL73" s="21"/>
      <c r="AM73" s="21"/>
      <c r="AN73" s="21"/>
      <c r="AO73" s="21"/>
      <c r="AP73" s="21"/>
      <c r="AQ73" s="21"/>
      <c r="AR73" s="21"/>
      <c r="AS73" s="21"/>
      <c r="AT73" s="21"/>
      <c r="AU73" s="21"/>
      <c r="AV73" s="21"/>
      <c r="AW73" s="28"/>
      <c r="AX73" s="28"/>
      <c r="AY73" s="28"/>
      <c r="AZ73" s="28"/>
      <c r="BA73" s="208" t="s">
        <v>52</v>
      </c>
      <c r="BB73" s="208" t="s">
        <v>52</v>
      </c>
      <c r="BC73" s="208" t="s">
        <v>52</v>
      </c>
      <c r="BD73" s="193">
        <f t="shared" si="21"/>
        <v>0</v>
      </c>
      <c r="BE73" s="193">
        <f t="shared" si="22"/>
        <v>0</v>
      </c>
      <c r="BF73" s="193" t="str">
        <f t="shared" si="23"/>
        <v/>
      </c>
      <c r="BG73" s="28"/>
      <c r="BH73" s="28"/>
      <c r="BI73" s="28"/>
      <c r="BJ73" s="28"/>
      <c r="BK73" s="28"/>
      <c r="BL73" s="28"/>
      <c r="BM73" s="28"/>
      <c r="BN73" s="28"/>
      <c r="BO73" s="28"/>
    </row>
    <row r="74" spans="1:67" ht="15.75" customHeight="1" x14ac:dyDescent="0.15">
      <c r="A74" s="270"/>
      <c r="B74" s="65" t="s">
        <v>20</v>
      </c>
      <c r="C74" s="121">
        <f t="shared" si="24"/>
        <v>0</v>
      </c>
      <c r="D74" s="211"/>
      <c r="E74" s="215"/>
      <c r="F74" s="116"/>
      <c r="G74" s="116"/>
      <c r="H74" s="116"/>
      <c r="I74" s="216"/>
      <c r="J74" s="216"/>
      <c r="K74" s="216"/>
      <c r="L74" s="216"/>
      <c r="M74" s="216"/>
      <c r="N74" s="216"/>
      <c r="O74" s="216"/>
      <c r="P74" s="216"/>
      <c r="Q74" s="216"/>
      <c r="R74" s="216"/>
      <c r="S74" s="216"/>
      <c r="T74" s="128"/>
      <c r="U74" s="115"/>
      <c r="V74" s="117"/>
      <c r="W74" s="107"/>
      <c r="X74" s="191" t="str">
        <f t="shared" si="20"/>
        <v/>
      </c>
      <c r="AD74" s="21"/>
      <c r="AE74" s="21"/>
      <c r="AF74" s="21"/>
      <c r="AG74" s="21"/>
      <c r="AH74" s="21"/>
      <c r="AI74" s="21"/>
      <c r="AJ74" s="21"/>
      <c r="AK74" s="21"/>
      <c r="AL74" s="21"/>
      <c r="AM74" s="21"/>
      <c r="AN74" s="21"/>
      <c r="AO74" s="21"/>
      <c r="AP74" s="21"/>
      <c r="AQ74" s="21"/>
      <c r="AR74" s="21"/>
      <c r="AS74" s="21"/>
      <c r="AT74" s="21"/>
      <c r="AU74" s="21"/>
      <c r="AV74" s="21"/>
      <c r="AW74" s="28"/>
      <c r="AX74" s="28"/>
      <c r="AY74" s="28"/>
      <c r="AZ74" s="28"/>
      <c r="BA74" s="208" t="s">
        <v>52</v>
      </c>
      <c r="BB74" s="208" t="s">
        <v>52</v>
      </c>
      <c r="BC74" s="208" t="s">
        <v>52</v>
      </c>
      <c r="BD74" s="193">
        <f t="shared" si="21"/>
        <v>0</v>
      </c>
      <c r="BE74" s="193">
        <f t="shared" si="22"/>
        <v>0</v>
      </c>
      <c r="BF74" s="193" t="str">
        <f t="shared" si="23"/>
        <v/>
      </c>
      <c r="BG74" s="28"/>
      <c r="BH74" s="28"/>
      <c r="BI74" s="28"/>
      <c r="BJ74" s="28"/>
      <c r="BK74" s="28"/>
      <c r="BL74" s="28"/>
      <c r="BM74" s="28"/>
      <c r="BN74" s="28"/>
      <c r="BO74" s="28"/>
    </row>
    <row r="75" spans="1:67" ht="15.75" customHeight="1" x14ac:dyDescent="0.15">
      <c r="A75" s="269" t="s">
        <v>55</v>
      </c>
      <c r="B75" s="63" t="s">
        <v>16</v>
      </c>
      <c r="C75" s="119">
        <f>SUM(F75:T75)</f>
        <v>0</v>
      </c>
      <c r="D75" s="206"/>
      <c r="E75" s="219"/>
      <c r="F75" s="124"/>
      <c r="G75" s="124"/>
      <c r="H75" s="124"/>
      <c r="I75" s="207"/>
      <c r="J75" s="207"/>
      <c r="K75" s="207"/>
      <c r="L75" s="207"/>
      <c r="M75" s="207"/>
      <c r="N75" s="207"/>
      <c r="O75" s="207"/>
      <c r="P75" s="207"/>
      <c r="Q75" s="207"/>
      <c r="R75" s="207"/>
      <c r="S75" s="207"/>
      <c r="T75" s="133"/>
      <c r="U75" s="123"/>
      <c r="V75" s="133"/>
      <c r="W75" s="139"/>
      <c r="X75" s="191" t="str">
        <f t="shared" si="20"/>
        <v/>
      </c>
      <c r="AD75" s="21"/>
      <c r="AE75" s="21"/>
      <c r="AF75" s="21"/>
      <c r="AG75" s="21"/>
      <c r="AH75" s="21"/>
      <c r="AI75" s="21"/>
      <c r="AJ75" s="21"/>
      <c r="AK75" s="21"/>
      <c r="AL75" s="21"/>
      <c r="AM75" s="21"/>
      <c r="AN75" s="21"/>
      <c r="AO75" s="21"/>
      <c r="AP75" s="21"/>
      <c r="AQ75" s="21"/>
      <c r="AR75" s="21"/>
      <c r="AS75" s="21"/>
      <c r="AT75" s="21"/>
      <c r="AU75" s="21"/>
      <c r="AV75" s="21"/>
      <c r="AW75" s="28"/>
      <c r="AX75" s="28"/>
      <c r="AY75" s="28"/>
      <c r="AZ75" s="28"/>
      <c r="BA75" s="208" t="s">
        <v>52</v>
      </c>
      <c r="BB75" s="208" t="s">
        <v>52</v>
      </c>
      <c r="BC75" s="208" t="s">
        <v>52</v>
      </c>
      <c r="BD75" s="193">
        <f t="shared" si="21"/>
        <v>0</v>
      </c>
      <c r="BE75" s="193">
        <f t="shared" si="22"/>
        <v>0</v>
      </c>
      <c r="BF75" s="193" t="str">
        <f t="shared" si="23"/>
        <v/>
      </c>
      <c r="BG75" s="28"/>
      <c r="BH75" s="28"/>
      <c r="BI75" s="28"/>
      <c r="BJ75" s="28"/>
      <c r="BK75" s="28"/>
      <c r="BL75" s="28"/>
      <c r="BM75" s="28"/>
      <c r="BN75" s="28"/>
      <c r="BO75" s="28"/>
    </row>
    <row r="76" spans="1:67" ht="15.75" customHeight="1" x14ac:dyDescent="0.15">
      <c r="A76" s="270"/>
      <c r="B76" s="64" t="s">
        <v>40</v>
      </c>
      <c r="C76" s="121">
        <f t="shared" ref="C76:C84" si="25">SUM(F76:T76)</f>
        <v>0</v>
      </c>
      <c r="D76" s="211"/>
      <c r="E76" s="220"/>
      <c r="F76" s="116"/>
      <c r="G76" s="116"/>
      <c r="H76" s="116"/>
      <c r="I76" s="212"/>
      <c r="J76" s="212"/>
      <c r="K76" s="212"/>
      <c r="L76" s="212"/>
      <c r="M76" s="212"/>
      <c r="N76" s="212"/>
      <c r="O76" s="212"/>
      <c r="P76" s="212"/>
      <c r="Q76" s="212"/>
      <c r="R76" s="212"/>
      <c r="S76" s="212"/>
      <c r="T76" s="117"/>
      <c r="U76" s="115"/>
      <c r="V76" s="117"/>
      <c r="W76" s="107"/>
      <c r="X76" s="191" t="str">
        <f t="shared" si="20"/>
        <v/>
      </c>
      <c r="AD76" s="21"/>
      <c r="AE76" s="21"/>
      <c r="AF76" s="21"/>
      <c r="AG76" s="21"/>
      <c r="AH76" s="21"/>
      <c r="AI76" s="21"/>
      <c r="AJ76" s="21"/>
      <c r="AK76" s="21"/>
      <c r="AL76" s="21"/>
      <c r="AM76" s="21"/>
      <c r="AN76" s="21"/>
      <c r="AO76" s="21"/>
      <c r="AP76" s="21"/>
      <c r="AQ76" s="21"/>
      <c r="AR76" s="21"/>
      <c r="AS76" s="21"/>
      <c r="AT76" s="21"/>
      <c r="AU76" s="21"/>
      <c r="AV76" s="21"/>
      <c r="AW76" s="28"/>
      <c r="AX76" s="28"/>
      <c r="AY76" s="28"/>
      <c r="AZ76" s="28"/>
      <c r="BA76" s="208" t="s">
        <v>52</v>
      </c>
      <c r="BB76" s="208" t="s">
        <v>52</v>
      </c>
      <c r="BC76" s="208" t="s">
        <v>52</v>
      </c>
      <c r="BD76" s="193">
        <f t="shared" si="21"/>
        <v>0</v>
      </c>
      <c r="BE76" s="193">
        <f t="shared" si="22"/>
        <v>0</v>
      </c>
      <c r="BF76" s="193" t="str">
        <f t="shared" si="23"/>
        <v/>
      </c>
      <c r="BG76" s="28"/>
      <c r="BH76" s="28"/>
      <c r="BI76" s="28"/>
      <c r="BJ76" s="28"/>
      <c r="BK76" s="28"/>
      <c r="BL76" s="28"/>
      <c r="BM76" s="28"/>
      <c r="BN76" s="28"/>
      <c r="BO76" s="28"/>
    </row>
    <row r="77" spans="1:67" ht="15.75" customHeight="1" x14ac:dyDescent="0.15">
      <c r="A77" s="269" t="s">
        <v>56</v>
      </c>
      <c r="B77" s="63" t="s">
        <v>16</v>
      </c>
      <c r="C77" s="119">
        <f t="shared" si="25"/>
        <v>0</v>
      </c>
      <c r="D77" s="206"/>
      <c r="E77" s="213"/>
      <c r="F77" s="124"/>
      <c r="G77" s="124"/>
      <c r="H77" s="124"/>
      <c r="I77" s="207"/>
      <c r="J77" s="207"/>
      <c r="K77" s="207"/>
      <c r="L77" s="207"/>
      <c r="M77" s="207"/>
      <c r="N77" s="207"/>
      <c r="O77" s="207"/>
      <c r="P77" s="207"/>
      <c r="Q77" s="207"/>
      <c r="R77" s="207"/>
      <c r="S77" s="207"/>
      <c r="T77" s="133"/>
      <c r="U77" s="123"/>
      <c r="V77" s="133"/>
      <c r="W77" s="139"/>
      <c r="X77" s="191" t="str">
        <f t="shared" si="20"/>
        <v/>
      </c>
      <c r="AD77" s="21"/>
      <c r="AE77" s="21"/>
      <c r="AF77" s="21"/>
      <c r="AG77" s="21"/>
      <c r="AH77" s="21"/>
      <c r="AI77" s="21"/>
      <c r="AJ77" s="21"/>
      <c r="AK77" s="21"/>
      <c r="AL77" s="21"/>
      <c r="AM77" s="21"/>
      <c r="AN77" s="21"/>
      <c r="AO77" s="21"/>
      <c r="AP77" s="21"/>
      <c r="AQ77" s="21"/>
      <c r="AR77" s="21"/>
      <c r="AS77" s="21"/>
      <c r="AT77" s="21"/>
      <c r="AU77" s="21"/>
      <c r="AV77" s="21"/>
      <c r="AW77" s="28"/>
      <c r="AX77" s="28"/>
      <c r="AY77" s="28"/>
      <c r="AZ77" s="28"/>
      <c r="BA77" s="208" t="s">
        <v>52</v>
      </c>
      <c r="BB77" s="208" t="s">
        <v>52</v>
      </c>
      <c r="BC77" s="208" t="s">
        <v>52</v>
      </c>
      <c r="BD77" s="193">
        <f t="shared" si="21"/>
        <v>0</v>
      </c>
      <c r="BE77" s="193">
        <f t="shared" si="22"/>
        <v>0</v>
      </c>
      <c r="BF77" s="193" t="str">
        <f t="shared" si="23"/>
        <v/>
      </c>
      <c r="BG77" s="28"/>
      <c r="BH77" s="28"/>
      <c r="BI77" s="28"/>
      <c r="BJ77" s="28"/>
      <c r="BK77" s="28"/>
      <c r="BL77" s="28"/>
      <c r="BM77" s="28"/>
      <c r="BN77" s="28"/>
      <c r="BO77" s="28"/>
    </row>
    <row r="78" spans="1:67" ht="15.75" customHeight="1" x14ac:dyDescent="0.15">
      <c r="A78" s="270"/>
      <c r="B78" s="65" t="s">
        <v>40</v>
      </c>
      <c r="C78" s="121">
        <f t="shared" si="25"/>
        <v>0</v>
      </c>
      <c r="D78" s="211"/>
      <c r="E78" s="215"/>
      <c r="F78" s="116"/>
      <c r="G78" s="116"/>
      <c r="H78" s="116"/>
      <c r="I78" s="212"/>
      <c r="J78" s="212"/>
      <c r="K78" s="212"/>
      <c r="L78" s="212"/>
      <c r="M78" s="212"/>
      <c r="N78" s="212"/>
      <c r="O78" s="212"/>
      <c r="P78" s="212"/>
      <c r="Q78" s="212"/>
      <c r="R78" s="212"/>
      <c r="S78" s="212"/>
      <c r="T78" s="117"/>
      <c r="U78" s="115"/>
      <c r="V78" s="117"/>
      <c r="W78" s="107"/>
      <c r="X78" s="191" t="str">
        <f t="shared" si="20"/>
        <v/>
      </c>
      <c r="AD78" s="21"/>
      <c r="AE78" s="21"/>
      <c r="AF78" s="21"/>
      <c r="AG78" s="21"/>
      <c r="AH78" s="21"/>
      <c r="AI78" s="21"/>
      <c r="AJ78" s="21"/>
      <c r="AK78" s="21"/>
      <c r="AL78" s="21"/>
      <c r="AM78" s="21"/>
      <c r="AN78" s="21"/>
      <c r="AO78" s="21"/>
      <c r="AP78" s="21"/>
      <c r="AQ78" s="21"/>
      <c r="AR78" s="21"/>
      <c r="AS78" s="21"/>
      <c r="AT78" s="21"/>
      <c r="AU78" s="21"/>
      <c r="AV78" s="21"/>
      <c r="AW78" s="28"/>
      <c r="AX78" s="28"/>
      <c r="AY78" s="28"/>
      <c r="AZ78" s="28"/>
      <c r="BA78" s="208" t="s">
        <v>52</v>
      </c>
      <c r="BB78" s="208" t="s">
        <v>52</v>
      </c>
      <c r="BC78" s="208" t="s">
        <v>52</v>
      </c>
      <c r="BD78" s="193">
        <f t="shared" si="21"/>
        <v>0</v>
      </c>
      <c r="BE78" s="193">
        <f t="shared" si="22"/>
        <v>0</v>
      </c>
      <c r="BF78" s="193" t="str">
        <f t="shared" si="23"/>
        <v/>
      </c>
      <c r="BG78" s="28"/>
      <c r="BH78" s="28"/>
      <c r="BI78" s="28"/>
      <c r="BJ78" s="28"/>
      <c r="BK78" s="28"/>
      <c r="BL78" s="28"/>
      <c r="BM78" s="28"/>
      <c r="BN78" s="28"/>
      <c r="BO78" s="28"/>
    </row>
    <row r="79" spans="1:67" ht="15.75" customHeight="1" x14ac:dyDescent="0.15">
      <c r="A79" s="269" t="s">
        <v>57</v>
      </c>
      <c r="B79" s="63" t="s">
        <v>16</v>
      </c>
      <c r="C79" s="119">
        <f t="shared" si="25"/>
        <v>0</v>
      </c>
      <c r="D79" s="206"/>
      <c r="E79" s="213"/>
      <c r="F79" s="124"/>
      <c r="G79" s="124"/>
      <c r="H79" s="124"/>
      <c r="I79" s="207"/>
      <c r="J79" s="207"/>
      <c r="K79" s="207"/>
      <c r="L79" s="207"/>
      <c r="M79" s="207"/>
      <c r="N79" s="207"/>
      <c r="O79" s="207"/>
      <c r="P79" s="207"/>
      <c r="Q79" s="207"/>
      <c r="R79" s="207"/>
      <c r="S79" s="207"/>
      <c r="T79" s="133"/>
      <c r="U79" s="123"/>
      <c r="V79" s="133"/>
      <c r="W79" s="139"/>
      <c r="X79" s="191" t="str">
        <f t="shared" si="20"/>
        <v/>
      </c>
      <c r="AD79" s="21"/>
      <c r="AE79" s="21"/>
      <c r="AF79" s="21"/>
      <c r="AG79" s="21"/>
      <c r="AH79" s="21"/>
      <c r="AI79" s="21"/>
      <c r="AJ79" s="21"/>
      <c r="AK79" s="21"/>
      <c r="AL79" s="21"/>
      <c r="AM79" s="21"/>
      <c r="AN79" s="21"/>
      <c r="AO79" s="21"/>
      <c r="AP79" s="21"/>
      <c r="AQ79" s="21"/>
      <c r="AR79" s="21"/>
      <c r="AS79" s="21"/>
      <c r="AT79" s="21"/>
      <c r="AU79" s="21"/>
      <c r="AV79" s="21"/>
      <c r="AW79" s="28"/>
      <c r="AX79" s="28"/>
      <c r="AY79" s="28"/>
      <c r="AZ79" s="28"/>
      <c r="BA79" s="208" t="s">
        <v>52</v>
      </c>
      <c r="BB79" s="208" t="s">
        <v>52</v>
      </c>
      <c r="BC79" s="208" t="s">
        <v>52</v>
      </c>
      <c r="BD79" s="193">
        <f t="shared" si="21"/>
        <v>0</v>
      </c>
      <c r="BE79" s="193">
        <f t="shared" si="22"/>
        <v>0</v>
      </c>
      <c r="BF79" s="193" t="str">
        <f t="shared" si="23"/>
        <v/>
      </c>
      <c r="BG79" s="28"/>
      <c r="BH79" s="28"/>
      <c r="BI79" s="28"/>
      <c r="BJ79" s="28"/>
      <c r="BK79" s="28"/>
      <c r="BL79" s="28"/>
      <c r="BM79" s="28"/>
      <c r="BN79" s="28"/>
      <c r="BO79" s="28"/>
    </row>
    <row r="80" spans="1:67" ht="15.75" customHeight="1" x14ac:dyDescent="0.15">
      <c r="A80" s="297"/>
      <c r="B80" s="64" t="s">
        <v>40</v>
      </c>
      <c r="C80" s="120">
        <f t="shared" si="25"/>
        <v>0</v>
      </c>
      <c r="D80" s="209"/>
      <c r="E80" s="217"/>
      <c r="F80" s="114"/>
      <c r="G80" s="114"/>
      <c r="H80" s="114"/>
      <c r="I80" s="210"/>
      <c r="J80" s="210"/>
      <c r="K80" s="210"/>
      <c r="L80" s="210"/>
      <c r="M80" s="210"/>
      <c r="N80" s="210"/>
      <c r="O80" s="210"/>
      <c r="P80" s="210"/>
      <c r="Q80" s="210"/>
      <c r="R80" s="210"/>
      <c r="S80" s="210"/>
      <c r="T80" s="111"/>
      <c r="U80" s="113"/>
      <c r="V80" s="111"/>
      <c r="W80" s="106"/>
      <c r="X80" s="191" t="str">
        <f t="shared" si="20"/>
        <v/>
      </c>
      <c r="AD80" s="21"/>
      <c r="AE80" s="21"/>
      <c r="AF80" s="21"/>
      <c r="AG80" s="21"/>
      <c r="AH80" s="21"/>
      <c r="AI80" s="21"/>
      <c r="AJ80" s="21"/>
      <c r="AK80" s="21"/>
      <c r="AL80" s="21"/>
      <c r="AM80" s="21"/>
      <c r="AN80" s="21"/>
      <c r="AO80" s="21"/>
      <c r="AP80" s="21"/>
      <c r="AQ80" s="21"/>
      <c r="AR80" s="21"/>
      <c r="AS80" s="21"/>
      <c r="AT80" s="21"/>
      <c r="AU80" s="21"/>
      <c r="AV80" s="21"/>
      <c r="AW80" s="28"/>
      <c r="AX80" s="28"/>
      <c r="AY80" s="28"/>
      <c r="AZ80" s="28"/>
      <c r="BA80" s="208" t="s">
        <v>52</v>
      </c>
      <c r="BB80" s="208" t="s">
        <v>52</v>
      </c>
      <c r="BC80" s="208" t="s">
        <v>52</v>
      </c>
      <c r="BD80" s="193">
        <f t="shared" si="21"/>
        <v>0</v>
      </c>
      <c r="BE80" s="193">
        <f t="shared" si="22"/>
        <v>0</v>
      </c>
      <c r="BF80" s="193" t="str">
        <f t="shared" si="23"/>
        <v/>
      </c>
      <c r="BG80" s="28"/>
      <c r="BH80" s="28"/>
      <c r="BI80" s="28"/>
      <c r="BJ80" s="28"/>
      <c r="BK80" s="28"/>
      <c r="BL80" s="28"/>
      <c r="BM80" s="28"/>
      <c r="BN80" s="28"/>
      <c r="BO80" s="28"/>
    </row>
    <row r="81" spans="1:89" ht="15.75" customHeight="1" x14ac:dyDescent="0.15">
      <c r="A81" s="297"/>
      <c r="B81" s="64" t="s">
        <v>17</v>
      </c>
      <c r="C81" s="120">
        <f t="shared" si="25"/>
        <v>0</v>
      </c>
      <c r="D81" s="209"/>
      <c r="E81" s="217"/>
      <c r="F81" s="114"/>
      <c r="G81" s="114"/>
      <c r="H81" s="114"/>
      <c r="I81" s="210"/>
      <c r="J81" s="210"/>
      <c r="K81" s="210"/>
      <c r="L81" s="210"/>
      <c r="M81" s="210"/>
      <c r="N81" s="210"/>
      <c r="O81" s="210"/>
      <c r="P81" s="210"/>
      <c r="Q81" s="210"/>
      <c r="R81" s="210"/>
      <c r="S81" s="210"/>
      <c r="T81" s="111"/>
      <c r="U81" s="113"/>
      <c r="V81" s="111"/>
      <c r="W81" s="106"/>
      <c r="X81" s="191" t="str">
        <f t="shared" si="20"/>
        <v/>
      </c>
      <c r="AD81" s="21"/>
      <c r="AE81" s="21"/>
      <c r="AF81" s="21"/>
      <c r="AG81" s="21"/>
      <c r="AH81" s="21"/>
      <c r="AI81" s="21"/>
      <c r="AJ81" s="21"/>
      <c r="AK81" s="21"/>
      <c r="AL81" s="21"/>
      <c r="AM81" s="21"/>
      <c r="AN81" s="21"/>
      <c r="AO81" s="21"/>
      <c r="AP81" s="21"/>
      <c r="AQ81" s="21"/>
      <c r="AR81" s="21"/>
      <c r="AS81" s="21"/>
      <c r="AT81" s="21"/>
      <c r="AU81" s="21"/>
      <c r="AV81" s="21"/>
      <c r="AW81" s="28"/>
      <c r="AX81" s="28"/>
      <c r="AY81" s="28"/>
      <c r="AZ81" s="28"/>
      <c r="BA81" s="208" t="s">
        <v>52</v>
      </c>
      <c r="BB81" s="208" t="s">
        <v>52</v>
      </c>
      <c r="BC81" s="208" t="s">
        <v>52</v>
      </c>
      <c r="BD81" s="193">
        <f t="shared" si="21"/>
        <v>0</v>
      </c>
      <c r="BE81" s="193">
        <f t="shared" si="22"/>
        <v>0</v>
      </c>
      <c r="BF81" s="193" t="str">
        <f t="shared" si="23"/>
        <v/>
      </c>
      <c r="BG81" s="28"/>
      <c r="BH81" s="28"/>
      <c r="BI81" s="28"/>
      <c r="BJ81" s="28"/>
      <c r="BK81" s="28"/>
      <c r="BL81" s="28"/>
      <c r="BM81" s="28"/>
      <c r="BN81" s="28"/>
      <c r="BO81" s="28"/>
    </row>
    <row r="82" spans="1:89" ht="15.75" customHeight="1" x14ac:dyDescent="0.15">
      <c r="A82" s="297"/>
      <c r="B82" s="64" t="s">
        <v>38</v>
      </c>
      <c r="C82" s="120">
        <f t="shared" si="25"/>
        <v>0</v>
      </c>
      <c r="D82" s="209"/>
      <c r="E82" s="217"/>
      <c r="F82" s="114"/>
      <c r="G82" s="114"/>
      <c r="H82" s="114"/>
      <c r="I82" s="210"/>
      <c r="J82" s="210"/>
      <c r="K82" s="210"/>
      <c r="L82" s="210"/>
      <c r="M82" s="210"/>
      <c r="N82" s="210"/>
      <c r="O82" s="210"/>
      <c r="P82" s="210"/>
      <c r="Q82" s="210"/>
      <c r="R82" s="210"/>
      <c r="S82" s="210"/>
      <c r="T82" s="111"/>
      <c r="U82" s="113"/>
      <c r="V82" s="111"/>
      <c r="W82" s="106"/>
      <c r="X82" s="191" t="str">
        <f t="shared" si="20"/>
        <v/>
      </c>
      <c r="AD82" s="21"/>
      <c r="AE82" s="21"/>
      <c r="AF82" s="21"/>
      <c r="AG82" s="21"/>
      <c r="AH82" s="21"/>
      <c r="AI82" s="21"/>
      <c r="AJ82" s="21"/>
      <c r="AK82" s="21"/>
      <c r="AL82" s="21"/>
      <c r="AM82" s="21"/>
      <c r="AN82" s="21"/>
      <c r="AO82" s="21"/>
      <c r="AP82" s="21"/>
      <c r="AQ82" s="21"/>
      <c r="AR82" s="21"/>
      <c r="AS82" s="21"/>
      <c r="AT82" s="21"/>
      <c r="AU82" s="21"/>
      <c r="AV82" s="21"/>
      <c r="AW82" s="28"/>
      <c r="AX82" s="28"/>
      <c r="AY82" s="28"/>
      <c r="AZ82" s="28"/>
      <c r="BA82" s="208" t="s">
        <v>52</v>
      </c>
      <c r="BB82" s="208" t="s">
        <v>52</v>
      </c>
      <c r="BC82" s="208" t="s">
        <v>52</v>
      </c>
      <c r="BD82" s="193">
        <f t="shared" si="21"/>
        <v>0</v>
      </c>
      <c r="BE82" s="193">
        <f t="shared" si="22"/>
        <v>0</v>
      </c>
      <c r="BF82" s="193" t="str">
        <f t="shared" si="23"/>
        <v/>
      </c>
      <c r="BG82" s="28"/>
      <c r="BH82" s="28"/>
      <c r="BI82" s="28"/>
      <c r="BJ82" s="28"/>
      <c r="BK82" s="28"/>
      <c r="BL82" s="28"/>
      <c r="BM82" s="28"/>
      <c r="BN82" s="28"/>
      <c r="BO82" s="28"/>
    </row>
    <row r="83" spans="1:89" ht="15.75" customHeight="1" x14ac:dyDescent="0.15">
      <c r="A83" s="297"/>
      <c r="B83" s="64" t="s">
        <v>20</v>
      </c>
      <c r="C83" s="120">
        <f t="shared" si="25"/>
        <v>0</v>
      </c>
      <c r="D83" s="209"/>
      <c r="E83" s="217"/>
      <c r="F83" s="114"/>
      <c r="G83" s="114"/>
      <c r="H83" s="114"/>
      <c r="I83" s="210"/>
      <c r="J83" s="210"/>
      <c r="K83" s="210"/>
      <c r="L83" s="210"/>
      <c r="M83" s="210"/>
      <c r="N83" s="210"/>
      <c r="O83" s="210"/>
      <c r="P83" s="210"/>
      <c r="Q83" s="210"/>
      <c r="R83" s="210"/>
      <c r="S83" s="210"/>
      <c r="T83" s="111"/>
      <c r="U83" s="113"/>
      <c r="V83" s="111"/>
      <c r="W83" s="106"/>
      <c r="X83" s="191" t="str">
        <f t="shared" si="20"/>
        <v/>
      </c>
      <c r="AD83" s="21"/>
      <c r="AE83" s="21"/>
      <c r="AF83" s="21"/>
      <c r="AG83" s="21"/>
      <c r="AH83" s="21"/>
      <c r="AI83" s="21"/>
      <c r="AJ83" s="21"/>
      <c r="AK83" s="21"/>
      <c r="AL83" s="21"/>
      <c r="AM83" s="21"/>
      <c r="AN83" s="21"/>
      <c r="AO83" s="21"/>
      <c r="AP83" s="21"/>
      <c r="AQ83" s="21"/>
      <c r="AR83" s="21"/>
      <c r="AS83" s="21"/>
      <c r="AT83" s="21"/>
      <c r="AU83" s="21"/>
      <c r="AV83" s="21"/>
      <c r="AW83" s="28"/>
      <c r="AX83" s="28"/>
      <c r="AY83" s="28"/>
      <c r="AZ83" s="28"/>
      <c r="BA83" s="208" t="s">
        <v>52</v>
      </c>
      <c r="BB83" s="208" t="s">
        <v>52</v>
      </c>
      <c r="BC83" s="208" t="s">
        <v>52</v>
      </c>
      <c r="BD83" s="193">
        <f t="shared" si="21"/>
        <v>0</v>
      </c>
      <c r="BE83" s="193">
        <f t="shared" si="22"/>
        <v>0</v>
      </c>
      <c r="BF83" s="193" t="str">
        <f t="shared" si="23"/>
        <v/>
      </c>
      <c r="BG83" s="28"/>
      <c r="BH83" s="28"/>
      <c r="BI83" s="28"/>
      <c r="BJ83" s="28"/>
      <c r="BK83" s="28"/>
      <c r="BL83" s="28"/>
      <c r="BM83" s="28"/>
      <c r="BN83" s="28"/>
      <c r="BO83" s="28"/>
    </row>
    <row r="84" spans="1:89" ht="15.75" customHeight="1" x14ac:dyDescent="0.15">
      <c r="A84" s="270"/>
      <c r="B84" s="65" t="s">
        <v>21</v>
      </c>
      <c r="C84" s="121">
        <f t="shared" si="25"/>
        <v>0</v>
      </c>
      <c r="D84" s="211"/>
      <c r="E84" s="215"/>
      <c r="F84" s="116"/>
      <c r="G84" s="116"/>
      <c r="H84" s="116"/>
      <c r="I84" s="212"/>
      <c r="J84" s="212"/>
      <c r="K84" s="212"/>
      <c r="L84" s="212"/>
      <c r="M84" s="212"/>
      <c r="N84" s="212"/>
      <c r="O84" s="212"/>
      <c r="P84" s="212"/>
      <c r="Q84" s="212"/>
      <c r="R84" s="212"/>
      <c r="S84" s="212"/>
      <c r="T84" s="117"/>
      <c r="U84" s="115"/>
      <c r="V84" s="117"/>
      <c r="W84" s="107"/>
      <c r="X84" s="191" t="str">
        <f t="shared" si="20"/>
        <v/>
      </c>
      <c r="AD84" s="21"/>
      <c r="AE84" s="21"/>
      <c r="AF84" s="21"/>
      <c r="AG84" s="21"/>
      <c r="AH84" s="21"/>
      <c r="AI84" s="21"/>
      <c r="AJ84" s="21"/>
      <c r="AK84" s="21"/>
      <c r="AL84" s="21"/>
      <c r="AM84" s="21"/>
      <c r="AN84" s="21"/>
      <c r="AO84" s="21"/>
      <c r="AP84" s="21"/>
      <c r="AQ84" s="21"/>
      <c r="AR84" s="21"/>
      <c r="AS84" s="21"/>
      <c r="AT84" s="21"/>
      <c r="AU84" s="21"/>
      <c r="AV84" s="21"/>
      <c r="AW84" s="28"/>
      <c r="AX84" s="28"/>
      <c r="AY84" s="28"/>
      <c r="AZ84" s="28"/>
      <c r="BA84" s="208" t="s">
        <v>52</v>
      </c>
      <c r="BB84" s="208" t="s">
        <v>52</v>
      </c>
      <c r="BC84" s="208" t="s">
        <v>52</v>
      </c>
      <c r="BD84" s="193">
        <f t="shared" si="21"/>
        <v>0</v>
      </c>
      <c r="BE84" s="193">
        <f t="shared" si="22"/>
        <v>0</v>
      </c>
      <c r="BF84" s="193" t="str">
        <f t="shared" si="23"/>
        <v/>
      </c>
      <c r="BG84" s="28"/>
      <c r="BH84" s="28"/>
      <c r="BI84" s="28"/>
      <c r="BJ84" s="28"/>
      <c r="BK84" s="28"/>
      <c r="BL84" s="28"/>
      <c r="BM84" s="28"/>
      <c r="BN84" s="28"/>
      <c r="BO84" s="28"/>
    </row>
    <row r="85" spans="1:89" s="21" customFormat="1" ht="30" customHeight="1" x14ac:dyDescent="0.2">
      <c r="A85" s="89" t="s">
        <v>107</v>
      </c>
      <c r="B85" s="66"/>
      <c r="C85" s="66"/>
      <c r="D85" s="67"/>
      <c r="E85" s="67"/>
      <c r="F85" s="67"/>
      <c r="G85" s="68"/>
      <c r="H85" s="68"/>
      <c r="I85" s="68"/>
      <c r="J85" s="68"/>
      <c r="K85" s="69"/>
      <c r="L85" s="69"/>
      <c r="M85" s="174"/>
      <c r="N85" s="175"/>
      <c r="V85" s="27"/>
      <c r="AW85" s="28"/>
      <c r="AX85" s="28"/>
      <c r="AY85" s="28"/>
      <c r="AZ85" s="28"/>
      <c r="BA85" s="28"/>
      <c r="BB85" s="28"/>
      <c r="BC85" s="28"/>
      <c r="BD85" s="28"/>
      <c r="BE85" s="28"/>
      <c r="BF85" s="28"/>
      <c r="BG85" s="28"/>
      <c r="BH85" s="28"/>
      <c r="BI85" s="28"/>
      <c r="BJ85" s="28"/>
      <c r="BK85" s="28"/>
      <c r="BL85" s="28"/>
      <c r="BM85" s="28"/>
      <c r="BN85" s="28"/>
      <c r="BO85" s="28"/>
      <c r="BP85" s="28"/>
      <c r="BQ85" s="28"/>
      <c r="BR85" s="28"/>
      <c r="BS85" s="28"/>
      <c r="BT85" s="28"/>
      <c r="BU85" s="28"/>
      <c r="BV85" s="28"/>
      <c r="BW85" s="28"/>
      <c r="BX85" s="28"/>
      <c r="BY85" s="28"/>
      <c r="BZ85" s="28"/>
      <c r="CA85" s="28"/>
      <c r="CB85" s="28"/>
      <c r="CC85" s="28"/>
      <c r="CD85" s="28"/>
      <c r="CE85" s="28"/>
      <c r="CF85" s="28"/>
      <c r="CG85" s="28"/>
      <c r="CH85" s="28"/>
      <c r="CI85" s="28"/>
      <c r="CJ85" s="28"/>
      <c r="CK85" s="28"/>
    </row>
    <row r="86" spans="1:89" ht="31.5" customHeight="1" x14ac:dyDescent="0.15">
      <c r="A86" s="269" t="s">
        <v>58</v>
      </c>
      <c r="B86" s="313"/>
      <c r="C86" s="315" t="s">
        <v>59</v>
      </c>
      <c r="D86" s="312"/>
      <c r="E86" s="315" t="s">
        <v>60</v>
      </c>
      <c r="F86" s="316"/>
      <c r="G86" s="311" t="s">
        <v>61</v>
      </c>
      <c r="H86" s="312"/>
      <c r="I86" s="311" t="s">
        <v>108</v>
      </c>
      <c r="J86" s="312"/>
      <c r="K86" s="221"/>
      <c r="L86" s="70"/>
      <c r="M86" s="174"/>
      <c r="N86" s="174"/>
      <c r="O86" s="174"/>
      <c r="P86" s="28"/>
      <c r="Q86" s="21"/>
      <c r="R86" s="21"/>
      <c r="S86" s="21"/>
      <c r="T86" s="21"/>
      <c r="U86" s="21"/>
      <c r="V86" s="21"/>
      <c r="W86" s="21"/>
      <c r="X86" s="27"/>
      <c r="AD86" s="21"/>
      <c r="AE86" s="21"/>
      <c r="AF86" s="21"/>
      <c r="AG86" s="21"/>
      <c r="AH86" s="21"/>
      <c r="AI86" s="21"/>
      <c r="AJ86" s="21"/>
      <c r="AK86" s="21"/>
      <c r="AL86" s="21"/>
      <c r="AM86" s="21"/>
      <c r="AN86" s="21"/>
      <c r="AO86" s="21"/>
      <c r="AP86" s="21"/>
      <c r="AQ86" s="21"/>
      <c r="AR86" s="21"/>
      <c r="AS86" s="21"/>
      <c r="AT86" s="21"/>
      <c r="AU86" s="21"/>
      <c r="AV86" s="21"/>
      <c r="AW86" s="28"/>
      <c r="AX86" s="28"/>
      <c r="AY86" s="28"/>
      <c r="AZ86" s="28"/>
      <c r="BA86" s="28"/>
      <c r="BB86" s="28"/>
      <c r="BC86" s="28"/>
      <c r="BD86" s="28"/>
      <c r="BE86" s="28"/>
      <c r="BF86" s="28"/>
      <c r="BG86" s="28"/>
      <c r="BH86" s="28"/>
      <c r="BI86" s="28"/>
      <c r="BJ86" s="28"/>
      <c r="BK86" s="28"/>
      <c r="BL86" s="28"/>
      <c r="BM86" s="28"/>
      <c r="BN86" s="28"/>
      <c r="BO86" s="28"/>
    </row>
    <row r="87" spans="1:89" ht="21" x14ac:dyDescent="0.15">
      <c r="A87" s="314"/>
      <c r="B87" s="314"/>
      <c r="C87" s="72" t="s">
        <v>62</v>
      </c>
      <c r="D87" s="73" t="s">
        <v>63</v>
      </c>
      <c r="E87" s="72" t="s">
        <v>62</v>
      </c>
      <c r="F87" s="74" t="s">
        <v>63</v>
      </c>
      <c r="G87" s="75" t="s">
        <v>62</v>
      </c>
      <c r="H87" s="73" t="s">
        <v>63</v>
      </c>
      <c r="I87" s="75" t="s">
        <v>62</v>
      </c>
      <c r="J87" s="73" t="s">
        <v>63</v>
      </c>
      <c r="K87" s="70"/>
      <c r="L87" s="70"/>
      <c r="M87" s="174"/>
      <c r="N87" s="174"/>
      <c r="O87" s="174"/>
      <c r="P87" s="28"/>
      <c r="Q87" s="21"/>
      <c r="R87" s="21"/>
      <c r="S87" s="21"/>
      <c r="T87" s="21"/>
      <c r="U87" s="21"/>
      <c r="V87" s="21"/>
      <c r="W87" s="21"/>
      <c r="X87" s="27"/>
      <c r="AD87" s="21"/>
      <c r="AE87" s="21"/>
      <c r="AF87" s="21"/>
      <c r="AG87" s="21"/>
      <c r="AH87" s="21"/>
      <c r="AI87" s="21"/>
      <c r="AJ87" s="21"/>
      <c r="AK87" s="21"/>
      <c r="AL87" s="21"/>
      <c r="AM87" s="21"/>
      <c r="AN87" s="21"/>
      <c r="AO87" s="21"/>
      <c r="AP87" s="21"/>
      <c r="AQ87" s="21"/>
      <c r="AR87" s="21"/>
      <c r="AS87" s="21"/>
      <c r="AT87" s="21"/>
      <c r="AU87" s="21"/>
      <c r="AV87" s="21"/>
      <c r="AW87" s="28"/>
      <c r="AX87" s="28"/>
      <c r="AY87" s="28"/>
      <c r="AZ87" s="28"/>
      <c r="BA87" s="28"/>
      <c r="BB87" s="28"/>
      <c r="BC87" s="28"/>
      <c r="BD87" s="28"/>
      <c r="BE87" s="28"/>
      <c r="BF87" s="28"/>
      <c r="BG87" s="28"/>
      <c r="BH87" s="28"/>
      <c r="BI87" s="28"/>
      <c r="BJ87" s="28"/>
      <c r="BK87" s="28"/>
      <c r="BL87" s="28"/>
      <c r="BM87" s="28"/>
      <c r="BN87" s="28"/>
      <c r="BO87" s="28"/>
    </row>
    <row r="88" spans="1:89" ht="15.75" customHeight="1" x14ac:dyDescent="0.15">
      <c r="A88" s="318" t="s">
        <v>64</v>
      </c>
      <c r="B88" s="318"/>
      <c r="C88" s="157"/>
      <c r="D88" s="158"/>
      <c r="E88" s="157"/>
      <c r="F88" s="159"/>
      <c r="G88" s="160"/>
      <c r="H88" s="158"/>
      <c r="I88" s="160"/>
      <c r="J88" s="158"/>
      <c r="K88" s="70"/>
      <c r="L88" s="70"/>
      <c r="M88" s="174"/>
      <c r="N88" s="174"/>
      <c r="O88" s="174"/>
      <c r="P88" s="28"/>
      <c r="Q88" s="21"/>
      <c r="R88" s="21"/>
      <c r="S88" s="21"/>
      <c r="T88" s="21"/>
      <c r="U88" s="21"/>
      <c r="V88" s="21"/>
      <c r="W88" s="21"/>
      <c r="X88" s="27"/>
      <c r="AD88" s="21"/>
      <c r="AE88" s="21"/>
      <c r="AF88" s="21"/>
      <c r="AG88" s="21"/>
      <c r="AH88" s="21"/>
      <c r="AI88" s="21"/>
      <c r="AJ88" s="21"/>
      <c r="AK88" s="21"/>
      <c r="AL88" s="21"/>
      <c r="AM88" s="21"/>
      <c r="AN88" s="21"/>
      <c r="AO88" s="21"/>
      <c r="AP88" s="21"/>
      <c r="AQ88" s="21"/>
      <c r="AR88" s="21"/>
      <c r="AS88" s="21"/>
      <c r="AT88" s="21"/>
      <c r="AU88" s="21"/>
      <c r="AV88" s="21"/>
      <c r="AW88" s="28"/>
      <c r="AX88" s="28"/>
      <c r="AY88" s="28"/>
      <c r="AZ88" s="28"/>
      <c r="BA88" s="28"/>
      <c r="BB88" s="28"/>
      <c r="BC88" s="28"/>
      <c r="BD88" s="28"/>
      <c r="BE88" s="28"/>
      <c r="BF88" s="28"/>
      <c r="BG88" s="28"/>
      <c r="BH88" s="28"/>
      <c r="BI88" s="28"/>
      <c r="BJ88" s="28"/>
      <c r="BK88" s="28"/>
      <c r="BL88" s="28"/>
      <c r="BM88" s="28"/>
      <c r="BN88" s="28"/>
      <c r="BO88" s="28"/>
    </row>
    <row r="89" spans="1:89" ht="15.75" customHeight="1" x14ac:dyDescent="0.15">
      <c r="A89" s="319" t="s">
        <v>65</v>
      </c>
      <c r="B89" s="319"/>
      <c r="C89" s="161"/>
      <c r="D89" s="162"/>
      <c r="E89" s="161"/>
      <c r="F89" s="163"/>
      <c r="G89" s="164"/>
      <c r="H89" s="162"/>
      <c r="I89" s="164"/>
      <c r="J89" s="162"/>
      <c r="K89" s="70"/>
      <c r="L89" s="70"/>
      <c r="M89" s="174"/>
      <c r="N89" s="174"/>
      <c r="O89" s="174"/>
      <c r="P89" s="28"/>
      <c r="Q89" s="21"/>
      <c r="R89" s="21"/>
      <c r="S89" s="21"/>
      <c r="T89" s="21"/>
      <c r="U89" s="21"/>
      <c r="V89" s="21"/>
      <c r="W89" s="21"/>
      <c r="X89" s="27"/>
      <c r="AD89" s="21"/>
      <c r="AE89" s="21"/>
      <c r="AF89" s="21"/>
      <c r="AG89" s="21"/>
      <c r="AH89" s="21"/>
      <c r="AI89" s="21"/>
      <c r="AJ89" s="21"/>
      <c r="AK89" s="21"/>
      <c r="AL89" s="21"/>
      <c r="AM89" s="21"/>
      <c r="AN89" s="21"/>
      <c r="AO89" s="21"/>
      <c r="AP89" s="21"/>
      <c r="AQ89" s="21"/>
      <c r="AR89" s="21"/>
      <c r="AS89" s="21"/>
      <c r="AT89" s="21"/>
      <c r="AU89" s="21"/>
      <c r="AV89" s="21"/>
      <c r="AW89" s="28"/>
      <c r="AX89" s="28"/>
      <c r="AY89" s="28"/>
      <c r="AZ89" s="28"/>
      <c r="BA89" s="28"/>
      <c r="BB89" s="28"/>
      <c r="BC89" s="28"/>
      <c r="BD89" s="28"/>
      <c r="BE89" s="28"/>
      <c r="BF89" s="28"/>
      <c r="BG89" s="28"/>
      <c r="BH89" s="28"/>
      <c r="BI89" s="28"/>
      <c r="BJ89" s="28"/>
      <c r="BK89" s="28"/>
      <c r="BL89" s="28"/>
      <c r="BM89" s="28"/>
      <c r="BN89" s="28"/>
      <c r="BO89" s="28"/>
    </row>
    <row r="90" spans="1:89" ht="15.75" customHeight="1" x14ac:dyDescent="0.15">
      <c r="A90" s="319" t="s">
        <v>66</v>
      </c>
      <c r="B90" s="319"/>
      <c r="C90" s="161"/>
      <c r="D90" s="162"/>
      <c r="E90" s="161"/>
      <c r="F90" s="163"/>
      <c r="G90" s="164"/>
      <c r="H90" s="162"/>
      <c r="I90" s="164"/>
      <c r="J90" s="162"/>
      <c r="K90" s="70"/>
      <c r="L90" s="70"/>
      <c r="M90" s="174"/>
      <c r="N90" s="174"/>
      <c r="O90" s="174"/>
      <c r="P90" s="28"/>
      <c r="Q90" s="21"/>
      <c r="R90" s="21"/>
      <c r="S90" s="21"/>
      <c r="T90" s="21"/>
      <c r="U90" s="21"/>
      <c r="V90" s="21"/>
      <c r="W90" s="21"/>
      <c r="X90" s="27"/>
      <c r="AD90" s="21"/>
      <c r="AE90" s="21"/>
      <c r="AF90" s="21"/>
      <c r="AG90" s="21"/>
      <c r="AH90" s="21"/>
      <c r="AI90" s="21"/>
      <c r="AJ90" s="21"/>
      <c r="AK90" s="21"/>
      <c r="AL90" s="21"/>
      <c r="AM90" s="21"/>
      <c r="AN90" s="21"/>
      <c r="AO90" s="21"/>
      <c r="AP90" s="21"/>
      <c r="AQ90" s="21"/>
      <c r="AR90" s="21"/>
      <c r="AS90" s="21"/>
      <c r="AT90" s="21"/>
      <c r="AU90" s="21"/>
      <c r="AV90" s="21"/>
      <c r="AW90" s="28"/>
      <c r="AX90" s="28"/>
      <c r="AY90" s="28"/>
      <c r="AZ90" s="28"/>
      <c r="BA90" s="28"/>
      <c r="BB90" s="28"/>
      <c r="BC90" s="28"/>
      <c r="BD90" s="28"/>
      <c r="BE90" s="28"/>
      <c r="BF90" s="28"/>
      <c r="BG90" s="28"/>
      <c r="BH90" s="28"/>
      <c r="BI90" s="28"/>
      <c r="BJ90" s="28"/>
      <c r="BK90" s="28"/>
      <c r="BL90" s="28"/>
      <c r="BM90" s="28"/>
      <c r="BN90" s="28"/>
      <c r="BO90" s="28"/>
    </row>
    <row r="91" spans="1:89" ht="24.75" customHeight="1" x14ac:dyDescent="0.15">
      <c r="A91" s="320" t="s">
        <v>109</v>
      </c>
      <c r="B91" s="320"/>
      <c r="C91" s="115"/>
      <c r="D91" s="128"/>
      <c r="E91" s="115"/>
      <c r="F91" s="156"/>
      <c r="G91" s="137"/>
      <c r="H91" s="128"/>
      <c r="I91" s="137"/>
      <c r="J91" s="128"/>
      <c r="K91" s="70"/>
      <c r="L91" s="70"/>
      <c r="M91" s="174"/>
      <c r="N91" s="174"/>
      <c r="O91" s="174"/>
      <c r="P91" s="28"/>
      <c r="Q91" s="21"/>
      <c r="R91" s="21"/>
      <c r="S91" s="21"/>
      <c r="T91" s="21"/>
      <c r="U91" s="21"/>
      <c r="V91" s="21"/>
      <c r="W91" s="21"/>
      <c r="X91" s="27"/>
      <c r="AD91" s="21"/>
      <c r="AE91" s="21"/>
      <c r="AF91" s="21"/>
      <c r="AG91" s="21"/>
      <c r="AH91" s="21"/>
      <c r="AI91" s="21"/>
      <c r="AJ91" s="21"/>
      <c r="AK91" s="21"/>
      <c r="AL91" s="21"/>
      <c r="AM91" s="21"/>
      <c r="AN91" s="21"/>
      <c r="AO91" s="21"/>
      <c r="AP91" s="21"/>
      <c r="AQ91" s="21"/>
      <c r="AR91" s="21"/>
      <c r="AS91" s="21"/>
      <c r="AT91" s="21"/>
      <c r="AU91" s="21"/>
      <c r="AV91" s="21"/>
      <c r="AW91" s="28"/>
      <c r="AX91" s="28"/>
      <c r="AY91" s="28"/>
      <c r="AZ91" s="28"/>
      <c r="BA91" s="28"/>
      <c r="BB91" s="28"/>
      <c r="BC91" s="28"/>
      <c r="BD91" s="28"/>
      <c r="BE91" s="28"/>
      <c r="BF91" s="28"/>
      <c r="BG91" s="28"/>
      <c r="BH91" s="28"/>
      <c r="BI91" s="28"/>
      <c r="BJ91" s="28"/>
      <c r="BK91" s="28"/>
      <c r="BL91" s="28"/>
      <c r="BM91" s="28"/>
      <c r="BN91" s="28"/>
      <c r="BO91" s="28"/>
    </row>
    <row r="92" spans="1:89" s="21" customFormat="1" ht="21" customHeight="1" x14ac:dyDescent="0.2">
      <c r="A92" s="76" t="s">
        <v>67</v>
      </c>
      <c r="B92" s="77"/>
      <c r="C92" s="58"/>
      <c r="D92" s="58"/>
      <c r="E92" s="58"/>
      <c r="F92" s="58"/>
      <c r="G92" s="58"/>
      <c r="H92" s="58"/>
      <c r="I92" s="78"/>
      <c r="J92" s="77"/>
      <c r="K92" s="69"/>
      <c r="L92" s="69"/>
      <c r="M92" s="174"/>
      <c r="N92" s="19"/>
      <c r="V92" s="27"/>
      <c r="AW92" s="28"/>
      <c r="AX92" s="28"/>
      <c r="AY92" s="28"/>
      <c r="AZ92" s="28"/>
      <c r="BA92" s="28"/>
      <c r="BB92" s="28"/>
      <c r="BC92" s="28"/>
      <c r="BD92" s="28"/>
      <c r="BE92" s="28"/>
      <c r="BF92" s="28"/>
      <c r="BG92" s="28"/>
      <c r="BH92" s="28"/>
      <c r="BI92" s="28"/>
      <c r="BJ92" s="28"/>
      <c r="BK92" s="28"/>
      <c r="BL92" s="28"/>
      <c r="BM92" s="28"/>
      <c r="BN92" s="28"/>
      <c r="BO92" s="28"/>
      <c r="BP92" s="28"/>
      <c r="BQ92" s="28"/>
      <c r="BR92" s="28"/>
      <c r="BS92" s="28"/>
      <c r="BT92" s="28"/>
      <c r="BU92" s="28"/>
      <c r="BV92" s="28"/>
      <c r="BW92" s="28"/>
      <c r="BX92" s="28"/>
      <c r="BY92" s="28"/>
      <c r="BZ92" s="28"/>
      <c r="CA92" s="28"/>
      <c r="CB92" s="28"/>
      <c r="CC92" s="28"/>
      <c r="CD92" s="28"/>
      <c r="CE92" s="28"/>
      <c r="CF92" s="28"/>
      <c r="CG92" s="28"/>
      <c r="CH92" s="28"/>
      <c r="CI92" s="28"/>
      <c r="CJ92" s="28"/>
      <c r="CK92" s="28"/>
    </row>
    <row r="93" spans="1:89" s="21" customFormat="1" ht="19.5" customHeight="1" x14ac:dyDescent="0.2">
      <c r="A93" s="79" t="s">
        <v>68</v>
      </c>
      <c r="B93" s="80"/>
      <c r="C93" s="80"/>
      <c r="D93" s="80"/>
      <c r="E93" s="80"/>
      <c r="F93" s="80"/>
      <c r="G93" s="80"/>
      <c r="H93" s="80"/>
      <c r="I93" s="80"/>
      <c r="J93" s="80"/>
      <c r="K93" s="81"/>
      <c r="L93" s="62"/>
      <c r="M93" s="172"/>
      <c r="N93" s="172"/>
      <c r="V93" s="27"/>
      <c r="AW93" s="28"/>
      <c r="AX93" s="28"/>
      <c r="AY93" s="28"/>
      <c r="AZ93" s="28"/>
      <c r="BA93" s="28"/>
      <c r="BB93" s="28"/>
      <c r="BC93" s="28"/>
      <c r="BD93" s="28"/>
      <c r="BE93" s="28"/>
      <c r="BF93" s="28"/>
      <c r="BG93" s="28"/>
      <c r="BH93" s="28"/>
      <c r="BI93" s="28"/>
      <c r="BJ93" s="28"/>
      <c r="BK93" s="28"/>
      <c r="BL93" s="28"/>
      <c r="BM93" s="28"/>
      <c r="BN93" s="28"/>
      <c r="BO93" s="28"/>
      <c r="BP93" s="28"/>
      <c r="BQ93" s="28"/>
      <c r="BR93" s="28"/>
      <c r="BS93" s="28"/>
      <c r="BT93" s="28"/>
      <c r="BU93" s="28"/>
      <c r="BV93" s="28"/>
      <c r="BW93" s="28"/>
      <c r="BX93" s="28"/>
      <c r="BY93" s="28"/>
      <c r="BZ93" s="28"/>
      <c r="CA93" s="28"/>
      <c r="CB93" s="28"/>
      <c r="CC93" s="28"/>
      <c r="CD93" s="28"/>
      <c r="CE93" s="28"/>
      <c r="CF93" s="28"/>
      <c r="CG93" s="28"/>
      <c r="CH93" s="28"/>
      <c r="CI93" s="28"/>
      <c r="CJ93" s="28"/>
      <c r="CK93" s="28"/>
    </row>
    <row r="94" spans="1:89" ht="15.75" x14ac:dyDescent="0.25">
      <c r="A94" s="267" t="s">
        <v>4</v>
      </c>
      <c r="B94" s="267" t="s">
        <v>6</v>
      </c>
      <c r="C94" s="82"/>
      <c r="D94" s="82"/>
      <c r="E94" s="82"/>
      <c r="F94" s="82"/>
      <c r="G94" s="83"/>
      <c r="H94" s="84"/>
      <c r="I94" s="84"/>
      <c r="J94" s="84"/>
      <c r="K94" s="85"/>
      <c r="L94" s="57"/>
      <c r="M94" s="21"/>
      <c r="N94" s="21"/>
      <c r="O94" s="21"/>
      <c r="P94" s="21"/>
      <c r="Q94" s="21"/>
      <c r="R94" s="21"/>
      <c r="S94" s="21"/>
      <c r="T94" s="21"/>
      <c r="U94" s="21"/>
      <c r="V94" s="27"/>
      <c r="W94" s="21"/>
      <c r="X94" s="21"/>
      <c r="Y94" s="222"/>
      <c r="Z94" s="222"/>
      <c r="AA94" s="222"/>
      <c r="AB94" s="222"/>
      <c r="AC94" s="222"/>
      <c r="AD94" s="21"/>
      <c r="AE94" s="21"/>
      <c r="AF94" s="21"/>
      <c r="AG94" s="21"/>
      <c r="AH94" s="21"/>
      <c r="AI94" s="21"/>
      <c r="AJ94" s="21"/>
      <c r="AK94" s="21"/>
      <c r="AL94" s="21"/>
      <c r="AM94" s="21"/>
      <c r="AN94" s="21"/>
      <c r="AO94" s="21"/>
      <c r="AP94" s="21"/>
      <c r="AQ94" s="21"/>
      <c r="AR94" s="21"/>
      <c r="AS94" s="21"/>
      <c r="AT94" s="21"/>
      <c r="AU94" s="21"/>
      <c r="AV94" s="21"/>
      <c r="AW94" s="28"/>
      <c r="AX94" s="28"/>
      <c r="AY94" s="28"/>
      <c r="AZ94" s="28"/>
      <c r="BA94" s="28"/>
      <c r="BB94" s="28"/>
      <c r="BC94" s="28"/>
      <c r="BD94" s="28"/>
      <c r="BE94" s="28"/>
      <c r="BF94" s="28"/>
      <c r="BG94" s="28"/>
      <c r="BH94" s="28"/>
      <c r="BI94" s="28"/>
      <c r="BJ94" s="28"/>
      <c r="BK94" s="28"/>
      <c r="BL94" s="28"/>
      <c r="BM94" s="28"/>
      <c r="BN94" s="28"/>
      <c r="BO94" s="28"/>
    </row>
    <row r="95" spans="1:89" ht="12.75" customHeight="1" x14ac:dyDescent="0.25">
      <c r="A95" s="268"/>
      <c r="B95" s="268"/>
      <c r="C95" s="86"/>
      <c r="D95" s="82"/>
      <c r="E95" s="83"/>
      <c r="F95" s="83"/>
      <c r="G95" s="83"/>
      <c r="H95" s="84"/>
      <c r="I95" s="84"/>
      <c r="J95" s="84"/>
      <c r="K95" s="85"/>
      <c r="L95" s="57"/>
      <c r="M95" s="21"/>
      <c r="N95" s="21"/>
      <c r="O95" s="21"/>
      <c r="P95" s="21"/>
      <c r="Q95" s="21"/>
      <c r="R95" s="21"/>
      <c r="S95" s="21"/>
      <c r="T95" s="21"/>
      <c r="U95" s="21"/>
      <c r="V95" s="27"/>
      <c r="W95" s="21"/>
      <c r="X95" s="21"/>
      <c r="Y95" s="222"/>
      <c r="Z95" s="222"/>
      <c r="AA95" s="222"/>
      <c r="AB95" s="222"/>
      <c r="AC95" s="222"/>
      <c r="AD95" s="21"/>
      <c r="AE95" s="21"/>
      <c r="AF95" s="21"/>
      <c r="AG95" s="21"/>
      <c r="AH95" s="21"/>
      <c r="AI95" s="21"/>
      <c r="AJ95" s="21"/>
      <c r="AK95" s="21"/>
      <c r="AL95" s="21"/>
      <c r="AM95" s="21"/>
      <c r="AN95" s="21"/>
      <c r="AO95" s="21"/>
      <c r="AP95" s="21"/>
      <c r="AQ95" s="21"/>
      <c r="AR95" s="21"/>
      <c r="AS95" s="21"/>
      <c r="AT95" s="21"/>
      <c r="AU95" s="21"/>
      <c r="AV95" s="21"/>
      <c r="AW95" s="28"/>
      <c r="AX95" s="28"/>
      <c r="AY95" s="28"/>
      <c r="AZ95" s="28"/>
      <c r="BA95" s="28"/>
      <c r="BB95" s="28"/>
      <c r="BC95" s="28"/>
      <c r="BD95" s="28"/>
      <c r="BE95" s="28"/>
      <c r="BF95" s="28"/>
      <c r="BG95" s="28"/>
      <c r="BH95" s="28"/>
      <c r="BI95" s="28"/>
      <c r="BJ95" s="28"/>
      <c r="BK95" s="28"/>
      <c r="BL95" s="28"/>
      <c r="BM95" s="28"/>
      <c r="BN95" s="28"/>
      <c r="BO95" s="28"/>
    </row>
    <row r="96" spans="1:89" ht="22.5" customHeight="1" x14ac:dyDescent="0.25">
      <c r="A96" s="87" t="s">
        <v>69</v>
      </c>
      <c r="B96" s="145"/>
      <c r="C96" s="88"/>
      <c r="D96" s="88"/>
      <c r="E96" s="88"/>
      <c r="F96" s="88"/>
      <c r="G96" s="56"/>
      <c r="H96" s="84"/>
      <c r="I96" s="84"/>
      <c r="J96" s="84"/>
      <c r="K96" s="85"/>
      <c r="L96" s="57"/>
      <c r="M96" s="21"/>
      <c r="N96" s="21"/>
      <c r="O96" s="21"/>
      <c r="P96" s="21"/>
      <c r="Q96" s="21"/>
      <c r="R96" s="21"/>
      <c r="S96" s="21"/>
      <c r="T96" s="21"/>
      <c r="U96" s="21"/>
      <c r="V96" s="27"/>
      <c r="W96" s="21"/>
      <c r="X96" s="21"/>
      <c r="Y96" s="222"/>
      <c r="Z96" s="222"/>
      <c r="AA96" s="222"/>
      <c r="AB96" s="222"/>
      <c r="AC96" s="222"/>
      <c r="AD96" s="21"/>
      <c r="AE96" s="21"/>
      <c r="AF96" s="222"/>
      <c r="AG96" s="222"/>
      <c r="AH96" s="222"/>
      <c r="AI96" s="222"/>
      <c r="AJ96" s="222"/>
      <c r="AK96" s="222"/>
      <c r="AL96" s="222"/>
      <c r="AM96" s="222"/>
      <c r="AN96" s="222"/>
      <c r="AO96" s="222"/>
      <c r="AP96" s="222"/>
      <c r="AQ96" s="222"/>
      <c r="AR96" s="222"/>
      <c r="AS96" s="222"/>
      <c r="AT96" s="222"/>
      <c r="AU96" s="222"/>
      <c r="AV96" s="222"/>
      <c r="AW96" s="223"/>
      <c r="AX96" s="223"/>
      <c r="AY96" s="223"/>
      <c r="AZ96" s="223"/>
      <c r="BA96" s="28"/>
      <c r="BB96" s="28"/>
      <c r="BC96" s="28"/>
      <c r="BD96" s="28"/>
      <c r="BE96" s="28"/>
      <c r="BF96" s="223"/>
      <c r="BG96" s="223"/>
      <c r="BH96" s="223"/>
      <c r="BI96" s="223"/>
      <c r="BJ96" s="223"/>
      <c r="BK96" s="223"/>
      <c r="BL96" s="223"/>
      <c r="BM96" s="223"/>
      <c r="BN96" s="223"/>
      <c r="BO96" s="223"/>
    </row>
    <row r="97" spans="1:89" s="21" customFormat="1" ht="21.75" customHeight="1" x14ac:dyDescent="0.2">
      <c r="A97" s="89" t="s">
        <v>70</v>
      </c>
      <c r="B97" s="90"/>
      <c r="C97" s="91"/>
      <c r="D97" s="92"/>
      <c r="E97" s="93"/>
      <c r="F97" s="94"/>
      <c r="G97" s="94"/>
      <c r="H97" s="94"/>
      <c r="I97" s="94"/>
      <c r="J97" s="94"/>
      <c r="K97" s="95"/>
      <c r="L97" s="94"/>
      <c r="M97" s="172"/>
      <c r="N97" s="172"/>
      <c r="V97" s="27"/>
      <c r="AW97" s="28"/>
      <c r="AX97" s="28"/>
      <c r="AY97" s="28"/>
      <c r="AZ97" s="28"/>
      <c r="BA97" s="28"/>
      <c r="BB97" s="28"/>
      <c r="BC97" s="28"/>
      <c r="BD97" s="28"/>
      <c r="BE97" s="28"/>
      <c r="BF97" s="28"/>
      <c r="BG97" s="28"/>
      <c r="BH97" s="28"/>
      <c r="BI97" s="28"/>
      <c r="BJ97" s="28"/>
      <c r="BK97" s="28"/>
      <c r="BL97" s="28"/>
      <c r="BM97" s="28"/>
      <c r="BN97" s="28"/>
      <c r="BO97" s="28"/>
      <c r="BP97" s="28"/>
      <c r="BQ97" s="28"/>
      <c r="BR97" s="28"/>
      <c r="BS97" s="28"/>
      <c r="BT97" s="28"/>
      <c r="BU97" s="28"/>
      <c r="BV97" s="28"/>
      <c r="BW97" s="28"/>
      <c r="BX97" s="28"/>
      <c r="BY97" s="28"/>
      <c r="BZ97" s="28"/>
      <c r="CA97" s="28"/>
      <c r="CB97" s="28"/>
      <c r="CC97" s="28"/>
      <c r="CD97" s="28"/>
      <c r="CE97" s="28"/>
      <c r="CF97" s="28"/>
      <c r="CG97" s="28"/>
      <c r="CH97" s="28"/>
      <c r="CI97" s="28"/>
      <c r="CJ97" s="28"/>
      <c r="CK97" s="28"/>
    </row>
    <row r="98" spans="1:89" ht="23.25" customHeight="1" x14ac:dyDescent="0.25">
      <c r="A98" s="269" t="s">
        <v>71</v>
      </c>
      <c r="B98" s="269" t="s">
        <v>72</v>
      </c>
      <c r="C98" s="317" t="s">
        <v>73</v>
      </c>
      <c r="D98" s="317"/>
      <c r="E98" s="317"/>
      <c r="F98" s="269" t="s">
        <v>74</v>
      </c>
      <c r="G98" s="21"/>
      <c r="H98" s="21"/>
      <c r="I98" s="21"/>
      <c r="J98" s="96"/>
      <c r="K98" s="57"/>
      <c r="L98" s="57"/>
      <c r="M98" s="21"/>
      <c r="N98" s="21"/>
      <c r="O98" s="21"/>
      <c r="P98" s="21"/>
      <c r="Q98" s="21"/>
      <c r="R98" s="21"/>
      <c r="S98" s="21"/>
      <c r="T98" s="21"/>
      <c r="U98" s="27"/>
      <c r="V98" s="21"/>
      <c r="W98" s="21"/>
      <c r="X98" s="21"/>
      <c r="Y98" s="222"/>
      <c r="Z98" s="222"/>
      <c r="AA98" s="222"/>
      <c r="AB98" s="222"/>
      <c r="AC98" s="222"/>
      <c r="AD98" s="21"/>
      <c r="AE98" s="21"/>
      <c r="AF98" s="21"/>
      <c r="AG98" s="21"/>
      <c r="AH98" s="21"/>
      <c r="AI98" s="21"/>
      <c r="AJ98" s="21"/>
      <c r="AK98" s="222"/>
      <c r="AL98" s="222"/>
      <c r="AM98" s="222"/>
      <c r="AN98" s="222"/>
      <c r="AO98" s="222"/>
      <c r="AP98" s="222"/>
      <c r="AQ98" s="222"/>
      <c r="AR98" s="222"/>
      <c r="AS98" s="222"/>
      <c r="AT98" s="222"/>
      <c r="AU98" s="222"/>
      <c r="AV98" s="222"/>
      <c r="AW98" s="223"/>
      <c r="AX98" s="223"/>
      <c r="AY98" s="223"/>
      <c r="AZ98" s="223"/>
      <c r="BA98" s="28"/>
      <c r="BB98" s="28"/>
      <c r="BC98" s="28"/>
      <c r="BD98" s="28"/>
      <c r="BE98" s="28"/>
      <c r="BF98" s="223"/>
      <c r="BG98" s="223"/>
      <c r="BH98" s="223"/>
      <c r="BI98" s="223"/>
      <c r="BJ98" s="223"/>
      <c r="BK98" s="223"/>
      <c r="BL98" s="223"/>
      <c r="BM98" s="223"/>
      <c r="BN98" s="223"/>
      <c r="BO98" s="223"/>
    </row>
    <row r="99" spans="1:89" ht="29.25" customHeight="1" x14ac:dyDescent="0.25">
      <c r="A99" s="270"/>
      <c r="B99" s="270"/>
      <c r="C99" s="224" t="s">
        <v>75</v>
      </c>
      <c r="D99" s="225" t="s">
        <v>76</v>
      </c>
      <c r="E99" s="226" t="s">
        <v>77</v>
      </c>
      <c r="F99" s="270"/>
      <c r="G99" s="21"/>
      <c r="H99" s="21"/>
      <c r="I99" s="21"/>
      <c r="J99" s="96"/>
      <c r="K99" s="57"/>
      <c r="L99" s="57"/>
      <c r="M99" s="21"/>
      <c r="N99" s="21"/>
      <c r="O99" s="21"/>
      <c r="P99" s="21"/>
      <c r="Q99" s="21"/>
      <c r="R99" s="21"/>
      <c r="S99" s="21"/>
      <c r="T99" s="21"/>
      <c r="U99" s="27"/>
      <c r="V99" s="21"/>
      <c r="W99" s="21"/>
      <c r="X99" s="21"/>
      <c r="Y99" s="222"/>
      <c r="Z99" s="222"/>
      <c r="AA99" s="222"/>
      <c r="AB99" s="222"/>
      <c r="AC99" s="222"/>
      <c r="AD99" s="21"/>
      <c r="AE99" s="21"/>
      <c r="AF99" s="21"/>
      <c r="AG99" s="21"/>
      <c r="AH99" s="21"/>
      <c r="AI99" s="21"/>
      <c r="AJ99" s="21"/>
      <c r="AK99" s="222"/>
      <c r="AL99" s="222"/>
      <c r="AM99" s="222"/>
      <c r="AN99" s="222"/>
      <c r="AO99" s="222"/>
      <c r="AP99" s="222"/>
      <c r="AQ99" s="222"/>
      <c r="AR99" s="222"/>
      <c r="AS99" s="222"/>
      <c r="AT99" s="222"/>
      <c r="AU99" s="222"/>
      <c r="AV99" s="222"/>
      <c r="AW99" s="223"/>
      <c r="AX99" s="223"/>
      <c r="AY99" s="223"/>
      <c r="AZ99" s="223"/>
      <c r="BA99" s="28"/>
      <c r="BB99" s="28"/>
      <c r="BC99" s="28"/>
      <c r="BD99" s="28"/>
      <c r="BE99" s="28"/>
      <c r="BF99" s="223"/>
      <c r="BG99" s="223"/>
      <c r="BH99" s="223"/>
      <c r="BI99" s="223"/>
      <c r="BJ99" s="223"/>
      <c r="BK99" s="223"/>
      <c r="BL99" s="223"/>
      <c r="BM99" s="223"/>
      <c r="BN99" s="223"/>
      <c r="BO99" s="223"/>
    </row>
    <row r="100" spans="1:89" ht="18.75" customHeight="1" x14ac:dyDescent="0.25">
      <c r="A100" s="227" t="s">
        <v>78</v>
      </c>
      <c r="B100" s="108">
        <v>7</v>
      </c>
      <c r="C100" s="123"/>
      <c r="D100" s="135">
        <v>3</v>
      </c>
      <c r="E100" s="228">
        <v>18</v>
      </c>
      <c r="F100" s="108">
        <v>8</v>
      </c>
      <c r="G100" s="21"/>
      <c r="H100" s="21"/>
      <c r="I100" s="21"/>
      <c r="J100" s="96"/>
      <c r="K100" s="57"/>
      <c r="L100" s="57"/>
      <c r="M100" s="21"/>
      <c r="N100" s="21"/>
      <c r="O100" s="21"/>
      <c r="P100" s="21"/>
      <c r="Q100" s="21"/>
      <c r="R100" s="21"/>
      <c r="S100" s="21"/>
      <c r="T100" s="21"/>
      <c r="U100" s="27"/>
      <c r="V100" s="21"/>
      <c r="W100" s="21"/>
      <c r="X100" s="21"/>
      <c r="Y100" s="222"/>
      <c r="Z100" s="222"/>
      <c r="AA100" s="222"/>
      <c r="AB100" s="222"/>
      <c r="AC100" s="222"/>
      <c r="AD100" s="21"/>
      <c r="AE100" s="21"/>
      <c r="AF100" s="21"/>
      <c r="AG100" s="21"/>
      <c r="AH100" s="21"/>
      <c r="AI100" s="21"/>
      <c r="AJ100" s="21"/>
      <c r="AK100" s="222"/>
      <c r="AL100" s="222"/>
      <c r="AM100" s="222"/>
      <c r="AN100" s="222"/>
      <c r="AO100" s="222"/>
      <c r="AP100" s="222"/>
      <c r="AQ100" s="222"/>
      <c r="AR100" s="222"/>
      <c r="AS100" s="222"/>
      <c r="AT100" s="222"/>
      <c r="AU100" s="222"/>
      <c r="AV100" s="222"/>
      <c r="AW100" s="223"/>
      <c r="AX100" s="223"/>
      <c r="AY100" s="223"/>
      <c r="AZ100" s="223"/>
      <c r="BA100" s="28"/>
      <c r="BB100" s="28"/>
      <c r="BC100" s="28"/>
      <c r="BD100" s="28"/>
      <c r="BE100" s="28"/>
      <c r="BF100" s="223"/>
      <c r="BG100" s="223"/>
      <c r="BH100" s="223"/>
      <c r="BI100" s="223"/>
      <c r="BJ100" s="223"/>
      <c r="BK100" s="223"/>
      <c r="BL100" s="223"/>
      <c r="BM100" s="223"/>
      <c r="BN100" s="223"/>
      <c r="BO100" s="223"/>
    </row>
    <row r="101" spans="1:89" ht="27" customHeight="1" x14ac:dyDescent="0.25">
      <c r="A101" s="229" t="s">
        <v>79</v>
      </c>
      <c r="B101" s="109">
        <v>3</v>
      </c>
      <c r="C101" s="113"/>
      <c r="D101" s="136"/>
      <c r="E101" s="230">
        <v>3</v>
      </c>
      <c r="F101" s="109">
        <v>3</v>
      </c>
      <c r="G101" s="21"/>
      <c r="H101" s="21"/>
      <c r="I101" s="21"/>
      <c r="J101" s="96"/>
      <c r="K101" s="57"/>
      <c r="L101" s="57"/>
      <c r="M101" s="21"/>
      <c r="N101" s="21"/>
      <c r="O101" s="21"/>
      <c r="P101" s="21"/>
      <c r="Q101" s="21"/>
      <c r="R101" s="21"/>
      <c r="S101" s="21"/>
      <c r="T101" s="21"/>
      <c r="U101" s="27"/>
      <c r="V101" s="21"/>
      <c r="W101" s="21"/>
      <c r="X101" s="21"/>
      <c r="Y101" s="222"/>
      <c r="Z101" s="222"/>
      <c r="AA101" s="222"/>
      <c r="AB101" s="222"/>
      <c r="AC101" s="222"/>
      <c r="AD101" s="21"/>
      <c r="AE101" s="21"/>
      <c r="AF101" s="21"/>
      <c r="AG101" s="21"/>
      <c r="AH101" s="21"/>
      <c r="AI101" s="21"/>
      <c r="AJ101" s="21"/>
      <c r="AK101" s="222"/>
      <c r="AL101" s="222"/>
      <c r="AM101" s="222"/>
      <c r="AN101" s="222"/>
      <c r="AO101" s="222"/>
      <c r="AP101" s="222"/>
      <c r="AQ101" s="222"/>
      <c r="AR101" s="222"/>
      <c r="AS101" s="222"/>
      <c r="AT101" s="222"/>
      <c r="AU101" s="222"/>
      <c r="AV101" s="222"/>
      <c r="AW101" s="223"/>
      <c r="AX101" s="223"/>
      <c r="AY101" s="223"/>
      <c r="AZ101" s="223"/>
      <c r="BA101" s="28"/>
      <c r="BB101" s="28"/>
      <c r="BC101" s="28"/>
      <c r="BD101" s="28"/>
      <c r="BE101" s="28"/>
      <c r="BF101" s="223"/>
      <c r="BG101" s="223"/>
      <c r="BH101" s="223"/>
      <c r="BI101" s="223"/>
      <c r="BJ101" s="223"/>
      <c r="BK101" s="223"/>
      <c r="BL101" s="223"/>
      <c r="BM101" s="223"/>
      <c r="BN101" s="223"/>
      <c r="BO101" s="223"/>
    </row>
    <row r="102" spans="1:89" ht="27.75" customHeight="1" x14ac:dyDescent="0.25">
      <c r="A102" s="231" t="s">
        <v>80</v>
      </c>
      <c r="B102" s="110"/>
      <c r="C102" s="115"/>
      <c r="D102" s="137"/>
      <c r="E102" s="232"/>
      <c r="F102" s="110"/>
      <c r="G102" s="21"/>
      <c r="H102" s="21"/>
      <c r="I102" s="21"/>
      <c r="J102" s="96"/>
      <c r="K102" s="57"/>
      <c r="L102" s="57"/>
      <c r="M102" s="21"/>
      <c r="N102" s="21"/>
      <c r="O102" s="21"/>
      <c r="P102" s="21"/>
      <c r="Q102" s="21"/>
      <c r="R102" s="21"/>
      <c r="S102" s="21"/>
      <c r="T102" s="21"/>
      <c r="U102" s="27"/>
      <c r="V102" s="21"/>
      <c r="W102" s="21"/>
      <c r="X102" s="21"/>
      <c r="Y102" s="222"/>
      <c r="Z102" s="222"/>
      <c r="AA102" s="222"/>
      <c r="AB102" s="222"/>
      <c r="AC102" s="222"/>
      <c r="AD102" s="21"/>
      <c r="AE102" s="21"/>
      <c r="AF102" s="21"/>
      <c r="AG102" s="21"/>
      <c r="AH102" s="21"/>
      <c r="AI102" s="21"/>
      <c r="AJ102" s="21"/>
      <c r="AK102" s="222"/>
      <c r="AL102" s="222"/>
      <c r="AM102" s="222"/>
      <c r="AN102" s="222"/>
      <c r="AO102" s="222"/>
      <c r="AP102" s="222"/>
      <c r="AQ102" s="222"/>
      <c r="AR102" s="222"/>
      <c r="AS102" s="222"/>
      <c r="AT102" s="222"/>
      <c r="AU102" s="222"/>
      <c r="AV102" s="222"/>
      <c r="AW102" s="223"/>
      <c r="AX102" s="223"/>
      <c r="AY102" s="223"/>
      <c r="AZ102" s="223"/>
      <c r="BA102" s="28"/>
      <c r="BB102" s="28"/>
      <c r="BC102" s="28"/>
      <c r="BD102" s="28"/>
      <c r="BE102" s="28"/>
      <c r="BF102" s="223"/>
      <c r="BG102" s="223"/>
      <c r="BH102" s="223"/>
      <c r="BI102" s="223"/>
      <c r="BJ102" s="223"/>
      <c r="BK102" s="223"/>
      <c r="BL102" s="223"/>
      <c r="BM102" s="223"/>
      <c r="BN102" s="223"/>
      <c r="BO102" s="223"/>
    </row>
    <row r="103" spans="1:89" s="21" customFormat="1" ht="18" customHeight="1" x14ac:dyDescent="0.2">
      <c r="A103" s="97" t="s">
        <v>81</v>
      </c>
      <c r="B103" s="71"/>
      <c r="C103" s="71"/>
      <c r="D103" s="71"/>
      <c r="E103" s="71"/>
      <c r="F103" s="71"/>
      <c r="G103" s="71"/>
      <c r="K103" s="96"/>
      <c r="V103" s="27"/>
      <c r="AW103" s="28"/>
      <c r="AX103" s="28"/>
      <c r="AY103" s="28"/>
      <c r="AZ103" s="28"/>
      <c r="BA103" s="28"/>
      <c r="BB103" s="28"/>
      <c r="BC103" s="28"/>
      <c r="BD103" s="28"/>
      <c r="BE103" s="28"/>
      <c r="BF103" s="28"/>
      <c r="BG103" s="28"/>
      <c r="BH103" s="28"/>
      <c r="BI103" s="28"/>
      <c r="BJ103" s="28"/>
      <c r="BK103" s="28"/>
      <c r="BL103" s="28"/>
      <c r="BM103" s="28"/>
      <c r="BN103" s="28"/>
      <c r="BO103" s="28"/>
      <c r="BP103" s="28"/>
      <c r="BQ103" s="28"/>
      <c r="BR103" s="28"/>
      <c r="BS103" s="28"/>
      <c r="BT103" s="28"/>
      <c r="BU103" s="28"/>
      <c r="BV103" s="28"/>
      <c r="BW103" s="28"/>
      <c r="BX103" s="28"/>
      <c r="BY103" s="28"/>
      <c r="BZ103" s="28"/>
      <c r="CA103" s="28"/>
      <c r="CB103" s="28"/>
      <c r="CC103" s="28"/>
      <c r="CD103" s="28"/>
      <c r="CE103" s="28"/>
      <c r="CF103" s="28"/>
      <c r="CG103" s="28"/>
      <c r="CH103" s="28"/>
      <c r="CI103" s="28"/>
      <c r="CJ103" s="28"/>
      <c r="CK103" s="28"/>
    </row>
    <row r="104" spans="1:89" ht="15" x14ac:dyDescent="0.2">
      <c r="A104" s="184" t="s">
        <v>82</v>
      </c>
      <c r="B104" s="182" t="s">
        <v>83</v>
      </c>
      <c r="C104" s="28"/>
      <c r="D104" s="28"/>
      <c r="E104" s="28"/>
      <c r="F104" s="28"/>
      <c r="G104" s="21"/>
      <c r="H104" s="21"/>
      <c r="I104" s="21"/>
      <c r="J104" s="96"/>
      <c r="K104" s="62"/>
      <c r="L104" s="57"/>
      <c r="M104" s="21"/>
      <c r="N104" s="21"/>
      <c r="O104" s="21"/>
      <c r="P104" s="21"/>
      <c r="Q104" s="21"/>
      <c r="R104" s="21"/>
      <c r="S104" s="21"/>
      <c r="T104" s="21"/>
      <c r="U104" s="27"/>
      <c r="V104" s="21"/>
      <c r="W104" s="21"/>
      <c r="X104" s="21"/>
      <c r="AD104" s="21"/>
      <c r="AE104" s="21"/>
      <c r="AF104" s="21"/>
      <c r="AG104" s="21"/>
      <c r="AH104" s="21"/>
      <c r="AI104" s="21"/>
      <c r="AJ104" s="21"/>
      <c r="BA104" s="28"/>
      <c r="BB104" s="28"/>
      <c r="BC104" s="28"/>
      <c r="BD104" s="28"/>
      <c r="BE104" s="28"/>
    </row>
    <row r="105" spans="1:89" ht="15.75" customHeight="1" x14ac:dyDescent="0.2">
      <c r="A105" s="63" t="s">
        <v>84</v>
      </c>
      <c r="B105" s="108">
        <v>4</v>
      </c>
      <c r="C105" s="28"/>
      <c r="D105" s="28"/>
      <c r="E105" s="28"/>
      <c r="F105" s="28"/>
      <c r="G105" s="21"/>
      <c r="H105" s="21"/>
      <c r="I105" s="21"/>
      <c r="J105" s="96"/>
      <c r="K105" s="98"/>
      <c r="L105" s="57"/>
      <c r="M105" s="21"/>
      <c r="N105" s="21"/>
      <c r="O105" s="21"/>
      <c r="P105" s="21"/>
      <c r="Q105" s="21"/>
      <c r="R105" s="21"/>
      <c r="S105" s="21"/>
      <c r="T105" s="21"/>
      <c r="U105" s="27"/>
      <c r="V105" s="21"/>
      <c r="W105" s="21"/>
      <c r="X105" s="21"/>
      <c r="AD105" s="21"/>
      <c r="AE105" s="21"/>
      <c r="AF105" s="21"/>
      <c r="AG105" s="21"/>
      <c r="AH105" s="21"/>
      <c r="AI105" s="21"/>
      <c r="AJ105" s="21"/>
      <c r="BA105" s="28"/>
      <c r="BB105" s="28"/>
      <c r="BC105" s="28"/>
      <c r="BD105" s="28"/>
      <c r="BE105" s="28"/>
    </row>
    <row r="106" spans="1:89" ht="15.75" customHeight="1" x14ac:dyDescent="0.2">
      <c r="A106" s="64" t="s">
        <v>85</v>
      </c>
      <c r="B106" s="109"/>
      <c r="C106" s="28"/>
      <c r="D106" s="28"/>
      <c r="E106" s="28"/>
      <c r="F106" s="28"/>
      <c r="G106" s="21"/>
      <c r="H106" s="21"/>
      <c r="I106" s="21"/>
      <c r="J106" s="96"/>
      <c r="K106" s="98"/>
      <c r="L106" s="57"/>
      <c r="M106" s="21"/>
      <c r="N106" s="21"/>
      <c r="O106" s="21"/>
      <c r="P106" s="21"/>
      <c r="Q106" s="21"/>
      <c r="R106" s="21"/>
      <c r="S106" s="21"/>
      <c r="T106" s="21"/>
      <c r="U106" s="27"/>
      <c r="V106" s="21"/>
      <c r="W106" s="21"/>
      <c r="X106" s="21"/>
      <c r="AD106" s="21"/>
      <c r="AE106" s="21"/>
      <c r="AF106" s="21"/>
      <c r="AG106" s="21"/>
      <c r="AH106" s="21"/>
      <c r="AI106" s="21"/>
      <c r="AJ106" s="21"/>
      <c r="BA106" s="28"/>
      <c r="BB106" s="28"/>
      <c r="BC106" s="28"/>
      <c r="BD106" s="28"/>
      <c r="BE106" s="28"/>
    </row>
    <row r="107" spans="1:89" ht="15.75" customHeight="1" x14ac:dyDescent="0.2">
      <c r="A107" s="64" t="s">
        <v>86</v>
      </c>
      <c r="B107" s="109"/>
      <c r="C107" s="28"/>
      <c r="D107" s="28"/>
      <c r="E107" s="28"/>
      <c r="F107" s="28"/>
      <c r="G107" s="21"/>
      <c r="H107" s="21"/>
      <c r="I107" s="21"/>
      <c r="J107" s="21"/>
      <c r="K107" s="99"/>
      <c r="L107" s="57"/>
      <c r="M107" s="21"/>
      <c r="N107" s="21"/>
      <c r="O107" s="21"/>
      <c r="P107" s="21"/>
      <c r="Q107" s="21"/>
      <c r="R107" s="21"/>
      <c r="S107" s="21"/>
      <c r="T107" s="21"/>
      <c r="U107" s="27"/>
      <c r="V107" s="21"/>
      <c r="W107" s="21"/>
      <c r="X107" s="21"/>
      <c r="AD107" s="21"/>
      <c r="AE107" s="21"/>
      <c r="AF107" s="21"/>
      <c r="AG107" s="21"/>
      <c r="AH107" s="21"/>
      <c r="AI107" s="21"/>
      <c r="AJ107" s="21"/>
      <c r="BA107" s="28"/>
      <c r="BB107" s="28"/>
      <c r="BC107" s="28"/>
      <c r="BD107" s="28"/>
      <c r="BE107" s="28"/>
    </row>
    <row r="108" spans="1:89" ht="15.75" customHeight="1" x14ac:dyDescent="0.2">
      <c r="A108" s="64" t="s">
        <v>87</v>
      </c>
      <c r="B108" s="109"/>
      <c r="C108" s="28"/>
      <c r="D108" s="28"/>
      <c r="E108" s="28"/>
      <c r="F108" s="28"/>
      <c r="G108" s="21"/>
      <c r="H108" s="21"/>
      <c r="I108" s="21"/>
      <c r="J108" s="21"/>
      <c r="K108" s="99"/>
      <c r="L108" s="57"/>
      <c r="M108" s="21"/>
      <c r="N108" s="21"/>
      <c r="O108" s="21"/>
      <c r="P108" s="21"/>
      <c r="Q108" s="21"/>
      <c r="R108" s="21"/>
      <c r="S108" s="21"/>
      <c r="T108" s="21"/>
      <c r="U108" s="27"/>
      <c r="V108" s="21"/>
      <c r="W108" s="21"/>
      <c r="X108" s="21"/>
      <c r="AD108" s="21"/>
      <c r="AE108" s="21"/>
      <c r="AF108" s="21"/>
      <c r="AG108" s="21"/>
      <c r="AH108" s="21"/>
      <c r="AI108" s="21"/>
      <c r="AJ108" s="21"/>
      <c r="BA108" s="28"/>
      <c r="BB108" s="28"/>
      <c r="BC108" s="28"/>
      <c r="BD108" s="28"/>
      <c r="BE108" s="28"/>
    </row>
    <row r="109" spans="1:89" ht="15.75" customHeight="1" x14ac:dyDescent="0.2">
      <c r="A109" s="64" t="s">
        <v>88</v>
      </c>
      <c r="B109" s="109"/>
      <c r="C109" s="28"/>
      <c r="D109" s="28"/>
      <c r="E109" s="28"/>
      <c r="F109" s="28"/>
      <c r="G109" s="21"/>
      <c r="H109" s="21"/>
      <c r="I109" s="21"/>
      <c r="J109" s="21"/>
      <c r="K109" s="99"/>
      <c r="L109" s="57"/>
      <c r="M109" s="21"/>
      <c r="N109" s="21"/>
      <c r="O109" s="21"/>
      <c r="P109" s="21"/>
      <c r="Q109" s="21"/>
      <c r="R109" s="21"/>
      <c r="S109" s="21"/>
      <c r="T109" s="21"/>
      <c r="U109" s="27"/>
      <c r="V109" s="21"/>
      <c r="W109" s="21"/>
      <c r="X109" s="21"/>
      <c r="AD109" s="21"/>
      <c r="AE109" s="21"/>
      <c r="AF109" s="21"/>
      <c r="AG109" s="21"/>
      <c r="AH109" s="21"/>
      <c r="AI109" s="21"/>
      <c r="AJ109" s="21"/>
      <c r="BA109" s="28"/>
      <c r="BB109" s="28"/>
      <c r="BC109" s="28"/>
      <c r="BD109" s="28"/>
      <c r="BE109" s="28"/>
    </row>
    <row r="110" spans="1:89" ht="15.75" customHeight="1" x14ac:dyDescent="0.2">
      <c r="A110" s="184" t="s">
        <v>23</v>
      </c>
      <c r="B110" s="165">
        <f>SUM(B105:B109)</f>
        <v>4</v>
      </c>
      <c r="C110" s="100"/>
      <c r="D110" s="28"/>
      <c r="E110" s="28"/>
      <c r="F110" s="28"/>
      <c r="G110" s="21"/>
      <c r="H110" s="21"/>
      <c r="I110" s="21"/>
      <c r="J110" s="21"/>
      <c r="K110" s="99"/>
      <c r="L110" s="57"/>
      <c r="M110" s="21"/>
      <c r="N110" s="21"/>
      <c r="O110" s="21"/>
      <c r="P110" s="21"/>
      <c r="Q110" s="21"/>
      <c r="R110" s="21"/>
      <c r="S110" s="21"/>
      <c r="T110" s="21"/>
      <c r="U110" s="27"/>
      <c r="V110" s="21"/>
      <c r="W110" s="21"/>
      <c r="X110" s="21"/>
      <c r="AD110" s="21"/>
      <c r="AE110" s="21"/>
      <c r="AF110" s="21"/>
      <c r="AG110" s="21"/>
      <c r="AH110" s="21"/>
      <c r="AI110" s="21"/>
      <c r="AJ110" s="21"/>
      <c r="BA110" s="28"/>
      <c r="BB110" s="28"/>
      <c r="BC110" s="28"/>
      <c r="BD110" s="28"/>
      <c r="BE110" s="28"/>
    </row>
    <row r="111" spans="1:89" s="21" customFormat="1" x14ac:dyDescent="0.2">
      <c r="A111" s="101"/>
      <c r="L111" s="99"/>
      <c r="V111" s="27"/>
      <c r="AW111" s="28"/>
      <c r="AX111" s="28"/>
      <c r="AY111" s="28"/>
      <c r="AZ111" s="28"/>
      <c r="BA111" s="28"/>
      <c r="BB111" s="28"/>
      <c r="BC111" s="28"/>
      <c r="BD111" s="28"/>
      <c r="BE111" s="28"/>
      <c r="BF111" s="28"/>
      <c r="BG111" s="28"/>
      <c r="BH111" s="28"/>
      <c r="BI111" s="28"/>
      <c r="BJ111" s="28"/>
      <c r="BK111" s="28"/>
      <c r="BL111" s="28"/>
      <c r="BM111" s="28"/>
      <c r="BN111" s="28"/>
      <c r="BO111" s="28"/>
      <c r="BP111" s="28"/>
      <c r="BQ111" s="28"/>
      <c r="BR111" s="28"/>
      <c r="BS111" s="28"/>
      <c r="BT111" s="28"/>
      <c r="BU111" s="28"/>
      <c r="BV111" s="28"/>
      <c r="BW111" s="28"/>
      <c r="BX111" s="28"/>
      <c r="BY111" s="28"/>
      <c r="BZ111" s="28"/>
      <c r="CA111" s="28"/>
      <c r="CB111" s="28"/>
      <c r="CC111" s="28"/>
      <c r="CD111" s="28"/>
      <c r="CE111" s="28"/>
      <c r="CF111" s="28"/>
      <c r="CG111" s="28"/>
      <c r="CH111" s="28"/>
      <c r="CI111" s="28"/>
      <c r="CJ111" s="28"/>
      <c r="CK111" s="28"/>
    </row>
    <row r="112" spans="1:89" s="21" customFormat="1" x14ac:dyDescent="0.2">
      <c r="A112" s="101"/>
      <c r="L112" s="99"/>
      <c r="V112" s="27"/>
      <c r="AW112" s="28"/>
      <c r="AX112" s="28"/>
      <c r="AY112" s="28"/>
      <c r="AZ112" s="28"/>
      <c r="BA112" s="28"/>
      <c r="BB112" s="28"/>
      <c r="BC112" s="28"/>
      <c r="BD112" s="28"/>
      <c r="BE112" s="28"/>
      <c r="BF112" s="28"/>
      <c r="BG112" s="28"/>
      <c r="BH112" s="28"/>
      <c r="BI112" s="28"/>
      <c r="BJ112" s="28"/>
      <c r="BK112" s="28"/>
      <c r="BL112" s="28"/>
      <c r="BM112" s="28"/>
      <c r="BN112" s="28"/>
      <c r="BO112" s="28"/>
      <c r="BP112" s="28"/>
      <c r="BQ112" s="28"/>
      <c r="BR112" s="28"/>
      <c r="BS112" s="28"/>
      <c r="BT112" s="28"/>
      <c r="BU112" s="28"/>
      <c r="BV112" s="28"/>
      <c r="BW112" s="28"/>
      <c r="BX112" s="28"/>
      <c r="BY112" s="28"/>
      <c r="BZ112" s="28"/>
      <c r="CA112" s="28"/>
      <c r="CB112" s="28"/>
      <c r="CC112" s="28"/>
      <c r="CD112" s="28"/>
      <c r="CE112" s="28"/>
      <c r="CF112" s="28"/>
      <c r="CG112" s="28"/>
      <c r="CH112" s="28"/>
      <c r="CI112" s="28"/>
      <c r="CJ112" s="28"/>
      <c r="CK112" s="28"/>
    </row>
    <row r="113" spans="1:89" s="21" customFormat="1" x14ac:dyDescent="0.2">
      <c r="A113" s="101"/>
      <c r="L113" s="99"/>
      <c r="V113" s="27"/>
      <c r="AW113" s="28"/>
      <c r="AX113" s="28"/>
      <c r="AY113" s="28"/>
      <c r="AZ113" s="28"/>
      <c r="BA113" s="28"/>
      <c r="BB113" s="28"/>
      <c r="BC113" s="28"/>
      <c r="BD113" s="28"/>
      <c r="BE113" s="28"/>
      <c r="BF113" s="28"/>
      <c r="BG113" s="28"/>
      <c r="BH113" s="28"/>
      <c r="BI113" s="28"/>
      <c r="BJ113" s="28"/>
      <c r="BK113" s="28"/>
      <c r="BL113" s="28"/>
      <c r="BM113" s="28"/>
      <c r="BN113" s="28"/>
      <c r="BO113" s="28"/>
      <c r="BP113" s="28"/>
      <c r="BQ113" s="28"/>
      <c r="BR113" s="28"/>
      <c r="BS113" s="28"/>
      <c r="BT113" s="28"/>
      <c r="BU113" s="28"/>
      <c r="BV113" s="28"/>
      <c r="BW113" s="28"/>
      <c r="BX113" s="28"/>
      <c r="BY113" s="28"/>
      <c r="BZ113" s="28"/>
      <c r="CA113" s="28"/>
      <c r="CB113" s="28"/>
      <c r="CC113" s="28"/>
      <c r="CD113" s="28"/>
      <c r="CE113" s="28"/>
      <c r="CF113" s="28"/>
      <c r="CG113" s="28"/>
      <c r="CH113" s="28"/>
      <c r="CI113" s="28"/>
      <c r="CJ113" s="28"/>
      <c r="CK113" s="28"/>
    </row>
    <row r="114" spans="1:89" s="21" customFormat="1" x14ac:dyDescent="0.2">
      <c r="A114" s="101"/>
      <c r="L114" s="99"/>
      <c r="V114" s="27"/>
      <c r="AW114" s="28"/>
      <c r="AX114" s="28"/>
      <c r="AY114" s="28"/>
      <c r="AZ114" s="28"/>
      <c r="BA114" s="28"/>
      <c r="BB114" s="28"/>
      <c r="BC114" s="28"/>
      <c r="BD114" s="28"/>
      <c r="BE114" s="28"/>
      <c r="BF114" s="28"/>
      <c r="BG114" s="28"/>
      <c r="BH114" s="28"/>
      <c r="BI114" s="28"/>
      <c r="BJ114" s="28"/>
      <c r="BK114" s="28"/>
      <c r="BL114" s="28"/>
      <c r="BM114" s="28"/>
      <c r="BN114" s="28"/>
      <c r="BO114" s="28"/>
      <c r="BP114" s="28"/>
      <c r="BQ114" s="28"/>
      <c r="BR114" s="28"/>
      <c r="BS114" s="28"/>
      <c r="BT114" s="28"/>
      <c r="BU114" s="28"/>
      <c r="BV114" s="28"/>
      <c r="BW114" s="28"/>
      <c r="BX114" s="28"/>
      <c r="BY114" s="28"/>
      <c r="BZ114" s="28"/>
      <c r="CA114" s="28"/>
      <c r="CB114" s="28"/>
      <c r="CC114" s="28"/>
      <c r="CD114" s="28"/>
      <c r="CE114" s="28"/>
      <c r="CF114" s="28"/>
      <c r="CG114" s="28"/>
      <c r="CH114" s="28"/>
      <c r="CI114" s="28"/>
      <c r="CJ114" s="28"/>
      <c r="CK114" s="28"/>
    </row>
    <row r="115" spans="1:89" s="21" customFormat="1" x14ac:dyDescent="0.2">
      <c r="A115" s="101"/>
      <c r="L115" s="99"/>
      <c r="V115" s="27"/>
      <c r="AW115" s="28"/>
      <c r="AX115" s="28"/>
      <c r="AY115" s="28"/>
      <c r="AZ115" s="28"/>
      <c r="BA115" s="28"/>
      <c r="BB115" s="28"/>
      <c r="BC115" s="28"/>
      <c r="BD115" s="28"/>
      <c r="BE115" s="28"/>
      <c r="BF115" s="28"/>
      <c r="BG115" s="28"/>
      <c r="BH115" s="28"/>
      <c r="BI115" s="28"/>
      <c r="BJ115" s="28"/>
      <c r="BK115" s="28"/>
      <c r="BL115" s="28"/>
      <c r="BM115" s="28"/>
      <c r="BN115" s="28"/>
      <c r="BO115" s="28"/>
      <c r="BP115" s="28"/>
      <c r="BQ115" s="28"/>
      <c r="BR115" s="28"/>
      <c r="BS115" s="28"/>
      <c r="BT115" s="28"/>
      <c r="BU115" s="28"/>
      <c r="BV115" s="28"/>
      <c r="BW115" s="28"/>
      <c r="BX115" s="28"/>
      <c r="BY115" s="28"/>
      <c r="BZ115" s="28"/>
      <c r="CA115" s="28"/>
      <c r="CB115" s="28"/>
      <c r="CC115" s="28"/>
      <c r="CD115" s="28"/>
      <c r="CE115" s="28"/>
      <c r="CF115" s="28"/>
      <c r="CG115" s="28"/>
      <c r="CH115" s="28"/>
      <c r="CI115" s="28"/>
      <c r="CJ115" s="28"/>
      <c r="CK115" s="28"/>
    </row>
    <row r="116" spans="1:89" s="21" customFormat="1" x14ac:dyDescent="0.2">
      <c r="A116" s="101"/>
      <c r="L116" s="99"/>
      <c r="V116" s="27"/>
      <c r="AW116" s="28"/>
      <c r="AX116" s="28"/>
      <c r="AY116" s="28"/>
      <c r="AZ116" s="28"/>
      <c r="BA116" s="28"/>
      <c r="BB116" s="28"/>
      <c r="BC116" s="28"/>
      <c r="BD116" s="28"/>
      <c r="BE116" s="28"/>
      <c r="BF116" s="28"/>
      <c r="BG116" s="28"/>
      <c r="BH116" s="28"/>
      <c r="BI116" s="28"/>
      <c r="BJ116" s="28"/>
      <c r="BK116" s="28"/>
      <c r="BL116" s="28"/>
      <c r="BM116" s="28"/>
      <c r="BN116" s="28"/>
      <c r="BO116" s="28"/>
      <c r="BP116" s="28"/>
      <c r="BQ116" s="28"/>
      <c r="BR116" s="28"/>
      <c r="BS116" s="28"/>
      <c r="BT116" s="28"/>
      <c r="BU116" s="28"/>
      <c r="BV116" s="28"/>
      <c r="BW116" s="28"/>
      <c r="BX116" s="28"/>
      <c r="BY116" s="28"/>
      <c r="BZ116" s="28"/>
      <c r="CA116" s="28"/>
      <c r="CB116" s="28"/>
      <c r="CC116" s="28"/>
      <c r="CD116" s="28"/>
      <c r="CE116" s="28"/>
      <c r="CF116" s="28"/>
      <c r="CG116" s="28"/>
      <c r="CH116" s="28"/>
      <c r="CI116" s="28"/>
      <c r="CJ116" s="28"/>
      <c r="CK116" s="28"/>
    </row>
    <row r="117" spans="1:89" s="21" customFormat="1" x14ac:dyDescent="0.2">
      <c r="A117" s="101"/>
      <c r="L117" s="99"/>
      <c r="V117" s="27"/>
      <c r="AW117" s="28"/>
      <c r="AX117" s="28"/>
      <c r="AY117" s="28"/>
      <c r="AZ117" s="28"/>
      <c r="BA117" s="28"/>
      <c r="BB117" s="28"/>
      <c r="BC117" s="28"/>
      <c r="BD117" s="28"/>
      <c r="BE117" s="28"/>
      <c r="BF117" s="28"/>
      <c r="BG117" s="28"/>
      <c r="BH117" s="28"/>
      <c r="BI117" s="28"/>
      <c r="BJ117" s="28"/>
      <c r="BK117" s="28"/>
      <c r="BL117" s="28"/>
      <c r="BM117" s="28"/>
      <c r="BN117" s="28"/>
      <c r="BO117" s="28"/>
      <c r="BP117" s="28"/>
      <c r="BQ117" s="28"/>
      <c r="BR117" s="28"/>
      <c r="BS117" s="28"/>
      <c r="BT117" s="28"/>
      <c r="BU117" s="28"/>
      <c r="BV117" s="28"/>
      <c r="BW117" s="28"/>
      <c r="BX117" s="28"/>
      <c r="BY117" s="28"/>
      <c r="BZ117" s="28"/>
      <c r="CA117" s="28"/>
      <c r="CB117" s="28"/>
      <c r="CC117" s="28"/>
      <c r="CD117" s="28"/>
      <c r="CE117" s="28"/>
      <c r="CF117" s="28"/>
      <c r="CG117" s="28"/>
      <c r="CH117" s="28"/>
      <c r="CI117" s="28"/>
      <c r="CJ117" s="28"/>
      <c r="CK117" s="28"/>
    </row>
    <row r="118" spans="1:89" s="21" customFormat="1" x14ac:dyDescent="0.2">
      <c r="A118" s="101"/>
      <c r="L118" s="99"/>
      <c r="V118" s="27"/>
      <c r="AW118" s="28"/>
      <c r="AX118" s="28"/>
      <c r="AY118" s="28"/>
      <c r="AZ118" s="28"/>
      <c r="BA118" s="28"/>
      <c r="BB118" s="28"/>
      <c r="BC118" s="28"/>
      <c r="BD118" s="28"/>
      <c r="BE118" s="28"/>
      <c r="BF118" s="28"/>
      <c r="BG118" s="28"/>
      <c r="BH118" s="28"/>
      <c r="BI118" s="28"/>
      <c r="BJ118" s="28"/>
      <c r="BK118" s="28"/>
      <c r="BL118" s="28"/>
      <c r="BM118" s="28"/>
      <c r="BN118" s="28"/>
      <c r="BO118" s="28"/>
      <c r="BP118" s="28"/>
      <c r="BQ118" s="28"/>
      <c r="BR118" s="28"/>
      <c r="BS118" s="28"/>
      <c r="BT118" s="28"/>
      <c r="BU118" s="28"/>
      <c r="BV118" s="28"/>
      <c r="BW118" s="28"/>
      <c r="BX118" s="28"/>
      <c r="BY118" s="28"/>
      <c r="BZ118" s="28"/>
      <c r="CA118" s="28"/>
      <c r="CB118" s="28"/>
      <c r="CC118" s="28"/>
      <c r="CD118" s="28"/>
      <c r="CE118" s="28"/>
      <c r="CF118" s="28"/>
      <c r="CG118" s="28"/>
      <c r="CH118" s="28"/>
      <c r="CI118" s="28"/>
      <c r="CJ118" s="28"/>
      <c r="CK118" s="28"/>
    </row>
    <row r="119" spans="1:89" s="21" customFormat="1" x14ac:dyDescent="0.2">
      <c r="A119" s="101"/>
      <c r="L119" s="99"/>
      <c r="V119" s="27"/>
      <c r="AW119" s="28"/>
      <c r="AX119" s="28"/>
      <c r="AY119" s="28"/>
      <c r="AZ119" s="28"/>
      <c r="BA119" s="28"/>
      <c r="BB119" s="28"/>
      <c r="BC119" s="28"/>
      <c r="BD119" s="28"/>
      <c r="BE119" s="28"/>
      <c r="BF119" s="28"/>
      <c r="BG119" s="28"/>
      <c r="BH119" s="28"/>
      <c r="BI119" s="28"/>
      <c r="BJ119" s="28"/>
      <c r="BK119" s="28"/>
      <c r="BL119" s="28"/>
      <c r="BM119" s="28"/>
      <c r="BN119" s="28"/>
      <c r="BO119" s="28"/>
      <c r="BP119" s="28"/>
      <c r="BQ119" s="28"/>
      <c r="BR119" s="28"/>
      <c r="BS119" s="28"/>
      <c r="BT119" s="28"/>
      <c r="BU119" s="28"/>
      <c r="BV119" s="28"/>
      <c r="BW119" s="28"/>
      <c r="BX119" s="28"/>
      <c r="BY119" s="28"/>
      <c r="BZ119" s="28"/>
      <c r="CA119" s="28"/>
      <c r="CB119" s="28"/>
      <c r="CC119" s="28"/>
      <c r="CD119" s="28"/>
      <c r="CE119" s="28"/>
      <c r="CF119" s="28"/>
      <c r="CG119" s="28"/>
      <c r="CH119" s="28"/>
      <c r="CI119" s="28"/>
      <c r="CJ119" s="28"/>
      <c r="CK119" s="28"/>
    </row>
    <row r="120" spans="1:89" s="21" customFormat="1" x14ac:dyDescent="0.2">
      <c r="A120" s="101"/>
      <c r="L120" s="99"/>
      <c r="V120" s="27"/>
      <c r="AW120" s="28"/>
      <c r="AX120" s="28"/>
      <c r="AY120" s="28"/>
      <c r="AZ120" s="28"/>
      <c r="BA120" s="28"/>
      <c r="BB120" s="28"/>
      <c r="BC120" s="28"/>
      <c r="BD120" s="28"/>
      <c r="BE120" s="28"/>
      <c r="BF120" s="28"/>
      <c r="BG120" s="28"/>
      <c r="BH120" s="28"/>
      <c r="BI120" s="28"/>
      <c r="BJ120" s="28"/>
      <c r="BK120" s="28"/>
      <c r="BL120" s="28"/>
      <c r="BM120" s="28"/>
      <c r="BN120" s="28"/>
      <c r="BO120" s="28"/>
      <c r="BP120" s="28"/>
      <c r="BQ120" s="28"/>
      <c r="BR120" s="28"/>
      <c r="BS120" s="28"/>
      <c r="BT120" s="28"/>
      <c r="BU120" s="28"/>
      <c r="BV120" s="28"/>
      <c r="BW120" s="28"/>
      <c r="BX120" s="28"/>
      <c r="BY120" s="28"/>
      <c r="BZ120" s="28"/>
      <c r="CA120" s="28"/>
      <c r="CB120" s="28"/>
      <c r="CC120" s="28"/>
      <c r="CD120" s="28"/>
      <c r="CE120" s="28"/>
      <c r="CF120" s="28"/>
      <c r="CG120" s="28"/>
      <c r="CH120" s="28"/>
      <c r="CI120" s="28"/>
      <c r="CJ120" s="28"/>
      <c r="CK120" s="28"/>
    </row>
    <row r="121" spans="1:89" s="21" customFormat="1" x14ac:dyDescent="0.2">
      <c r="A121" s="101"/>
      <c r="L121" s="99"/>
      <c r="V121" s="27"/>
      <c r="AW121" s="28"/>
      <c r="AX121" s="28"/>
      <c r="AY121" s="28"/>
      <c r="AZ121" s="28"/>
      <c r="BA121" s="28"/>
      <c r="BB121" s="28"/>
      <c r="BC121" s="28"/>
      <c r="BD121" s="28"/>
      <c r="BE121" s="28"/>
      <c r="BF121" s="28"/>
      <c r="BG121" s="28"/>
      <c r="BH121" s="28"/>
      <c r="BI121" s="28"/>
      <c r="BJ121" s="28"/>
      <c r="BK121" s="28"/>
      <c r="BL121" s="28"/>
      <c r="BM121" s="28"/>
      <c r="BN121" s="28"/>
      <c r="BO121" s="28"/>
      <c r="BP121" s="28"/>
      <c r="BQ121" s="28"/>
      <c r="BR121" s="28"/>
      <c r="BS121" s="28"/>
      <c r="BT121" s="28"/>
      <c r="BU121" s="28"/>
      <c r="BV121" s="28"/>
      <c r="BW121" s="28"/>
      <c r="BX121" s="28"/>
      <c r="BY121" s="28"/>
      <c r="BZ121" s="28"/>
      <c r="CA121" s="28"/>
      <c r="CB121" s="28"/>
      <c r="CC121" s="28"/>
      <c r="CD121" s="28"/>
      <c r="CE121" s="28"/>
      <c r="CF121" s="28"/>
      <c r="CG121" s="28"/>
      <c r="CH121" s="28"/>
      <c r="CI121" s="28"/>
      <c r="CJ121" s="28"/>
      <c r="CK121" s="28"/>
    </row>
    <row r="122" spans="1:89" s="21" customFormat="1" x14ac:dyDescent="0.2">
      <c r="A122" s="101"/>
      <c r="L122" s="99"/>
      <c r="V122" s="27"/>
      <c r="AW122" s="28"/>
      <c r="AX122" s="28"/>
      <c r="AY122" s="28"/>
      <c r="AZ122" s="28"/>
      <c r="BA122" s="28"/>
      <c r="BB122" s="28"/>
      <c r="BC122" s="28"/>
      <c r="BD122" s="28"/>
      <c r="BE122" s="28"/>
      <c r="BF122" s="28"/>
      <c r="BG122" s="28"/>
      <c r="BH122" s="28"/>
      <c r="BI122" s="28"/>
      <c r="BJ122" s="28"/>
      <c r="BK122" s="28"/>
      <c r="BL122" s="28"/>
      <c r="BM122" s="28"/>
      <c r="BN122" s="28"/>
      <c r="BO122" s="28"/>
      <c r="BP122" s="28"/>
      <c r="BQ122" s="28"/>
      <c r="BR122" s="28"/>
      <c r="BS122" s="28"/>
      <c r="BT122" s="28"/>
      <c r="BU122" s="28"/>
      <c r="BV122" s="28"/>
      <c r="BW122" s="28"/>
      <c r="BX122" s="28"/>
      <c r="BY122" s="28"/>
      <c r="BZ122" s="28"/>
      <c r="CA122" s="28"/>
      <c r="CB122" s="28"/>
      <c r="CC122" s="28"/>
      <c r="CD122" s="28"/>
      <c r="CE122" s="28"/>
      <c r="CF122" s="28"/>
      <c r="CG122" s="28"/>
      <c r="CH122" s="28"/>
      <c r="CI122" s="28"/>
      <c r="CJ122" s="28"/>
      <c r="CK122" s="28"/>
    </row>
    <row r="123" spans="1:89" s="21" customFormat="1" x14ac:dyDescent="0.2">
      <c r="A123" s="101"/>
      <c r="L123" s="99"/>
      <c r="V123" s="27"/>
      <c r="AW123" s="28"/>
      <c r="AX123" s="28"/>
      <c r="AY123" s="28"/>
      <c r="AZ123" s="28"/>
      <c r="BA123" s="28"/>
      <c r="BB123" s="28"/>
      <c r="BC123" s="28"/>
      <c r="BD123" s="28"/>
      <c r="BE123" s="28"/>
      <c r="BF123" s="28"/>
      <c r="BG123" s="28"/>
      <c r="BH123" s="28"/>
      <c r="BI123" s="28"/>
      <c r="BJ123" s="28"/>
      <c r="BK123" s="28"/>
      <c r="BL123" s="28"/>
      <c r="BM123" s="28"/>
      <c r="BN123" s="28"/>
      <c r="BO123" s="28"/>
      <c r="BP123" s="28"/>
      <c r="BQ123" s="28"/>
      <c r="BR123" s="28"/>
      <c r="BS123" s="28"/>
      <c r="BT123" s="28"/>
      <c r="BU123" s="28"/>
      <c r="BV123" s="28"/>
      <c r="BW123" s="28"/>
      <c r="BX123" s="28"/>
      <c r="BY123" s="28"/>
      <c r="BZ123" s="28"/>
      <c r="CA123" s="28"/>
      <c r="CB123" s="28"/>
      <c r="CC123" s="28"/>
      <c r="CD123" s="28"/>
      <c r="CE123" s="28"/>
      <c r="CF123" s="28"/>
      <c r="CG123" s="28"/>
      <c r="CH123" s="28"/>
      <c r="CI123" s="28"/>
      <c r="CJ123" s="28"/>
      <c r="CK123" s="28"/>
    </row>
    <row r="124" spans="1:89" s="21" customFormat="1" x14ac:dyDescent="0.2">
      <c r="A124" s="101"/>
      <c r="L124" s="99"/>
      <c r="V124" s="27"/>
      <c r="AW124" s="28"/>
      <c r="AX124" s="28"/>
      <c r="AY124" s="28"/>
      <c r="AZ124" s="28"/>
      <c r="BA124" s="28"/>
      <c r="BB124" s="28"/>
      <c r="BC124" s="28"/>
      <c r="BD124" s="28"/>
      <c r="BE124" s="28"/>
      <c r="BF124" s="28"/>
      <c r="BG124" s="28"/>
      <c r="BH124" s="28"/>
      <c r="BI124" s="28"/>
      <c r="BJ124" s="28"/>
      <c r="BK124" s="28"/>
      <c r="BL124" s="28"/>
      <c r="BM124" s="28"/>
      <c r="BN124" s="28"/>
      <c r="BO124" s="28"/>
      <c r="BP124" s="28"/>
      <c r="BQ124" s="28"/>
      <c r="BR124" s="28"/>
      <c r="BS124" s="28"/>
      <c r="BT124" s="28"/>
      <c r="BU124" s="28"/>
      <c r="BV124" s="28"/>
      <c r="BW124" s="28"/>
      <c r="BX124" s="28"/>
      <c r="BY124" s="28"/>
      <c r="BZ124" s="28"/>
      <c r="CA124" s="28"/>
      <c r="CB124" s="28"/>
      <c r="CC124" s="28"/>
      <c r="CD124" s="28"/>
      <c r="CE124" s="28"/>
      <c r="CF124" s="28"/>
      <c r="CG124" s="28"/>
      <c r="CH124" s="28"/>
      <c r="CI124" s="28"/>
      <c r="CJ124" s="28"/>
      <c r="CK124" s="28"/>
    </row>
    <row r="125" spans="1:89" s="21" customFormat="1" x14ac:dyDescent="0.2">
      <c r="A125" s="101"/>
      <c r="L125" s="99"/>
      <c r="V125" s="27"/>
      <c r="AW125" s="28"/>
      <c r="AX125" s="28"/>
      <c r="AY125" s="28"/>
      <c r="AZ125" s="28"/>
      <c r="BA125" s="28"/>
      <c r="BB125" s="28"/>
      <c r="BC125" s="28"/>
      <c r="BD125" s="28"/>
      <c r="BE125" s="28"/>
      <c r="BF125" s="28"/>
      <c r="BG125" s="28"/>
      <c r="BH125" s="28"/>
      <c r="BI125" s="28"/>
      <c r="BJ125" s="28"/>
      <c r="BK125" s="28"/>
      <c r="BL125" s="28"/>
      <c r="BM125" s="28"/>
      <c r="BN125" s="28"/>
      <c r="BO125" s="28"/>
      <c r="BP125" s="28"/>
      <c r="BQ125" s="28"/>
      <c r="BR125" s="28"/>
      <c r="BS125" s="28"/>
      <c r="BT125" s="28"/>
      <c r="BU125" s="28"/>
      <c r="BV125" s="28"/>
      <c r="BW125" s="28"/>
      <c r="BX125" s="28"/>
      <c r="BY125" s="28"/>
      <c r="BZ125" s="28"/>
      <c r="CA125" s="28"/>
      <c r="CB125" s="28"/>
      <c r="CC125" s="28"/>
      <c r="CD125" s="28"/>
      <c r="CE125" s="28"/>
      <c r="CF125" s="28"/>
      <c r="CG125" s="28"/>
      <c r="CH125" s="28"/>
      <c r="CI125" s="28"/>
      <c r="CJ125" s="28"/>
      <c r="CK125" s="28"/>
    </row>
    <row r="126" spans="1:89" s="21" customFormat="1" x14ac:dyDescent="0.2">
      <c r="A126" s="101"/>
      <c r="L126" s="99"/>
      <c r="V126" s="27"/>
      <c r="AW126" s="28"/>
      <c r="AX126" s="28"/>
      <c r="AY126" s="28"/>
      <c r="AZ126" s="28"/>
      <c r="BA126" s="28"/>
      <c r="BB126" s="28"/>
      <c r="BC126" s="28"/>
      <c r="BD126" s="28"/>
      <c r="BE126" s="28"/>
      <c r="BF126" s="28"/>
      <c r="BG126" s="28"/>
      <c r="BH126" s="28"/>
      <c r="BI126" s="28"/>
      <c r="BJ126" s="28"/>
      <c r="BK126" s="28"/>
      <c r="BL126" s="28"/>
      <c r="BM126" s="28"/>
      <c r="BN126" s="28"/>
      <c r="BO126" s="28"/>
      <c r="BP126" s="28"/>
      <c r="BQ126" s="28"/>
      <c r="BR126" s="28"/>
      <c r="BS126" s="28"/>
      <c r="BT126" s="28"/>
      <c r="BU126" s="28"/>
      <c r="BV126" s="28"/>
      <c r="BW126" s="28"/>
      <c r="BX126" s="28"/>
      <c r="BY126" s="28"/>
      <c r="BZ126" s="28"/>
      <c r="CA126" s="28"/>
      <c r="CB126" s="28"/>
      <c r="CC126" s="28"/>
      <c r="CD126" s="28"/>
      <c r="CE126" s="28"/>
      <c r="CF126" s="28"/>
      <c r="CG126" s="28"/>
      <c r="CH126" s="28"/>
      <c r="CI126" s="28"/>
      <c r="CJ126" s="28"/>
      <c r="CK126" s="28"/>
    </row>
    <row r="127" spans="1:89" s="21" customFormat="1" x14ac:dyDescent="0.2">
      <c r="A127" s="101"/>
      <c r="L127" s="99"/>
      <c r="V127" s="27"/>
      <c r="AW127" s="28"/>
      <c r="AX127" s="28"/>
      <c r="AY127" s="28"/>
      <c r="AZ127" s="28"/>
      <c r="BA127" s="28"/>
      <c r="BB127" s="28"/>
      <c r="BC127" s="28"/>
      <c r="BD127" s="28"/>
      <c r="BE127" s="28"/>
      <c r="BF127" s="28"/>
      <c r="BG127" s="28"/>
      <c r="BH127" s="28"/>
      <c r="BI127" s="28"/>
      <c r="BJ127" s="28"/>
      <c r="BK127" s="28"/>
      <c r="BL127" s="28"/>
      <c r="BM127" s="28"/>
      <c r="BN127" s="28"/>
      <c r="BO127" s="28"/>
      <c r="BP127" s="28"/>
      <c r="BQ127" s="28"/>
      <c r="BR127" s="28"/>
      <c r="BS127" s="28"/>
      <c r="BT127" s="28"/>
      <c r="BU127" s="28"/>
      <c r="BV127" s="28"/>
      <c r="BW127" s="28"/>
      <c r="BX127" s="28"/>
      <c r="BY127" s="28"/>
      <c r="BZ127" s="28"/>
      <c r="CA127" s="28"/>
      <c r="CB127" s="28"/>
      <c r="CC127" s="28"/>
      <c r="CD127" s="28"/>
      <c r="CE127" s="28"/>
      <c r="CF127" s="28"/>
      <c r="CG127" s="28"/>
      <c r="CH127" s="28"/>
      <c r="CI127" s="28"/>
      <c r="CJ127" s="28"/>
      <c r="CK127" s="28"/>
    </row>
    <row r="128" spans="1:89" s="21" customFormat="1" x14ac:dyDescent="0.2">
      <c r="A128" s="101"/>
      <c r="L128" s="99"/>
      <c r="V128" s="27"/>
      <c r="AW128" s="28"/>
      <c r="AX128" s="28"/>
      <c r="AY128" s="28"/>
      <c r="AZ128" s="28"/>
      <c r="BA128" s="28"/>
      <c r="BB128" s="28"/>
      <c r="BC128" s="28"/>
      <c r="BD128" s="28"/>
      <c r="BE128" s="28"/>
      <c r="BF128" s="28"/>
      <c r="BG128" s="28"/>
      <c r="BH128" s="28"/>
      <c r="BI128" s="28"/>
      <c r="BJ128" s="28"/>
      <c r="BK128" s="28"/>
      <c r="BL128" s="28"/>
      <c r="BM128" s="28"/>
      <c r="BN128" s="28"/>
      <c r="BO128" s="28"/>
      <c r="BP128" s="28"/>
      <c r="BQ128" s="28"/>
      <c r="BR128" s="28"/>
      <c r="BS128" s="28"/>
      <c r="BT128" s="28"/>
      <c r="BU128" s="28"/>
      <c r="BV128" s="28"/>
      <c r="BW128" s="28"/>
      <c r="BX128" s="28"/>
      <c r="BY128" s="28"/>
      <c r="BZ128" s="28"/>
      <c r="CA128" s="28"/>
      <c r="CB128" s="28"/>
      <c r="CC128" s="28"/>
      <c r="CD128" s="28"/>
      <c r="CE128" s="28"/>
      <c r="CF128" s="28"/>
      <c r="CG128" s="28"/>
      <c r="CH128" s="28"/>
      <c r="CI128" s="28"/>
      <c r="CJ128" s="28"/>
      <c r="CK128" s="28"/>
    </row>
    <row r="129" spans="1:89" s="21" customFormat="1" x14ac:dyDescent="0.2">
      <c r="A129" s="101"/>
      <c r="L129" s="99"/>
      <c r="V129" s="27"/>
      <c r="AW129" s="28"/>
      <c r="AX129" s="28"/>
      <c r="AY129" s="28"/>
      <c r="AZ129" s="28"/>
      <c r="BA129" s="28"/>
      <c r="BB129" s="28"/>
      <c r="BC129" s="28"/>
      <c r="BD129" s="28"/>
      <c r="BE129" s="28"/>
      <c r="BF129" s="28"/>
      <c r="BG129" s="28"/>
      <c r="BH129" s="28"/>
      <c r="BI129" s="28"/>
      <c r="BJ129" s="28"/>
      <c r="BK129" s="28"/>
      <c r="BL129" s="28"/>
      <c r="BM129" s="28"/>
      <c r="BN129" s="28"/>
      <c r="BO129" s="28"/>
      <c r="BP129" s="28"/>
      <c r="BQ129" s="28"/>
      <c r="BR129" s="28"/>
      <c r="BS129" s="28"/>
      <c r="BT129" s="28"/>
      <c r="BU129" s="28"/>
      <c r="BV129" s="28"/>
      <c r="BW129" s="28"/>
      <c r="BX129" s="28"/>
      <c r="BY129" s="28"/>
      <c r="BZ129" s="28"/>
      <c r="CA129" s="28"/>
      <c r="CB129" s="28"/>
      <c r="CC129" s="28"/>
      <c r="CD129" s="28"/>
      <c r="CE129" s="28"/>
      <c r="CF129" s="28"/>
      <c r="CG129" s="28"/>
      <c r="CH129" s="28"/>
      <c r="CI129" s="28"/>
      <c r="CJ129" s="28"/>
      <c r="CK129" s="28"/>
    </row>
    <row r="130" spans="1:89" s="21" customFormat="1" x14ac:dyDescent="0.2">
      <c r="A130" s="101"/>
      <c r="L130" s="99"/>
      <c r="V130" s="27"/>
      <c r="AW130" s="28"/>
      <c r="AX130" s="28"/>
      <c r="AY130" s="28"/>
      <c r="AZ130" s="28"/>
      <c r="BA130" s="28"/>
      <c r="BB130" s="28"/>
      <c r="BC130" s="28"/>
      <c r="BD130" s="28"/>
      <c r="BE130" s="28"/>
      <c r="BF130" s="28"/>
      <c r="BG130" s="28"/>
      <c r="BH130" s="28"/>
      <c r="BI130" s="28"/>
      <c r="BJ130" s="28"/>
      <c r="BK130" s="28"/>
      <c r="BL130" s="28"/>
      <c r="BM130" s="28"/>
      <c r="BN130" s="28"/>
      <c r="BO130" s="28"/>
      <c r="BP130" s="28"/>
      <c r="BQ130" s="28"/>
      <c r="BR130" s="28"/>
      <c r="BS130" s="28"/>
      <c r="BT130" s="28"/>
      <c r="BU130" s="28"/>
      <c r="BV130" s="28"/>
      <c r="BW130" s="28"/>
      <c r="BX130" s="28"/>
      <c r="BY130" s="28"/>
      <c r="BZ130" s="28"/>
      <c r="CA130" s="28"/>
      <c r="CB130" s="28"/>
      <c r="CC130" s="28"/>
      <c r="CD130" s="28"/>
      <c r="CE130" s="28"/>
      <c r="CF130" s="28"/>
      <c r="CG130" s="28"/>
      <c r="CH130" s="28"/>
      <c r="CI130" s="28"/>
      <c r="CJ130" s="28"/>
      <c r="CK130" s="28"/>
    </row>
    <row r="131" spans="1:89" s="21" customFormat="1" x14ac:dyDescent="0.2">
      <c r="A131" s="101"/>
      <c r="L131" s="99"/>
      <c r="V131" s="27"/>
      <c r="AW131" s="28"/>
      <c r="AX131" s="28"/>
      <c r="AY131" s="28"/>
      <c r="AZ131" s="28"/>
      <c r="BA131" s="28"/>
      <c r="BB131" s="28"/>
      <c r="BC131" s="28"/>
      <c r="BD131" s="28"/>
      <c r="BE131" s="28"/>
      <c r="BF131" s="28"/>
      <c r="BG131" s="28"/>
      <c r="BH131" s="28"/>
      <c r="BI131" s="28"/>
      <c r="BJ131" s="28"/>
      <c r="BK131" s="28"/>
      <c r="BL131" s="28"/>
      <c r="BM131" s="28"/>
      <c r="BN131" s="28"/>
      <c r="BO131" s="28"/>
      <c r="BP131" s="28"/>
      <c r="BQ131" s="28"/>
      <c r="BR131" s="28"/>
      <c r="BS131" s="28"/>
      <c r="BT131" s="28"/>
      <c r="BU131" s="28"/>
      <c r="BV131" s="28"/>
      <c r="BW131" s="28"/>
      <c r="BX131" s="28"/>
      <c r="BY131" s="28"/>
      <c r="BZ131" s="28"/>
      <c r="CA131" s="28"/>
      <c r="CB131" s="28"/>
      <c r="CC131" s="28"/>
      <c r="CD131" s="28"/>
      <c r="CE131" s="28"/>
      <c r="CF131" s="28"/>
      <c r="CG131" s="28"/>
      <c r="CH131" s="28"/>
      <c r="CI131" s="28"/>
      <c r="CJ131" s="28"/>
      <c r="CK131" s="28"/>
    </row>
    <row r="132" spans="1:89" s="21" customFormat="1" x14ac:dyDescent="0.2">
      <c r="A132" s="101"/>
      <c r="L132" s="99"/>
      <c r="V132" s="27"/>
      <c r="AW132" s="28"/>
      <c r="AX132" s="28"/>
      <c r="AY132" s="28"/>
      <c r="AZ132" s="28"/>
      <c r="BA132" s="28"/>
      <c r="BB132" s="28"/>
      <c r="BC132" s="28"/>
      <c r="BD132" s="28"/>
      <c r="BE132" s="28"/>
      <c r="BF132" s="28"/>
      <c r="BG132" s="28"/>
      <c r="BH132" s="28"/>
      <c r="BI132" s="28"/>
      <c r="BJ132" s="28"/>
      <c r="BK132" s="28"/>
      <c r="BL132" s="28"/>
      <c r="BM132" s="28"/>
      <c r="BN132" s="28"/>
      <c r="BO132" s="28"/>
      <c r="BP132" s="28"/>
      <c r="BQ132" s="28"/>
      <c r="BR132" s="28"/>
      <c r="BS132" s="28"/>
      <c r="BT132" s="28"/>
      <c r="BU132" s="28"/>
      <c r="BV132" s="28"/>
      <c r="BW132" s="28"/>
      <c r="BX132" s="28"/>
      <c r="BY132" s="28"/>
      <c r="BZ132" s="28"/>
      <c r="CA132" s="28"/>
      <c r="CB132" s="28"/>
      <c r="CC132" s="28"/>
      <c r="CD132" s="28"/>
      <c r="CE132" s="28"/>
      <c r="CF132" s="28"/>
      <c r="CG132" s="28"/>
      <c r="CH132" s="28"/>
      <c r="CI132" s="28"/>
      <c r="CJ132" s="28"/>
      <c r="CK132" s="28"/>
    </row>
    <row r="133" spans="1:89" s="21" customFormat="1" x14ac:dyDescent="0.2">
      <c r="A133" s="101"/>
      <c r="L133" s="99"/>
      <c r="V133" s="27"/>
      <c r="AW133" s="28"/>
      <c r="AX133" s="28"/>
      <c r="AY133" s="28"/>
      <c r="AZ133" s="28"/>
      <c r="BA133" s="28"/>
      <c r="BB133" s="28"/>
      <c r="BC133" s="28"/>
      <c r="BD133" s="28"/>
      <c r="BE133" s="28"/>
      <c r="BF133" s="28"/>
      <c r="BG133" s="28"/>
      <c r="BH133" s="28"/>
      <c r="BI133" s="28"/>
      <c r="BJ133" s="28"/>
      <c r="BK133" s="28"/>
      <c r="BL133" s="28"/>
      <c r="BM133" s="28"/>
      <c r="BN133" s="28"/>
      <c r="BO133" s="28"/>
      <c r="BP133" s="28"/>
      <c r="BQ133" s="28"/>
      <c r="BR133" s="28"/>
      <c r="BS133" s="28"/>
      <c r="BT133" s="28"/>
      <c r="BU133" s="28"/>
      <c r="BV133" s="28"/>
      <c r="BW133" s="28"/>
      <c r="BX133" s="28"/>
      <c r="BY133" s="28"/>
      <c r="BZ133" s="28"/>
      <c r="CA133" s="28"/>
      <c r="CB133" s="28"/>
      <c r="CC133" s="28"/>
      <c r="CD133" s="28"/>
      <c r="CE133" s="28"/>
      <c r="CF133" s="28"/>
      <c r="CG133" s="28"/>
      <c r="CH133" s="28"/>
      <c r="CI133" s="28"/>
      <c r="CJ133" s="28"/>
      <c r="CK133" s="28"/>
    </row>
    <row r="134" spans="1:89" s="21" customFormat="1" x14ac:dyDescent="0.2">
      <c r="A134" s="101"/>
      <c r="L134" s="99"/>
      <c r="V134" s="27"/>
      <c r="AW134" s="28"/>
      <c r="AX134" s="28"/>
      <c r="AY134" s="28"/>
      <c r="AZ134" s="28"/>
      <c r="BA134" s="28"/>
      <c r="BB134" s="28"/>
      <c r="BC134" s="28"/>
      <c r="BD134" s="28"/>
      <c r="BE134" s="28"/>
      <c r="BF134" s="28"/>
      <c r="BG134" s="28"/>
      <c r="BH134" s="28"/>
      <c r="BI134" s="28"/>
      <c r="BJ134" s="28"/>
      <c r="BK134" s="28"/>
      <c r="BL134" s="28"/>
      <c r="BM134" s="28"/>
      <c r="BN134" s="28"/>
      <c r="BO134" s="28"/>
      <c r="BP134" s="28"/>
      <c r="BQ134" s="28"/>
      <c r="BR134" s="28"/>
      <c r="BS134" s="28"/>
      <c r="BT134" s="28"/>
      <c r="BU134" s="28"/>
      <c r="BV134" s="28"/>
      <c r="BW134" s="28"/>
      <c r="BX134" s="28"/>
      <c r="BY134" s="28"/>
      <c r="BZ134" s="28"/>
      <c r="CA134" s="28"/>
      <c r="CB134" s="28"/>
      <c r="CC134" s="28"/>
      <c r="CD134" s="28"/>
      <c r="CE134" s="28"/>
      <c r="CF134" s="28"/>
      <c r="CG134" s="28"/>
      <c r="CH134" s="28"/>
      <c r="CI134" s="28"/>
      <c r="CJ134" s="28"/>
      <c r="CK134" s="28"/>
    </row>
    <row r="135" spans="1:89" s="21" customFormat="1" x14ac:dyDescent="0.2">
      <c r="A135" s="101"/>
      <c r="L135" s="99"/>
      <c r="V135" s="27"/>
      <c r="AW135" s="28"/>
      <c r="AX135" s="28"/>
      <c r="AY135" s="28"/>
      <c r="AZ135" s="28"/>
      <c r="BA135" s="28"/>
      <c r="BB135" s="28"/>
      <c r="BC135" s="28"/>
      <c r="BD135" s="28"/>
      <c r="BE135" s="28"/>
      <c r="BF135" s="28"/>
      <c r="BG135" s="28"/>
      <c r="BH135" s="28"/>
      <c r="BI135" s="28"/>
      <c r="BJ135" s="28"/>
      <c r="BK135" s="28"/>
      <c r="BL135" s="28"/>
      <c r="BM135" s="28"/>
      <c r="BN135" s="28"/>
      <c r="BO135" s="28"/>
      <c r="BP135" s="28"/>
      <c r="BQ135" s="28"/>
      <c r="BR135" s="28"/>
      <c r="BS135" s="28"/>
      <c r="BT135" s="28"/>
      <c r="BU135" s="28"/>
      <c r="BV135" s="28"/>
      <c r="BW135" s="28"/>
      <c r="BX135" s="28"/>
      <c r="BY135" s="28"/>
      <c r="BZ135" s="28"/>
      <c r="CA135" s="28"/>
      <c r="CB135" s="28"/>
      <c r="CC135" s="28"/>
      <c r="CD135" s="28"/>
      <c r="CE135" s="28"/>
      <c r="CF135" s="28"/>
      <c r="CG135" s="28"/>
      <c r="CH135" s="28"/>
      <c r="CI135" s="28"/>
      <c r="CJ135" s="28"/>
      <c r="CK135" s="28"/>
    </row>
    <row r="136" spans="1:89" s="21" customFormat="1" x14ac:dyDescent="0.2">
      <c r="A136" s="101"/>
      <c r="L136" s="99"/>
      <c r="V136" s="27"/>
      <c r="AW136" s="28"/>
      <c r="AX136" s="28"/>
      <c r="AY136" s="28"/>
      <c r="AZ136" s="28"/>
      <c r="BA136" s="28"/>
      <c r="BB136" s="28"/>
      <c r="BC136" s="28"/>
      <c r="BD136" s="28"/>
      <c r="BE136" s="28"/>
      <c r="BF136" s="28"/>
      <c r="BG136" s="28"/>
      <c r="BH136" s="28"/>
      <c r="BI136" s="28"/>
      <c r="BJ136" s="28"/>
      <c r="BK136" s="28"/>
      <c r="BL136" s="28"/>
      <c r="BM136" s="28"/>
      <c r="BN136" s="28"/>
      <c r="BO136" s="28"/>
      <c r="BP136" s="28"/>
      <c r="BQ136" s="28"/>
      <c r="BR136" s="28"/>
      <c r="BS136" s="28"/>
      <c r="BT136" s="28"/>
      <c r="BU136" s="28"/>
      <c r="BV136" s="28"/>
      <c r="BW136" s="28"/>
      <c r="BX136" s="28"/>
      <c r="BY136" s="28"/>
      <c r="BZ136" s="28"/>
      <c r="CA136" s="28"/>
      <c r="CB136" s="28"/>
      <c r="CC136" s="28"/>
      <c r="CD136" s="28"/>
      <c r="CE136" s="28"/>
      <c r="CF136" s="28"/>
      <c r="CG136" s="28"/>
      <c r="CH136" s="28"/>
      <c r="CI136" s="28"/>
      <c r="CJ136" s="28"/>
      <c r="CK136" s="28"/>
    </row>
    <row r="137" spans="1:89" s="21" customFormat="1" x14ac:dyDescent="0.2">
      <c r="A137" s="101"/>
      <c r="L137" s="99"/>
      <c r="V137" s="27"/>
      <c r="AW137" s="28"/>
      <c r="AX137" s="28"/>
      <c r="AY137" s="28"/>
      <c r="AZ137" s="28"/>
      <c r="BA137" s="28"/>
      <c r="BB137" s="28"/>
      <c r="BC137" s="28"/>
      <c r="BD137" s="28"/>
      <c r="BE137" s="28"/>
      <c r="BF137" s="28"/>
      <c r="BG137" s="28"/>
      <c r="BH137" s="28"/>
      <c r="BI137" s="28"/>
      <c r="BJ137" s="28"/>
      <c r="BK137" s="28"/>
      <c r="BL137" s="28"/>
      <c r="BM137" s="28"/>
      <c r="BN137" s="28"/>
      <c r="BO137" s="28"/>
      <c r="BP137" s="28"/>
      <c r="BQ137" s="28"/>
      <c r="BR137" s="28"/>
      <c r="BS137" s="28"/>
      <c r="BT137" s="28"/>
      <c r="BU137" s="28"/>
      <c r="BV137" s="28"/>
      <c r="BW137" s="28"/>
      <c r="BX137" s="28"/>
      <c r="BY137" s="28"/>
      <c r="BZ137" s="28"/>
      <c r="CA137" s="28"/>
      <c r="CB137" s="28"/>
      <c r="CC137" s="28"/>
      <c r="CD137" s="28"/>
      <c r="CE137" s="28"/>
      <c r="CF137" s="28"/>
      <c r="CG137" s="28"/>
      <c r="CH137" s="28"/>
      <c r="CI137" s="28"/>
      <c r="CJ137" s="28"/>
      <c r="CK137" s="28"/>
    </row>
    <row r="138" spans="1:89" s="21" customFormat="1" x14ac:dyDescent="0.2">
      <c r="A138" s="101"/>
      <c r="L138" s="99"/>
      <c r="V138" s="27"/>
      <c r="AW138" s="28"/>
      <c r="AX138" s="28"/>
      <c r="AY138" s="28"/>
      <c r="AZ138" s="28"/>
      <c r="BA138" s="28"/>
      <c r="BB138" s="28"/>
      <c r="BC138" s="28"/>
      <c r="BD138" s="28"/>
      <c r="BE138" s="28"/>
      <c r="BF138" s="28"/>
      <c r="BG138" s="28"/>
      <c r="BH138" s="28"/>
      <c r="BI138" s="28"/>
      <c r="BJ138" s="28"/>
      <c r="BK138" s="28"/>
      <c r="BL138" s="28"/>
      <c r="BM138" s="28"/>
      <c r="BN138" s="28"/>
      <c r="BO138" s="28"/>
      <c r="BP138" s="28"/>
      <c r="BQ138" s="28"/>
      <c r="BR138" s="28"/>
      <c r="BS138" s="28"/>
      <c r="BT138" s="28"/>
      <c r="BU138" s="28"/>
      <c r="BV138" s="28"/>
      <c r="BW138" s="28"/>
      <c r="BX138" s="28"/>
      <c r="BY138" s="28"/>
      <c r="BZ138" s="28"/>
      <c r="CA138" s="28"/>
      <c r="CB138" s="28"/>
      <c r="CC138" s="28"/>
      <c r="CD138" s="28"/>
      <c r="CE138" s="28"/>
      <c r="CF138" s="28"/>
      <c r="CG138" s="28"/>
      <c r="CH138" s="28"/>
      <c r="CI138" s="28"/>
      <c r="CJ138" s="28"/>
      <c r="CK138" s="28"/>
    </row>
    <row r="139" spans="1:89" s="21" customFormat="1" x14ac:dyDescent="0.2">
      <c r="A139" s="101"/>
      <c r="L139" s="99"/>
      <c r="V139" s="27"/>
      <c r="AW139" s="28"/>
      <c r="AX139" s="28"/>
      <c r="AY139" s="28"/>
      <c r="AZ139" s="28"/>
      <c r="BA139" s="28"/>
      <c r="BB139" s="28"/>
      <c r="BC139" s="28"/>
      <c r="BD139" s="28"/>
      <c r="BE139" s="28"/>
      <c r="BF139" s="28"/>
      <c r="BG139" s="28"/>
      <c r="BH139" s="28"/>
      <c r="BI139" s="28"/>
      <c r="BJ139" s="28"/>
      <c r="BK139" s="28"/>
      <c r="BL139" s="28"/>
      <c r="BM139" s="28"/>
      <c r="BN139" s="28"/>
      <c r="BO139" s="28"/>
      <c r="BP139" s="28"/>
      <c r="BQ139" s="28"/>
      <c r="BR139" s="28"/>
      <c r="BS139" s="28"/>
      <c r="BT139" s="28"/>
      <c r="BU139" s="28"/>
      <c r="BV139" s="28"/>
      <c r="BW139" s="28"/>
      <c r="BX139" s="28"/>
      <c r="BY139" s="28"/>
      <c r="BZ139" s="28"/>
      <c r="CA139" s="28"/>
      <c r="CB139" s="28"/>
      <c r="CC139" s="28"/>
      <c r="CD139" s="28"/>
      <c r="CE139" s="28"/>
      <c r="CF139" s="28"/>
      <c r="CG139" s="28"/>
      <c r="CH139" s="28"/>
      <c r="CI139" s="28"/>
      <c r="CJ139" s="28"/>
      <c r="CK139" s="28"/>
    </row>
    <row r="140" spans="1:89" s="21" customFormat="1" x14ac:dyDescent="0.2">
      <c r="A140" s="101"/>
      <c r="L140" s="99"/>
      <c r="V140" s="27"/>
      <c r="AW140" s="28"/>
      <c r="AX140" s="28"/>
      <c r="AY140" s="28"/>
      <c r="AZ140" s="28"/>
      <c r="BA140" s="28"/>
      <c r="BB140" s="28"/>
      <c r="BC140" s="28"/>
      <c r="BD140" s="28"/>
      <c r="BE140" s="28"/>
      <c r="BF140" s="28"/>
      <c r="BG140" s="28"/>
      <c r="BH140" s="28"/>
      <c r="BI140" s="28"/>
      <c r="BJ140" s="28"/>
      <c r="BK140" s="28"/>
      <c r="BL140" s="28"/>
      <c r="BM140" s="28"/>
      <c r="BN140" s="28"/>
      <c r="BO140" s="28"/>
      <c r="BP140" s="28"/>
      <c r="BQ140" s="28"/>
      <c r="BR140" s="28"/>
      <c r="BS140" s="28"/>
      <c r="BT140" s="28"/>
      <c r="BU140" s="28"/>
      <c r="BV140" s="28"/>
      <c r="BW140" s="28"/>
      <c r="BX140" s="28"/>
      <c r="BY140" s="28"/>
      <c r="BZ140" s="28"/>
      <c r="CA140" s="28"/>
      <c r="CB140" s="28"/>
      <c r="CC140" s="28"/>
      <c r="CD140" s="28"/>
      <c r="CE140" s="28"/>
      <c r="CF140" s="28"/>
      <c r="CG140" s="28"/>
      <c r="CH140" s="28"/>
      <c r="CI140" s="28"/>
      <c r="CJ140" s="28"/>
      <c r="CK140" s="28"/>
    </row>
    <row r="141" spans="1:89" s="21" customFormat="1" x14ac:dyDescent="0.2">
      <c r="A141" s="101"/>
      <c r="L141" s="99"/>
      <c r="V141" s="27"/>
      <c r="AW141" s="28"/>
      <c r="AX141" s="28"/>
      <c r="AY141" s="28"/>
      <c r="AZ141" s="28"/>
      <c r="BA141" s="28"/>
      <c r="BB141" s="28"/>
      <c r="BC141" s="28"/>
      <c r="BD141" s="28"/>
      <c r="BE141" s="28"/>
      <c r="BF141" s="28"/>
      <c r="BG141" s="28"/>
      <c r="BH141" s="28"/>
      <c r="BI141" s="28"/>
      <c r="BJ141" s="28"/>
      <c r="BK141" s="28"/>
      <c r="BL141" s="28"/>
      <c r="BM141" s="28"/>
      <c r="BN141" s="28"/>
      <c r="BO141" s="28"/>
      <c r="BP141" s="28"/>
      <c r="BQ141" s="28"/>
      <c r="BR141" s="28"/>
      <c r="BS141" s="28"/>
      <c r="BT141" s="28"/>
      <c r="BU141" s="28"/>
      <c r="BV141" s="28"/>
      <c r="BW141" s="28"/>
      <c r="BX141" s="28"/>
      <c r="BY141" s="28"/>
      <c r="BZ141" s="28"/>
      <c r="CA141" s="28"/>
      <c r="CB141" s="28"/>
      <c r="CC141" s="28"/>
      <c r="CD141" s="28"/>
      <c r="CE141" s="28"/>
      <c r="CF141" s="28"/>
      <c r="CG141" s="28"/>
      <c r="CH141" s="28"/>
      <c r="CI141" s="28"/>
      <c r="CJ141" s="28"/>
      <c r="CK141" s="28"/>
    </row>
    <row r="142" spans="1:89" s="21" customFormat="1" x14ac:dyDescent="0.2">
      <c r="A142" s="101"/>
      <c r="L142" s="99"/>
      <c r="V142" s="27"/>
      <c r="AW142" s="28"/>
      <c r="AX142" s="28"/>
      <c r="AY142" s="28"/>
      <c r="AZ142" s="28"/>
      <c r="BA142" s="28"/>
      <c r="BB142" s="28"/>
      <c r="BC142" s="28"/>
      <c r="BD142" s="28"/>
      <c r="BE142" s="28"/>
      <c r="BF142" s="28"/>
      <c r="BG142" s="28"/>
      <c r="BH142" s="28"/>
      <c r="BI142" s="28"/>
      <c r="BJ142" s="28"/>
      <c r="BK142" s="28"/>
      <c r="BL142" s="28"/>
      <c r="BM142" s="28"/>
      <c r="BN142" s="28"/>
      <c r="BO142" s="28"/>
      <c r="BP142" s="28"/>
      <c r="BQ142" s="28"/>
      <c r="BR142" s="28"/>
      <c r="BS142" s="28"/>
      <c r="BT142" s="28"/>
      <c r="BU142" s="28"/>
      <c r="BV142" s="28"/>
      <c r="BW142" s="28"/>
      <c r="BX142" s="28"/>
      <c r="BY142" s="28"/>
      <c r="BZ142" s="28"/>
      <c r="CA142" s="28"/>
      <c r="CB142" s="28"/>
      <c r="CC142" s="28"/>
      <c r="CD142" s="28"/>
      <c r="CE142" s="28"/>
      <c r="CF142" s="28"/>
      <c r="CG142" s="28"/>
      <c r="CH142" s="28"/>
      <c r="CI142" s="28"/>
      <c r="CJ142" s="28"/>
      <c r="CK142" s="28"/>
    </row>
    <row r="143" spans="1:89" s="21" customFormat="1" x14ac:dyDescent="0.2">
      <c r="A143" s="101"/>
      <c r="L143" s="99"/>
      <c r="V143" s="27"/>
      <c r="AW143" s="28"/>
      <c r="AX143" s="28"/>
      <c r="AY143" s="28"/>
      <c r="AZ143" s="28"/>
      <c r="BA143" s="28"/>
      <c r="BB143" s="28"/>
      <c r="BC143" s="28"/>
      <c r="BD143" s="28"/>
      <c r="BE143" s="28"/>
      <c r="BF143" s="28"/>
      <c r="BG143" s="28"/>
      <c r="BH143" s="28"/>
      <c r="BI143" s="28"/>
      <c r="BJ143" s="28"/>
      <c r="BK143" s="28"/>
      <c r="BL143" s="28"/>
      <c r="BM143" s="28"/>
      <c r="BN143" s="28"/>
      <c r="BO143" s="28"/>
      <c r="BP143" s="28"/>
      <c r="BQ143" s="28"/>
      <c r="BR143" s="28"/>
      <c r="BS143" s="28"/>
      <c r="BT143" s="28"/>
      <c r="BU143" s="28"/>
      <c r="BV143" s="28"/>
      <c r="BW143" s="28"/>
      <c r="BX143" s="28"/>
      <c r="BY143" s="28"/>
      <c r="BZ143" s="28"/>
      <c r="CA143" s="28"/>
      <c r="CB143" s="28"/>
      <c r="CC143" s="28"/>
      <c r="CD143" s="28"/>
      <c r="CE143" s="28"/>
      <c r="CF143" s="28"/>
      <c r="CG143" s="28"/>
      <c r="CH143" s="28"/>
      <c r="CI143" s="28"/>
      <c r="CJ143" s="28"/>
      <c r="CK143" s="28"/>
    </row>
    <row r="144" spans="1:89" s="21" customFormat="1" x14ac:dyDescent="0.2">
      <c r="A144" s="101"/>
      <c r="L144" s="99"/>
      <c r="V144" s="27"/>
      <c r="AW144" s="28"/>
      <c r="AX144" s="28"/>
      <c r="AY144" s="28"/>
      <c r="AZ144" s="28"/>
      <c r="BA144" s="28"/>
      <c r="BB144" s="28"/>
      <c r="BC144" s="28"/>
      <c r="BD144" s="28"/>
      <c r="BE144" s="28"/>
      <c r="BF144" s="28"/>
      <c r="BG144" s="28"/>
      <c r="BH144" s="28"/>
      <c r="BI144" s="28"/>
      <c r="BJ144" s="28"/>
      <c r="BK144" s="28"/>
      <c r="BL144" s="28"/>
      <c r="BM144" s="28"/>
      <c r="BN144" s="28"/>
      <c r="BO144" s="28"/>
      <c r="BP144" s="28"/>
      <c r="BQ144" s="28"/>
      <c r="BR144" s="28"/>
      <c r="BS144" s="28"/>
      <c r="BT144" s="28"/>
      <c r="BU144" s="28"/>
      <c r="BV144" s="28"/>
      <c r="BW144" s="28"/>
      <c r="BX144" s="28"/>
      <c r="BY144" s="28"/>
      <c r="BZ144" s="28"/>
      <c r="CA144" s="28"/>
      <c r="CB144" s="28"/>
      <c r="CC144" s="28"/>
      <c r="CD144" s="28"/>
      <c r="CE144" s="28"/>
      <c r="CF144" s="28"/>
      <c r="CG144" s="28"/>
      <c r="CH144" s="28"/>
      <c r="CI144" s="28"/>
      <c r="CJ144" s="28"/>
      <c r="CK144" s="28"/>
    </row>
    <row r="145" spans="1:89" s="21" customFormat="1" x14ac:dyDescent="0.2">
      <c r="A145" s="101"/>
      <c r="L145" s="99"/>
      <c r="V145" s="27"/>
      <c r="AW145" s="28"/>
      <c r="AX145" s="28"/>
      <c r="AY145" s="28"/>
      <c r="AZ145" s="28"/>
      <c r="BA145" s="28"/>
      <c r="BB145" s="28"/>
      <c r="BC145" s="28"/>
      <c r="BD145" s="28"/>
      <c r="BE145" s="28"/>
      <c r="BF145" s="28"/>
      <c r="BG145" s="28"/>
      <c r="BH145" s="28"/>
      <c r="BI145" s="28"/>
      <c r="BJ145" s="28"/>
      <c r="BK145" s="28"/>
      <c r="BL145" s="28"/>
      <c r="BM145" s="28"/>
      <c r="BN145" s="28"/>
      <c r="BO145" s="28"/>
      <c r="BP145" s="28"/>
      <c r="BQ145" s="28"/>
      <c r="BR145" s="28"/>
      <c r="BS145" s="28"/>
      <c r="BT145" s="28"/>
      <c r="BU145" s="28"/>
      <c r="BV145" s="28"/>
      <c r="BW145" s="28"/>
      <c r="BX145" s="28"/>
      <c r="BY145" s="28"/>
      <c r="BZ145" s="28"/>
      <c r="CA145" s="28"/>
      <c r="CB145" s="28"/>
      <c r="CC145" s="28"/>
      <c r="CD145" s="28"/>
      <c r="CE145" s="28"/>
      <c r="CF145" s="28"/>
      <c r="CG145" s="28"/>
      <c r="CH145" s="28"/>
      <c r="CI145" s="28"/>
      <c r="CJ145" s="28"/>
      <c r="CK145" s="28"/>
    </row>
    <row r="146" spans="1:89" s="21" customFormat="1" x14ac:dyDescent="0.2">
      <c r="A146" s="101"/>
      <c r="L146" s="99"/>
      <c r="V146" s="27"/>
      <c r="AW146" s="28"/>
      <c r="AX146" s="28"/>
      <c r="AY146" s="28"/>
      <c r="AZ146" s="28"/>
      <c r="BA146" s="28"/>
      <c r="BB146" s="28"/>
      <c r="BC146" s="28"/>
      <c r="BD146" s="28"/>
      <c r="BE146" s="28"/>
      <c r="BF146" s="28"/>
      <c r="BG146" s="28"/>
      <c r="BH146" s="28"/>
      <c r="BI146" s="28"/>
      <c r="BJ146" s="28"/>
      <c r="BK146" s="28"/>
      <c r="BL146" s="28"/>
      <c r="BM146" s="28"/>
      <c r="BN146" s="28"/>
      <c r="BO146" s="28"/>
      <c r="BP146" s="28"/>
      <c r="BQ146" s="28"/>
      <c r="BR146" s="28"/>
      <c r="BS146" s="28"/>
      <c r="BT146" s="28"/>
      <c r="BU146" s="28"/>
      <c r="BV146" s="28"/>
      <c r="BW146" s="28"/>
      <c r="BX146" s="28"/>
      <c r="BY146" s="28"/>
      <c r="BZ146" s="28"/>
      <c r="CA146" s="28"/>
      <c r="CB146" s="28"/>
      <c r="CC146" s="28"/>
      <c r="CD146" s="28"/>
      <c r="CE146" s="28"/>
      <c r="CF146" s="28"/>
      <c r="CG146" s="28"/>
      <c r="CH146" s="28"/>
      <c r="CI146" s="28"/>
      <c r="CJ146" s="28"/>
      <c r="CK146" s="28"/>
    </row>
    <row r="147" spans="1:89" s="21" customFormat="1" x14ac:dyDescent="0.2">
      <c r="A147" s="101"/>
      <c r="L147" s="99"/>
      <c r="V147" s="27"/>
      <c r="AW147" s="28"/>
      <c r="AX147" s="28"/>
      <c r="AY147" s="28"/>
      <c r="AZ147" s="28"/>
      <c r="BA147" s="28"/>
      <c r="BB147" s="28"/>
      <c r="BC147" s="28"/>
      <c r="BD147" s="28"/>
      <c r="BE147" s="28"/>
      <c r="BF147" s="28"/>
      <c r="BG147" s="28"/>
      <c r="BH147" s="28"/>
      <c r="BI147" s="28"/>
      <c r="BJ147" s="28"/>
      <c r="BK147" s="28"/>
      <c r="BL147" s="28"/>
      <c r="BM147" s="28"/>
      <c r="BN147" s="28"/>
      <c r="BO147" s="28"/>
      <c r="BP147" s="28"/>
      <c r="BQ147" s="28"/>
      <c r="BR147" s="28"/>
      <c r="BS147" s="28"/>
      <c r="BT147" s="28"/>
      <c r="BU147" s="28"/>
      <c r="BV147" s="28"/>
      <c r="BW147" s="28"/>
      <c r="BX147" s="28"/>
      <c r="BY147" s="28"/>
      <c r="BZ147" s="28"/>
      <c r="CA147" s="28"/>
      <c r="CB147" s="28"/>
      <c r="CC147" s="28"/>
      <c r="CD147" s="28"/>
      <c r="CE147" s="28"/>
      <c r="CF147" s="28"/>
      <c r="CG147" s="28"/>
      <c r="CH147" s="28"/>
      <c r="CI147" s="28"/>
      <c r="CJ147" s="28"/>
      <c r="CK147" s="28"/>
    </row>
    <row r="148" spans="1:89" s="21" customFormat="1" x14ac:dyDescent="0.2">
      <c r="A148" s="101"/>
      <c r="L148" s="99"/>
      <c r="V148" s="27"/>
      <c r="AW148" s="28"/>
      <c r="AX148" s="28"/>
      <c r="AY148" s="28"/>
      <c r="AZ148" s="28"/>
      <c r="BA148" s="28"/>
      <c r="BB148" s="28"/>
      <c r="BC148" s="28"/>
      <c r="BD148" s="28"/>
      <c r="BE148" s="28"/>
      <c r="BF148" s="28"/>
      <c r="BG148" s="28"/>
      <c r="BH148" s="28"/>
      <c r="BI148" s="28"/>
      <c r="BJ148" s="28"/>
      <c r="BK148" s="28"/>
      <c r="BL148" s="28"/>
      <c r="BM148" s="28"/>
      <c r="BN148" s="28"/>
      <c r="BO148" s="28"/>
      <c r="BP148" s="28"/>
      <c r="BQ148" s="28"/>
      <c r="BR148" s="28"/>
      <c r="BS148" s="28"/>
      <c r="BT148" s="28"/>
      <c r="BU148" s="28"/>
      <c r="BV148" s="28"/>
      <c r="BW148" s="28"/>
      <c r="BX148" s="28"/>
      <c r="BY148" s="28"/>
      <c r="BZ148" s="28"/>
      <c r="CA148" s="28"/>
      <c r="CB148" s="28"/>
      <c r="CC148" s="28"/>
      <c r="CD148" s="28"/>
      <c r="CE148" s="28"/>
      <c r="CF148" s="28"/>
      <c r="CG148" s="28"/>
      <c r="CH148" s="28"/>
      <c r="CI148" s="28"/>
      <c r="CJ148" s="28"/>
      <c r="CK148" s="28"/>
    </row>
    <row r="149" spans="1:89" s="21" customFormat="1" x14ac:dyDescent="0.2">
      <c r="A149" s="101"/>
      <c r="L149" s="99"/>
      <c r="V149" s="27"/>
      <c r="AW149" s="28"/>
      <c r="AX149" s="28"/>
      <c r="AY149" s="28"/>
      <c r="AZ149" s="28"/>
      <c r="BA149" s="28"/>
      <c r="BB149" s="28"/>
      <c r="BC149" s="28"/>
      <c r="BD149" s="28"/>
      <c r="BE149" s="28"/>
      <c r="BF149" s="28"/>
      <c r="BG149" s="28"/>
      <c r="BH149" s="28"/>
      <c r="BI149" s="28"/>
      <c r="BJ149" s="28"/>
      <c r="BK149" s="28"/>
      <c r="BL149" s="28"/>
      <c r="BM149" s="28"/>
      <c r="BN149" s="28"/>
      <c r="BO149" s="28"/>
      <c r="BP149" s="28"/>
      <c r="BQ149" s="28"/>
      <c r="BR149" s="28"/>
      <c r="BS149" s="28"/>
      <c r="BT149" s="28"/>
      <c r="BU149" s="28"/>
      <c r="BV149" s="28"/>
      <c r="BW149" s="28"/>
      <c r="BX149" s="28"/>
      <c r="BY149" s="28"/>
      <c r="BZ149" s="28"/>
      <c r="CA149" s="28"/>
      <c r="CB149" s="28"/>
      <c r="CC149" s="28"/>
      <c r="CD149" s="28"/>
      <c r="CE149" s="28"/>
      <c r="CF149" s="28"/>
      <c r="CG149" s="28"/>
      <c r="CH149" s="28"/>
      <c r="CI149" s="28"/>
      <c r="CJ149" s="28"/>
      <c r="CK149" s="28"/>
    </row>
    <row r="150" spans="1:89" s="21" customFormat="1" x14ac:dyDescent="0.2">
      <c r="A150" s="101"/>
      <c r="L150" s="99"/>
      <c r="V150" s="27"/>
      <c r="AW150" s="28"/>
      <c r="AX150" s="28"/>
      <c r="AY150" s="28"/>
      <c r="AZ150" s="28"/>
      <c r="BA150" s="28"/>
      <c r="BB150" s="28"/>
      <c r="BC150" s="28"/>
      <c r="BD150" s="28"/>
      <c r="BE150" s="28"/>
      <c r="BF150" s="28"/>
      <c r="BG150" s="28"/>
      <c r="BH150" s="28"/>
      <c r="BI150" s="28"/>
      <c r="BJ150" s="28"/>
      <c r="BK150" s="28"/>
      <c r="BL150" s="28"/>
      <c r="BM150" s="28"/>
      <c r="BN150" s="28"/>
      <c r="BO150" s="28"/>
      <c r="BP150" s="28"/>
      <c r="BQ150" s="28"/>
      <c r="BR150" s="28"/>
      <c r="BS150" s="28"/>
      <c r="BT150" s="28"/>
      <c r="BU150" s="28"/>
      <c r="BV150" s="28"/>
      <c r="BW150" s="28"/>
      <c r="BX150" s="28"/>
      <c r="BY150" s="28"/>
      <c r="BZ150" s="28"/>
      <c r="CA150" s="28"/>
      <c r="CB150" s="28"/>
      <c r="CC150" s="28"/>
      <c r="CD150" s="28"/>
      <c r="CE150" s="28"/>
      <c r="CF150" s="28"/>
      <c r="CG150" s="28"/>
      <c r="CH150" s="28"/>
      <c r="CI150" s="28"/>
      <c r="CJ150" s="28"/>
      <c r="CK150" s="28"/>
    </row>
    <row r="151" spans="1:89" x14ac:dyDescent="0.2">
      <c r="A151" s="169"/>
      <c r="B151" s="22"/>
      <c r="C151" s="22"/>
      <c r="D151" s="22"/>
      <c r="E151" s="22"/>
      <c r="F151" s="22"/>
      <c r="G151" s="22"/>
      <c r="H151" s="22"/>
      <c r="I151" s="22"/>
      <c r="J151" s="22"/>
      <c r="K151" s="22"/>
      <c r="L151" s="102"/>
      <c r="M151" s="22"/>
      <c r="N151" s="22"/>
      <c r="O151" s="22"/>
      <c r="P151" s="22"/>
      <c r="Q151" s="22"/>
      <c r="R151" s="22"/>
      <c r="S151" s="22"/>
      <c r="T151" s="22"/>
    </row>
    <row r="152" spans="1:89" x14ac:dyDescent="0.2">
      <c r="A152" s="103"/>
      <c r="B152" s="22"/>
      <c r="C152" s="22"/>
      <c r="D152" s="22"/>
      <c r="E152" s="22"/>
      <c r="F152" s="22"/>
      <c r="G152" s="22"/>
      <c r="H152" s="22"/>
      <c r="I152" s="22"/>
      <c r="J152" s="22"/>
      <c r="K152" s="22"/>
      <c r="L152" s="102"/>
      <c r="M152" s="22"/>
      <c r="N152" s="22"/>
      <c r="O152" s="22"/>
      <c r="P152" s="22"/>
      <c r="Q152" s="22"/>
      <c r="R152" s="22"/>
      <c r="S152" s="22"/>
      <c r="T152" s="22"/>
      <c r="AD152" s="176"/>
    </row>
    <row r="153" spans="1:89" x14ac:dyDescent="0.2">
      <c r="A153" s="103"/>
      <c r="B153" s="22"/>
      <c r="C153" s="22"/>
      <c r="D153" s="22"/>
      <c r="E153" s="22"/>
      <c r="F153" s="22"/>
      <c r="G153" s="22"/>
      <c r="H153" s="22"/>
      <c r="I153" s="22"/>
      <c r="J153" s="22"/>
      <c r="K153" s="22"/>
      <c r="L153" s="102"/>
      <c r="M153" s="22"/>
      <c r="N153" s="22"/>
      <c r="O153" s="22"/>
      <c r="P153" s="22"/>
      <c r="Q153" s="22"/>
      <c r="R153" s="22"/>
      <c r="S153" s="22"/>
      <c r="T153" s="22"/>
    </row>
    <row r="154" spans="1:89" x14ac:dyDescent="0.2">
      <c r="A154" s="103"/>
      <c r="B154" s="22"/>
      <c r="C154" s="22"/>
      <c r="D154" s="22"/>
      <c r="E154" s="22"/>
      <c r="F154" s="22"/>
      <c r="G154" s="22"/>
      <c r="H154" s="22"/>
      <c r="I154" s="22"/>
      <c r="J154" s="22"/>
      <c r="K154" s="22"/>
      <c r="L154" s="102"/>
      <c r="M154" s="22"/>
      <c r="N154" s="22"/>
      <c r="O154" s="22"/>
      <c r="P154" s="22"/>
      <c r="Q154" s="22"/>
      <c r="R154" s="22"/>
      <c r="S154" s="22"/>
      <c r="T154" s="22"/>
    </row>
    <row r="155" spans="1:89" x14ac:dyDescent="0.2">
      <c r="A155" s="103"/>
      <c r="B155" s="22"/>
      <c r="C155" s="22"/>
      <c r="D155" s="22"/>
      <c r="E155" s="22"/>
      <c r="F155" s="22"/>
      <c r="G155" s="22"/>
      <c r="H155" s="22"/>
      <c r="I155" s="22"/>
      <c r="J155" s="22"/>
      <c r="K155" s="22"/>
      <c r="L155" s="102"/>
      <c r="M155" s="22"/>
      <c r="N155" s="22"/>
      <c r="O155" s="22"/>
      <c r="P155" s="22"/>
      <c r="Q155" s="22"/>
      <c r="R155" s="22"/>
      <c r="S155" s="22"/>
      <c r="T155" s="22"/>
    </row>
    <row r="156" spans="1:89" x14ac:dyDescent="0.2">
      <c r="A156" s="103"/>
      <c r="B156" s="22"/>
      <c r="C156" s="22"/>
      <c r="D156" s="22"/>
      <c r="E156" s="22"/>
      <c r="F156" s="22"/>
      <c r="G156" s="22"/>
      <c r="H156" s="22"/>
      <c r="I156" s="22"/>
      <c r="J156" s="22"/>
      <c r="K156" s="22"/>
      <c r="L156" s="102"/>
      <c r="M156" s="22"/>
      <c r="N156" s="22"/>
      <c r="O156" s="22"/>
      <c r="P156" s="22"/>
      <c r="Q156" s="22"/>
      <c r="R156" s="22"/>
      <c r="S156" s="22"/>
      <c r="T156" s="22"/>
    </row>
    <row r="157" spans="1:89" x14ac:dyDescent="0.2">
      <c r="A157" s="103"/>
      <c r="B157" s="22"/>
      <c r="C157" s="22"/>
      <c r="D157" s="22"/>
      <c r="E157" s="22"/>
      <c r="F157" s="22"/>
      <c r="G157" s="22"/>
      <c r="H157" s="22"/>
      <c r="I157" s="22"/>
      <c r="J157" s="22"/>
      <c r="K157" s="22"/>
      <c r="L157" s="102"/>
      <c r="M157" s="22"/>
      <c r="N157" s="22"/>
      <c r="O157" s="22"/>
      <c r="P157" s="22"/>
      <c r="Q157" s="22"/>
      <c r="R157" s="22"/>
      <c r="S157" s="22"/>
      <c r="T157" s="22"/>
    </row>
    <row r="158" spans="1:89" x14ac:dyDescent="0.2">
      <c r="A158" s="103"/>
      <c r="B158" s="22"/>
      <c r="C158" s="22"/>
      <c r="D158" s="22"/>
      <c r="E158" s="22"/>
      <c r="F158" s="22"/>
      <c r="G158" s="22"/>
      <c r="H158" s="22"/>
      <c r="I158" s="22"/>
      <c r="J158" s="22"/>
      <c r="K158" s="22"/>
      <c r="L158" s="102"/>
      <c r="M158" s="22"/>
      <c r="N158" s="22"/>
      <c r="O158" s="22"/>
      <c r="P158" s="22"/>
      <c r="Q158" s="22"/>
      <c r="R158" s="22"/>
      <c r="S158" s="22"/>
      <c r="T158" s="22"/>
    </row>
    <row r="159" spans="1:89" x14ac:dyDescent="0.2">
      <c r="A159" s="103"/>
      <c r="B159" s="22"/>
      <c r="C159" s="22"/>
      <c r="D159" s="22"/>
      <c r="E159" s="22"/>
      <c r="F159" s="22"/>
      <c r="G159" s="22"/>
      <c r="H159" s="22"/>
      <c r="I159" s="22"/>
      <c r="J159" s="22"/>
      <c r="K159" s="22"/>
      <c r="L159" s="102"/>
      <c r="M159" s="22"/>
      <c r="N159" s="22"/>
      <c r="O159" s="22"/>
      <c r="P159" s="22"/>
      <c r="Q159" s="22"/>
      <c r="R159" s="22"/>
      <c r="S159" s="22"/>
      <c r="T159" s="22"/>
    </row>
    <row r="160" spans="1:89" x14ac:dyDescent="0.2">
      <c r="A160" s="103"/>
      <c r="B160" s="22"/>
      <c r="C160" s="22"/>
      <c r="D160" s="22"/>
      <c r="E160" s="22"/>
      <c r="F160" s="22"/>
      <c r="G160" s="22"/>
      <c r="H160" s="22"/>
      <c r="I160" s="22"/>
      <c r="J160" s="22"/>
      <c r="K160" s="22"/>
      <c r="L160" s="102"/>
      <c r="M160" s="22"/>
      <c r="N160" s="22"/>
      <c r="O160" s="22"/>
      <c r="P160" s="22"/>
      <c r="Q160" s="22"/>
      <c r="R160" s="22"/>
      <c r="S160" s="22"/>
      <c r="T160" s="22"/>
    </row>
    <row r="161" spans="1:20" x14ac:dyDescent="0.2">
      <c r="A161" s="103"/>
      <c r="B161" s="22"/>
      <c r="C161" s="22"/>
      <c r="D161" s="22"/>
      <c r="E161" s="22"/>
      <c r="F161" s="22"/>
      <c r="G161" s="22"/>
      <c r="H161" s="22"/>
      <c r="I161" s="22"/>
      <c r="J161" s="22"/>
      <c r="K161" s="22"/>
      <c r="L161" s="102"/>
      <c r="M161" s="22"/>
      <c r="N161" s="22"/>
      <c r="O161" s="22"/>
      <c r="P161" s="22"/>
      <c r="Q161" s="22"/>
      <c r="R161" s="22"/>
      <c r="S161" s="22"/>
      <c r="T161" s="22"/>
    </row>
    <row r="162" spans="1:20" x14ac:dyDescent="0.2">
      <c r="A162" s="103"/>
      <c r="B162" s="22"/>
      <c r="C162" s="22"/>
      <c r="D162" s="22"/>
      <c r="E162" s="22"/>
      <c r="F162" s="22"/>
      <c r="G162" s="22"/>
      <c r="H162" s="22"/>
      <c r="I162" s="22"/>
      <c r="J162" s="22"/>
      <c r="K162" s="22"/>
      <c r="L162" s="102"/>
      <c r="M162" s="22"/>
      <c r="N162" s="22"/>
      <c r="O162" s="22"/>
      <c r="P162" s="22"/>
      <c r="Q162" s="22"/>
      <c r="R162" s="22"/>
      <c r="S162" s="22"/>
      <c r="T162" s="22"/>
    </row>
    <row r="163" spans="1:20" x14ac:dyDescent="0.2">
      <c r="A163" s="103"/>
      <c r="B163" s="22"/>
      <c r="C163" s="22"/>
      <c r="D163" s="22"/>
      <c r="E163" s="22"/>
      <c r="F163" s="22"/>
      <c r="G163" s="22"/>
      <c r="H163" s="22"/>
      <c r="I163" s="22"/>
      <c r="J163" s="22"/>
      <c r="K163" s="22"/>
      <c r="L163" s="102"/>
      <c r="M163" s="22"/>
      <c r="N163" s="22"/>
      <c r="O163" s="22"/>
      <c r="P163" s="22"/>
      <c r="Q163" s="22"/>
      <c r="R163" s="22"/>
      <c r="S163" s="22"/>
      <c r="T163" s="22"/>
    </row>
    <row r="164" spans="1:20" x14ac:dyDescent="0.2">
      <c r="A164" s="103"/>
      <c r="B164" s="22"/>
      <c r="C164" s="22"/>
      <c r="D164" s="22"/>
      <c r="E164" s="22"/>
      <c r="F164" s="22"/>
      <c r="G164" s="22"/>
      <c r="H164" s="22"/>
      <c r="I164" s="22"/>
      <c r="J164" s="22"/>
      <c r="K164" s="22"/>
      <c r="L164" s="102"/>
      <c r="M164" s="22"/>
      <c r="N164" s="22"/>
      <c r="O164" s="22"/>
      <c r="P164" s="22"/>
      <c r="Q164" s="22"/>
      <c r="R164" s="22"/>
      <c r="S164" s="22"/>
      <c r="T164" s="22"/>
    </row>
    <row r="195" spans="1:56" ht="17.25" customHeight="1" x14ac:dyDescent="0.2"/>
    <row r="196" spans="1:56" ht="17.25" customHeight="1" x14ac:dyDescent="0.2"/>
    <row r="197" spans="1:56" ht="17.25" customHeight="1" x14ac:dyDescent="0.2"/>
    <row r="199" spans="1:56" ht="19.5" hidden="1" customHeight="1" x14ac:dyDescent="0.2"/>
    <row r="200" spans="1:56" ht="19.5" hidden="1" customHeight="1" x14ac:dyDescent="0.2">
      <c r="A200" s="168">
        <f>SUM(A7:W110)</f>
        <v>4568</v>
      </c>
      <c r="BD200" s="233">
        <f>SUM(BD7:BL110)</f>
        <v>0</v>
      </c>
    </row>
    <row r="201" spans="1:56" ht="19.5" hidden="1" customHeight="1" x14ac:dyDescent="0.2"/>
  </sheetData>
  <mergeCells count="61">
    <mergeCell ref="A91:B91"/>
    <mergeCell ref="A94:A95"/>
    <mergeCell ref="B94:B95"/>
    <mergeCell ref="C98:E98"/>
    <mergeCell ref="A98:A99"/>
    <mergeCell ref="B98:B99"/>
    <mergeCell ref="G86:H86"/>
    <mergeCell ref="I86:J86"/>
    <mergeCell ref="A88:B88"/>
    <mergeCell ref="A89:B89"/>
    <mergeCell ref="A90:B90"/>
    <mergeCell ref="U61:V61"/>
    <mergeCell ref="W61:W62"/>
    <mergeCell ref="A63:A68"/>
    <mergeCell ref="A69:A70"/>
    <mergeCell ref="A71:A74"/>
    <mergeCell ref="D36:T36"/>
    <mergeCell ref="U36:V36"/>
    <mergeCell ref="W36:W37"/>
    <mergeCell ref="A56:B57"/>
    <mergeCell ref="C56:C57"/>
    <mergeCell ref="D56:T56"/>
    <mergeCell ref="U56:U57"/>
    <mergeCell ref="C36:C37"/>
    <mergeCell ref="A38:A44"/>
    <mergeCell ref="A46:A47"/>
    <mergeCell ref="A36:A37"/>
    <mergeCell ref="B36:B37"/>
    <mergeCell ref="F98:F99"/>
    <mergeCell ref="A49:A50"/>
    <mergeCell ref="B49:B50"/>
    <mergeCell ref="C49:C50"/>
    <mergeCell ref="A51:A52"/>
    <mergeCell ref="A53:A54"/>
    <mergeCell ref="A60:L60"/>
    <mergeCell ref="A61:B62"/>
    <mergeCell ref="C61:C62"/>
    <mergeCell ref="D61:T61"/>
    <mergeCell ref="A75:A76"/>
    <mergeCell ref="A77:A78"/>
    <mergeCell ref="A79:A84"/>
    <mergeCell ref="A86:B87"/>
    <mergeCell ref="C86:D86"/>
    <mergeCell ref="E86:F86"/>
    <mergeCell ref="A31:B31"/>
    <mergeCell ref="A32:B32"/>
    <mergeCell ref="A33:B33"/>
    <mergeCell ref="D26:E26"/>
    <mergeCell ref="A28:B28"/>
    <mergeCell ref="A29:B29"/>
    <mergeCell ref="A26:B27"/>
    <mergeCell ref="C26:C27"/>
    <mergeCell ref="A6:W6"/>
    <mergeCell ref="D9:T9"/>
    <mergeCell ref="U9:V9"/>
    <mergeCell ref="W9:W10"/>
    <mergeCell ref="A30:B30"/>
    <mergeCell ref="A9:A10"/>
    <mergeCell ref="B9:B10"/>
    <mergeCell ref="C9:C10"/>
    <mergeCell ref="A11:A19"/>
  </mergeCells>
  <dataValidations count="1">
    <dataValidation type="custom" allowBlank="1" showInputMessage="1" showErrorMessage="1" prompt="bloqueada" sqref="H91 JD91 SZ91 ACV91 AMR91 AWN91 BGJ91 BQF91 CAB91 CJX91 CTT91 DDP91 DNL91 DXH91 EHD91 EQZ91 FAV91 FKR91 FUN91 GEJ91 GOF91 GYB91 HHX91 HRT91 IBP91 ILL91 IVH91 JFD91 JOZ91 JYV91 KIR91 KSN91 LCJ91 LMF91 LWB91 MFX91 MPT91 MZP91 NJL91 NTH91 ODD91 OMZ91 OWV91 PGR91 PQN91 QAJ91 QKF91 QUB91 RDX91 RNT91 RXP91 SHL91 SRH91 TBD91 TKZ91 TUV91 UER91 UON91 UYJ91 VIF91 VSB91 WBX91 WLT91 WVP91 H65627 JD65627 SZ65627 ACV65627 AMR65627 AWN65627 BGJ65627 BQF65627 CAB65627 CJX65627 CTT65627 DDP65627 DNL65627 DXH65627 EHD65627 EQZ65627 FAV65627 FKR65627 FUN65627 GEJ65627 GOF65627 GYB65627 HHX65627 HRT65627 IBP65627 ILL65627 IVH65627 JFD65627 JOZ65627 JYV65627 KIR65627 KSN65627 LCJ65627 LMF65627 LWB65627 MFX65627 MPT65627 MZP65627 NJL65627 NTH65627 ODD65627 OMZ65627 OWV65627 PGR65627 PQN65627 QAJ65627 QKF65627 QUB65627 RDX65627 RNT65627 RXP65627 SHL65627 SRH65627 TBD65627 TKZ65627 TUV65627 UER65627 UON65627 UYJ65627 VIF65627 VSB65627 WBX65627 WLT65627 WVP65627 H131163 JD131163 SZ131163 ACV131163 AMR131163 AWN131163 BGJ131163 BQF131163 CAB131163 CJX131163 CTT131163 DDP131163 DNL131163 DXH131163 EHD131163 EQZ131163 FAV131163 FKR131163 FUN131163 GEJ131163 GOF131163 GYB131163 HHX131163 HRT131163 IBP131163 ILL131163 IVH131163 JFD131163 JOZ131163 JYV131163 KIR131163 KSN131163 LCJ131163 LMF131163 LWB131163 MFX131163 MPT131163 MZP131163 NJL131163 NTH131163 ODD131163 OMZ131163 OWV131163 PGR131163 PQN131163 QAJ131163 QKF131163 QUB131163 RDX131163 RNT131163 RXP131163 SHL131163 SRH131163 TBD131163 TKZ131163 TUV131163 UER131163 UON131163 UYJ131163 VIF131163 VSB131163 WBX131163 WLT131163 WVP131163 H196699 JD196699 SZ196699 ACV196699 AMR196699 AWN196699 BGJ196699 BQF196699 CAB196699 CJX196699 CTT196699 DDP196699 DNL196699 DXH196699 EHD196699 EQZ196699 FAV196699 FKR196699 FUN196699 GEJ196699 GOF196699 GYB196699 HHX196699 HRT196699 IBP196699 ILL196699 IVH196699 JFD196699 JOZ196699 JYV196699 KIR196699 KSN196699 LCJ196699 LMF196699 LWB196699 MFX196699 MPT196699 MZP196699 NJL196699 NTH196699 ODD196699 OMZ196699 OWV196699 PGR196699 PQN196699 QAJ196699 QKF196699 QUB196699 RDX196699 RNT196699 RXP196699 SHL196699 SRH196699 TBD196699 TKZ196699 TUV196699 UER196699 UON196699 UYJ196699 VIF196699 VSB196699 WBX196699 WLT196699 WVP196699 H262235 JD262235 SZ262235 ACV262235 AMR262235 AWN262235 BGJ262235 BQF262235 CAB262235 CJX262235 CTT262235 DDP262235 DNL262235 DXH262235 EHD262235 EQZ262235 FAV262235 FKR262235 FUN262235 GEJ262235 GOF262235 GYB262235 HHX262235 HRT262235 IBP262235 ILL262235 IVH262235 JFD262235 JOZ262235 JYV262235 KIR262235 KSN262235 LCJ262235 LMF262235 LWB262235 MFX262235 MPT262235 MZP262235 NJL262235 NTH262235 ODD262235 OMZ262235 OWV262235 PGR262235 PQN262235 QAJ262235 QKF262235 QUB262235 RDX262235 RNT262235 RXP262235 SHL262235 SRH262235 TBD262235 TKZ262235 TUV262235 UER262235 UON262235 UYJ262235 VIF262235 VSB262235 WBX262235 WLT262235 WVP262235 H327771 JD327771 SZ327771 ACV327771 AMR327771 AWN327771 BGJ327771 BQF327771 CAB327771 CJX327771 CTT327771 DDP327771 DNL327771 DXH327771 EHD327771 EQZ327771 FAV327771 FKR327771 FUN327771 GEJ327771 GOF327771 GYB327771 HHX327771 HRT327771 IBP327771 ILL327771 IVH327771 JFD327771 JOZ327771 JYV327771 KIR327771 KSN327771 LCJ327771 LMF327771 LWB327771 MFX327771 MPT327771 MZP327771 NJL327771 NTH327771 ODD327771 OMZ327771 OWV327771 PGR327771 PQN327771 QAJ327771 QKF327771 QUB327771 RDX327771 RNT327771 RXP327771 SHL327771 SRH327771 TBD327771 TKZ327771 TUV327771 UER327771 UON327771 UYJ327771 VIF327771 VSB327771 WBX327771 WLT327771 WVP327771 H393307 JD393307 SZ393307 ACV393307 AMR393307 AWN393307 BGJ393307 BQF393307 CAB393307 CJX393307 CTT393307 DDP393307 DNL393307 DXH393307 EHD393307 EQZ393307 FAV393307 FKR393307 FUN393307 GEJ393307 GOF393307 GYB393307 HHX393307 HRT393307 IBP393307 ILL393307 IVH393307 JFD393307 JOZ393307 JYV393307 KIR393307 KSN393307 LCJ393307 LMF393307 LWB393307 MFX393307 MPT393307 MZP393307 NJL393307 NTH393307 ODD393307 OMZ393307 OWV393307 PGR393307 PQN393307 QAJ393307 QKF393307 QUB393307 RDX393307 RNT393307 RXP393307 SHL393307 SRH393307 TBD393307 TKZ393307 TUV393307 UER393307 UON393307 UYJ393307 VIF393307 VSB393307 WBX393307 WLT393307 WVP393307 H458843 JD458843 SZ458843 ACV458843 AMR458843 AWN458843 BGJ458843 BQF458843 CAB458843 CJX458843 CTT458843 DDP458843 DNL458843 DXH458843 EHD458843 EQZ458843 FAV458843 FKR458843 FUN458843 GEJ458843 GOF458843 GYB458843 HHX458843 HRT458843 IBP458843 ILL458843 IVH458843 JFD458843 JOZ458843 JYV458843 KIR458843 KSN458843 LCJ458843 LMF458843 LWB458843 MFX458843 MPT458843 MZP458843 NJL458843 NTH458843 ODD458843 OMZ458843 OWV458843 PGR458843 PQN458843 QAJ458843 QKF458843 QUB458843 RDX458843 RNT458843 RXP458843 SHL458843 SRH458843 TBD458843 TKZ458843 TUV458843 UER458843 UON458843 UYJ458843 VIF458843 VSB458843 WBX458843 WLT458843 WVP458843 H524379 JD524379 SZ524379 ACV524379 AMR524379 AWN524379 BGJ524379 BQF524379 CAB524379 CJX524379 CTT524379 DDP524379 DNL524379 DXH524379 EHD524379 EQZ524379 FAV524379 FKR524379 FUN524379 GEJ524379 GOF524379 GYB524379 HHX524379 HRT524379 IBP524379 ILL524379 IVH524379 JFD524379 JOZ524379 JYV524379 KIR524379 KSN524379 LCJ524379 LMF524379 LWB524379 MFX524379 MPT524379 MZP524379 NJL524379 NTH524379 ODD524379 OMZ524379 OWV524379 PGR524379 PQN524379 QAJ524379 QKF524379 QUB524379 RDX524379 RNT524379 RXP524379 SHL524379 SRH524379 TBD524379 TKZ524379 TUV524379 UER524379 UON524379 UYJ524379 VIF524379 VSB524379 WBX524379 WLT524379 WVP524379 H589915 JD589915 SZ589915 ACV589915 AMR589915 AWN589915 BGJ589915 BQF589915 CAB589915 CJX589915 CTT589915 DDP589915 DNL589915 DXH589915 EHD589915 EQZ589915 FAV589915 FKR589915 FUN589915 GEJ589915 GOF589915 GYB589915 HHX589915 HRT589915 IBP589915 ILL589915 IVH589915 JFD589915 JOZ589915 JYV589915 KIR589915 KSN589915 LCJ589915 LMF589915 LWB589915 MFX589915 MPT589915 MZP589915 NJL589915 NTH589915 ODD589915 OMZ589915 OWV589915 PGR589915 PQN589915 QAJ589915 QKF589915 QUB589915 RDX589915 RNT589915 RXP589915 SHL589915 SRH589915 TBD589915 TKZ589915 TUV589915 UER589915 UON589915 UYJ589915 VIF589915 VSB589915 WBX589915 WLT589915 WVP589915 H655451 JD655451 SZ655451 ACV655451 AMR655451 AWN655451 BGJ655451 BQF655451 CAB655451 CJX655451 CTT655451 DDP655451 DNL655451 DXH655451 EHD655451 EQZ655451 FAV655451 FKR655451 FUN655451 GEJ655451 GOF655451 GYB655451 HHX655451 HRT655451 IBP655451 ILL655451 IVH655451 JFD655451 JOZ655451 JYV655451 KIR655451 KSN655451 LCJ655451 LMF655451 LWB655451 MFX655451 MPT655451 MZP655451 NJL655451 NTH655451 ODD655451 OMZ655451 OWV655451 PGR655451 PQN655451 QAJ655451 QKF655451 QUB655451 RDX655451 RNT655451 RXP655451 SHL655451 SRH655451 TBD655451 TKZ655451 TUV655451 UER655451 UON655451 UYJ655451 VIF655451 VSB655451 WBX655451 WLT655451 WVP655451 H720987 JD720987 SZ720987 ACV720987 AMR720987 AWN720987 BGJ720987 BQF720987 CAB720987 CJX720987 CTT720987 DDP720987 DNL720987 DXH720987 EHD720987 EQZ720987 FAV720987 FKR720987 FUN720987 GEJ720987 GOF720987 GYB720987 HHX720987 HRT720987 IBP720987 ILL720987 IVH720987 JFD720987 JOZ720987 JYV720987 KIR720987 KSN720987 LCJ720987 LMF720987 LWB720987 MFX720987 MPT720987 MZP720987 NJL720987 NTH720987 ODD720987 OMZ720987 OWV720987 PGR720987 PQN720987 QAJ720987 QKF720987 QUB720987 RDX720987 RNT720987 RXP720987 SHL720987 SRH720987 TBD720987 TKZ720987 TUV720987 UER720987 UON720987 UYJ720987 VIF720987 VSB720987 WBX720987 WLT720987 WVP720987 H786523 JD786523 SZ786523 ACV786523 AMR786523 AWN786523 BGJ786523 BQF786523 CAB786523 CJX786523 CTT786523 DDP786523 DNL786523 DXH786523 EHD786523 EQZ786523 FAV786523 FKR786523 FUN786523 GEJ786523 GOF786523 GYB786523 HHX786523 HRT786523 IBP786523 ILL786523 IVH786523 JFD786523 JOZ786523 JYV786523 KIR786523 KSN786523 LCJ786523 LMF786523 LWB786523 MFX786523 MPT786523 MZP786523 NJL786523 NTH786523 ODD786523 OMZ786523 OWV786523 PGR786523 PQN786523 QAJ786523 QKF786523 QUB786523 RDX786523 RNT786523 RXP786523 SHL786523 SRH786523 TBD786523 TKZ786523 TUV786523 UER786523 UON786523 UYJ786523 VIF786523 VSB786523 WBX786523 WLT786523 WVP786523 H852059 JD852059 SZ852059 ACV852059 AMR852059 AWN852059 BGJ852059 BQF852059 CAB852059 CJX852059 CTT852059 DDP852059 DNL852059 DXH852059 EHD852059 EQZ852059 FAV852059 FKR852059 FUN852059 GEJ852059 GOF852059 GYB852059 HHX852059 HRT852059 IBP852059 ILL852059 IVH852059 JFD852059 JOZ852059 JYV852059 KIR852059 KSN852059 LCJ852059 LMF852059 LWB852059 MFX852059 MPT852059 MZP852059 NJL852059 NTH852059 ODD852059 OMZ852059 OWV852059 PGR852059 PQN852059 QAJ852059 QKF852059 QUB852059 RDX852059 RNT852059 RXP852059 SHL852059 SRH852059 TBD852059 TKZ852059 TUV852059 UER852059 UON852059 UYJ852059 VIF852059 VSB852059 WBX852059 WLT852059 WVP852059 H917595 JD917595 SZ917595 ACV917595 AMR917595 AWN917595 BGJ917595 BQF917595 CAB917595 CJX917595 CTT917595 DDP917595 DNL917595 DXH917595 EHD917595 EQZ917595 FAV917595 FKR917595 FUN917595 GEJ917595 GOF917595 GYB917595 HHX917595 HRT917595 IBP917595 ILL917595 IVH917595 JFD917595 JOZ917595 JYV917595 KIR917595 KSN917595 LCJ917595 LMF917595 LWB917595 MFX917595 MPT917595 MZP917595 NJL917595 NTH917595 ODD917595 OMZ917595 OWV917595 PGR917595 PQN917595 QAJ917595 QKF917595 QUB917595 RDX917595 RNT917595 RXP917595 SHL917595 SRH917595 TBD917595 TKZ917595 TUV917595 UER917595 UON917595 UYJ917595 VIF917595 VSB917595 WBX917595 WLT917595 WVP917595 H983131 JD983131 SZ983131 ACV983131 AMR983131 AWN983131 BGJ983131 BQF983131 CAB983131 CJX983131 CTT983131 DDP983131 DNL983131 DXH983131 EHD983131 EQZ983131 FAV983131 FKR983131 FUN983131 GEJ983131 GOF983131 GYB983131 HHX983131 HRT983131 IBP983131 ILL983131 IVH983131 JFD983131 JOZ983131 JYV983131 KIR983131 KSN983131 LCJ983131 LMF983131 LWB983131 MFX983131 MPT983131 MZP983131 NJL983131 NTH983131 ODD983131 OMZ983131 OWV983131 PGR983131 PQN983131 QAJ983131 QKF983131 QUB983131 RDX983131 RNT983131 RXP983131 SHL983131 SRH983131 TBD983131 TKZ983131 TUV983131 UER983131 UON983131 UYJ983131 VIF983131 VSB983131 WBX983131 WLT983131 WVP983131 J91 JF91 TB91 ACX91 AMT91 AWP91 BGL91 BQH91 CAD91 CJZ91 CTV91 DDR91 DNN91 DXJ91 EHF91 ERB91 FAX91 FKT91 FUP91 GEL91 GOH91 GYD91 HHZ91 HRV91 IBR91 ILN91 IVJ91 JFF91 JPB91 JYX91 KIT91 KSP91 LCL91 LMH91 LWD91 MFZ91 MPV91 MZR91 NJN91 NTJ91 ODF91 ONB91 OWX91 PGT91 PQP91 QAL91 QKH91 QUD91 RDZ91 RNV91 RXR91 SHN91 SRJ91 TBF91 TLB91 TUX91 UET91 UOP91 UYL91 VIH91 VSD91 WBZ91 WLV91 WVR91 J65627 JF65627 TB65627 ACX65627 AMT65627 AWP65627 BGL65627 BQH65627 CAD65627 CJZ65627 CTV65627 DDR65627 DNN65627 DXJ65627 EHF65627 ERB65627 FAX65627 FKT65627 FUP65627 GEL65627 GOH65627 GYD65627 HHZ65627 HRV65627 IBR65627 ILN65627 IVJ65627 JFF65627 JPB65627 JYX65627 KIT65627 KSP65627 LCL65627 LMH65627 LWD65627 MFZ65627 MPV65627 MZR65627 NJN65627 NTJ65627 ODF65627 ONB65627 OWX65627 PGT65627 PQP65627 QAL65627 QKH65627 QUD65627 RDZ65627 RNV65627 RXR65627 SHN65627 SRJ65627 TBF65627 TLB65627 TUX65627 UET65627 UOP65627 UYL65627 VIH65627 VSD65627 WBZ65627 WLV65627 WVR65627 J131163 JF131163 TB131163 ACX131163 AMT131163 AWP131163 BGL131163 BQH131163 CAD131163 CJZ131163 CTV131163 DDR131163 DNN131163 DXJ131163 EHF131163 ERB131163 FAX131163 FKT131163 FUP131163 GEL131163 GOH131163 GYD131163 HHZ131163 HRV131163 IBR131163 ILN131163 IVJ131163 JFF131163 JPB131163 JYX131163 KIT131163 KSP131163 LCL131163 LMH131163 LWD131163 MFZ131163 MPV131163 MZR131163 NJN131163 NTJ131163 ODF131163 ONB131163 OWX131163 PGT131163 PQP131163 QAL131163 QKH131163 QUD131163 RDZ131163 RNV131163 RXR131163 SHN131163 SRJ131163 TBF131163 TLB131163 TUX131163 UET131163 UOP131163 UYL131163 VIH131163 VSD131163 WBZ131163 WLV131163 WVR131163 J196699 JF196699 TB196699 ACX196699 AMT196699 AWP196699 BGL196699 BQH196699 CAD196699 CJZ196699 CTV196699 DDR196699 DNN196699 DXJ196699 EHF196699 ERB196699 FAX196699 FKT196699 FUP196699 GEL196699 GOH196699 GYD196699 HHZ196699 HRV196699 IBR196699 ILN196699 IVJ196699 JFF196699 JPB196699 JYX196699 KIT196699 KSP196699 LCL196699 LMH196699 LWD196699 MFZ196699 MPV196699 MZR196699 NJN196699 NTJ196699 ODF196699 ONB196699 OWX196699 PGT196699 PQP196699 QAL196699 QKH196699 QUD196699 RDZ196699 RNV196699 RXR196699 SHN196699 SRJ196699 TBF196699 TLB196699 TUX196699 UET196699 UOP196699 UYL196699 VIH196699 VSD196699 WBZ196699 WLV196699 WVR196699 J262235 JF262235 TB262235 ACX262235 AMT262235 AWP262235 BGL262235 BQH262235 CAD262235 CJZ262235 CTV262235 DDR262235 DNN262235 DXJ262235 EHF262235 ERB262235 FAX262235 FKT262235 FUP262235 GEL262235 GOH262235 GYD262235 HHZ262235 HRV262235 IBR262235 ILN262235 IVJ262235 JFF262235 JPB262235 JYX262235 KIT262235 KSP262235 LCL262235 LMH262235 LWD262235 MFZ262235 MPV262235 MZR262235 NJN262235 NTJ262235 ODF262235 ONB262235 OWX262235 PGT262235 PQP262235 QAL262235 QKH262235 QUD262235 RDZ262235 RNV262235 RXR262235 SHN262235 SRJ262235 TBF262235 TLB262235 TUX262235 UET262235 UOP262235 UYL262235 VIH262235 VSD262235 WBZ262235 WLV262235 WVR262235 J327771 JF327771 TB327771 ACX327771 AMT327771 AWP327771 BGL327771 BQH327771 CAD327771 CJZ327771 CTV327771 DDR327771 DNN327771 DXJ327771 EHF327771 ERB327771 FAX327771 FKT327771 FUP327771 GEL327771 GOH327771 GYD327771 HHZ327771 HRV327771 IBR327771 ILN327771 IVJ327771 JFF327771 JPB327771 JYX327771 KIT327771 KSP327771 LCL327771 LMH327771 LWD327771 MFZ327771 MPV327771 MZR327771 NJN327771 NTJ327771 ODF327771 ONB327771 OWX327771 PGT327771 PQP327771 QAL327771 QKH327771 QUD327771 RDZ327771 RNV327771 RXR327771 SHN327771 SRJ327771 TBF327771 TLB327771 TUX327771 UET327771 UOP327771 UYL327771 VIH327771 VSD327771 WBZ327771 WLV327771 WVR327771 J393307 JF393307 TB393307 ACX393307 AMT393307 AWP393307 BGL393307 BQH393307 CAD393307 CJZ393307 CTV393307 DDR393307 DNN393307 DXJ393307 EHF393307 ERB393307 FAX393307 FKT393307 FUP393307 GEL393307 GOH393307 GYD393307 HHZ393307 HRV393307 IBR393307 ILN393307 IVJ393307 JFF393307 JPB393307 JYX393307 KIT393307 KSP393307 LCL393307 LMH393307 LWD393307 MFZ393307 MPV393307 MZR393307 NJN393307 NTJ393307 ODF393307 ONB393307 OWX393307 PGT393307 PQP393307 QAL393307 QKH393307 QUD393307 RDZ393307 RNV393307 RXR393307 SHN393307 SRJ393307 TBF393307 TLB393307 TUX393307 UET393307 UOP393307 UYL393307 VIH393307 VSD393307 WBZ393307 WLV393307 WVR393307 J458843 JF458843 TB458843 ACX458843 AMT458843 AWP458843 BGL458843 BQH458843 CAD458843 CJZ458843 CTV458843 DDR458843 DNN458843 DXJ458843 EHF458843 ERB458843 FAX458843 FKT458843 FUP458843 GEL458843 GOH458843 GYD458843 HHZ458843 HRV458843 IBR458843 ILN458843 IVJ458843 JFF458843 JPB458843 JYX458843 KIT458843 KSP458843 LCL458843 LMH458843 LWD458843 MFZ458843 MPV458843 MZR458843 NJN458843 NTJ458843 ODF458843 ONB458843 OWX458843 PGT458843 PQP458843 QAL458843 QKH458843 QUD458843 RDZ458843 RNV458843 RXR458843 SHN458843 SRJ458843 TBF458843 TLB458843 TUX458843 UET458843 UOP458843 UYL458843 VIH458843 VSD458843 WBZ458843 WLV458843 WVR458843 J524379 JF524379 TB524379 ACX524379 AMT524379 AWP524379 BGL524379 BQH524379 CAD524379 CJZ524379 CTV524379 DDR524379 DNN524379 DXJ524379 EHF524379 ERB524379 FAX524379 FKT524379 FUP524379 GEL524379 GOH524379 GYD524379 HHZ524379 HRV524379 IBR524379 ILN524379 IVJ524379 JFF524379 JPB524379 JYX524379 KIT524379 KSP524379 LCL524379 LMH524379 LWD524379 MFZ524379 MPV524379 MZR524379 NJN524379 NTJ524379 ODF524379 ONB524379 OWX524379 PGT524379 PQP524379 QAL524379 QKH524379 QUD524379 RDZ524379 RNV524379 RXR524379 SHN524379 SRJ524379 TBF524379 TLB524379 TUX524379 UET524379 UOP524379 UYL524379 VIH524379 VSD524379 WBZ524379 WLV524379 WVR524379 J589915 JF589915 TB589915 ACX589915 AMT589915 AWP589915 BGL589915 BQH589915 CAD589915 CJZ589915 CTV589915 DDR589915 DNN589915 DXJ589915 EHF589915 ERB589915 FAX589915 FKT589915 FUP589915 GEL589915 GOH589915 GYD589915 HHZ589915 HRV589915 IBR589915 ILN589915 IVJ589915 JFF589915 JPB589915 JYX589915 KIT589915 KSP589915 LCL589915 LMH589915 LWD589915 MFZ589915 MPV589915 MZR589915 NJN589915 NTJ589915 ODF589915 ONB589915 OWX589915 PGT589915 PQP589915 QAL589915 QKH589915 QUD589915 RDZ589915 RNV589915 RXR589915 SHN589915 SRJ589915 TBF589915 TLB589915 TUX589915 UET589915 UOP589915 UYL589915 VIH589915 VSD589915 WBZ589915 WLV589915 WVR589915 J655451 JF655451 TB655451 ACX655451 AMT655451 AWP655451 BGL655451 BQH655451 CAD655451 CJZ655451 CTV655451 DDR655451 DNN655451 DXJ655451 EHF655451 ERB655451 FAX655451 FKT655451 FUP655451 GEL655451 GOH655451 GYD655451 HHZ655451 HRV655451 IBR655451 ILN655451 IVJ655451 JFF655451 JPB655451 JYX655451 KIT655451 KSP655451 LCL655451 LMH655451 LWD655451 MFZ655451 MPV655451 MZR655451 NJN655451 NTJ655451 ODF655451 ONB655451 OWX655451 PGT655451 PQP655451 QAL655451 QKH655451 QUD655451 RDZ655451 RNV655451 RXR655451 SHN655451 SRJ655451 TBF655451 TLB655451 TUX655451 UET655451 UOP655451 UYL655451 VIH655451 VSD655451 WBZ655451 WLV655451 WVR655451 J720987 JF720987 TB720987 ACX720987 AMT720987 AWP720987 BGL720987 BQH720987 CAD720987 CJZ720987 CTV720987 DDR720987 DNN720987 DXJ720987 EHF720987 ERB720987 FAX720987 FKT720987 FUP720987 GEL720987 GOH720987 GYD720987 HHZ720987 HRV720987 IBR720987 ILN720987 IVJ720987 JFF720987 JPB720987 JYX720987 KIT720987 KSP720987 LCL720987 LMH720987 LWD720987 MFZ720987 MPV720987 MZR720987 NJN720987 NTJ720987 ODF720987 ONB720987 OWX720987 PGT720987 PQP720987 QAL720987 QKH720987 QUD720987 RDZ720987 RNV720987 RXR720987 SHN720987 SRJ720987 TBF720987 TLB720987 TUX720987 UET720987 UOP720987 UYL720987 VIH720987 VSD720987 WBZ720987 WLV720987 WVR720987 J786523 JF786523 TB786523 ACX786523 AMT786523 AWP786523 BGL786523 BQH786523 CAD786523 CJZ786523 CTV786523 DDR786523 DNN786523 DXJ786523 EHF786523 ERB786523 FAX786523 FKT786523 FUP786523 GEL786523 GOH786523 GYD786523 HHZ786523 HRV786523 IBR786523 ILN786523 IVJ786523 JFF786523 JPB786523 JYX786523 KIT786523 KSP786523 LCL786523 LMH786523 LWD786523 MFZ786523 MPV786523 MZR786523 NJN786523 NTJ786523 ODF786523 ONB786523 OWX786523 PGT786523 PQP786523 QAL786523 QKH786523 QUD786523 RDZ786523 RNV786523 RXR786523 SHN786523 SRJ786523 TBF786523 TLB786523 TUX786523 UET786523 UOP786523 UYL786523 VIH786523 VSD786523 WBZ786523 WLV786523 WVR786523 J852059 JF852059 TB852059 ACX852059 AMT852059 AWP852059 BGL852059 BQH852059 CAD852059 CJZ852059 CTV852059 DDR852059 DNN852059 DXJ852059 EHF852059 ERB852059 FAX852059 FKT852059 FUP852059 GEL852059 GOH852059 GYD852059 HHZ852059 HRV852059 IBR852059 ILN852059 IVJ852059 JFF852059 JPB852059 JYX852059 KIT852059 KSP852059 LCL852059 LMH852059 LWD852059 MFZ852059 MPV852059 MZR852059 NJN852059 NTJ852059 ODF852059 ONB852059 OWX852059 PGT852059 PQP852059 QAL852059 QKH852059 QUD852059 RDZ852059 RNV852059 RXR852059 SHN852059 SRJ852059 TBF852059 TLB852059 TUX852059 UET852059 UOP852059 UYL852059 VIH852059 VSD852059 WBZ852059 WLV852059 WVR852059 J917595 JF917595 TB917595 ACX917595 AMT917595 AWP917595 BGL917595 BQH917595 CAD917595 CJZ917595 CTV917595 DDR917595 DNN917595 DXJ917595 EHF917595 ERB917595 FAX917595 FKT917595 FUP917595 GEL917595 GOH917595 GYD917595 HHZ917595 HRV917595 IBR917595 ILN917595 IVJ917595 JFF917595 JPB917595 JYX917595 KIT917595 KSP917595 LCL917595 LMH917595 LWD917595 MFZ917595 MPV917595 MZR917595 NJN917595 NTJ917595 ODF917595 ONB917595 OWX917595 PGT917595 PQP917595 QAL917595 QKH917595 QUD917595 RDZ917595 RNV917595 RXR917595 SHN917595 SRJ917595 TBF917595 TLB917595 TUX917595 UET917595 UOP917595 UYL917595 VIH917595 VSD917595 WBZ917595 WLV917595 WVR917595 J983131 JF983131 TB983131 ACX983131 AMT983131 AWP983131 BGL983131 BQH983131 CAD983131 CJZ983131 CTV983131 DDR983131 DNN983131 DXJ983131 EHF983131 ERB983131 FAX983131 FKT983131 FUP983131 GEL983131 GOH983131 GYD983131 HHZ983131 HRV983131 IBR983131 ILN983131 IVJ983131 JFF983131 JPB983131 JYX983131 KIT983131 KSP983131 LCL983131 LMH983131 LWD983131 MFZ983131 MPV983131 MZR983131 NJN983131 NTJ983131 ODF983131 ONB983131 OWX983131 PGT983131 PQP983131 QAL983131 QKH983131 QUD983131 RDZ983131 RNV983131 RXR983131 SHN983131 SRJ983131 TBF983131 TLB983131 TUX983131 UET983131 UOP983131 UYL983131 VIH983131 VSD983131 WBZ983131 WLV983131 WVR983131 D91 IZ91 SV91 ACR91 AMN91 AWJ91 BGF91 BQB91 BZX91 CJT91 CTP91 DDL91 DNH91 DXD91 EGZ91 EQV91 FAR91 FKN91 FUJ91 GEF91 GOB91 GXX91 HHT91 HRP91 IBL91 ILH91 IVD91 JEZ91 JOV91 JYR91 KIN91 KSJ91 LCF91 LMB91 LVX91 MFT91 MPP91 MZL91 NJH91 NTD91 OCZ91 OMV91 OWR91 PGN91 PQJ91 QAF91 QKB91 QTX91 RDT91 RNP91 RXL91 SHH91 SRD91 TAZ91 TKV91 TUR91 UEN91 UOJ91 UYF91 VIB91 VRX91 WBT91 WLP91 WVL91 D65627 IZ65627 SV65627 ACR65627 AMN65627 AWJ65627 BGF65627 BQB65627 BZX65627 CJT65627 CTP65627 DDL65627 DNH65627 DXD65627 EGZ65627 EQV65627 FAR65627 FKN65627 FUJ65627 GEF65627 GOB65627 GXX65627 HHT65627 HRP65627 IBL65627 ILH65627 IVD65627 JEZ65627 JOV65627 JYR65627 KIN65627 KSJ65627 LCF65627 LMB65627 LVX65627 MFT65627 MPP65627 MZL65627 NJH65627 NTD65627 OCZ65627 OMV65627 OWR65627 PGN65627 PQJ65627 QAF65627 QKB65627 QTX65627 RDT65627 RNP65627 RXL65627 SHH65627 SRD65627 TAZ65627 TKV65627 TUR65627 UEN65627 UOJ65627 UYF65627 VIB65627 VRX65627 WBT65627 WLP65627 WVL65627 D131163 IZ131163 SV131163 ACR131163 AMN131163 AWJ131163 BGF131163 BQB131163 BZX131163 CJT131163 CTP131163 DDL131163 DNH131163 DXD131163 EGZ131163 EQV131163 FAR131163 FKN131163 FUJ131163 GEF131163 GOB131163 GXX131163 HHT131163 HRP131163 IBL131163 ILH131163 IVD131163 JEZ131163 JOV131163 JYR131163 KIN131163 KSJ131163 LCF131163 LMB131163 LVX131163 MFT131163 MPP131163 MZL131163 NJH131163 NTD131163 OCZ131163 OMV131163 OWR131163 PGN131163 PQJ131163 QAF131163 QKB131163 QTX131163 RDT131163 RNP131163 RXL131163 SHH131163 SRD131163 TAZ131163 TKV131163 TUR131163 UEN131163 UOJ131163 UYF131163 VIB131163 VRX131163 WBT131163 WLP131163 WVL131163 D196699 IZ196699 SV196699 ACR196699 AMN196699 AWJ196699 BGF196699 BQB196699 BZX196699 CJT196699 CTP196699 DDL196699 DNH196699 DXD196699 EGZ196699 EQV196699 FAR196699 FKN196699 FUJ196699 GEF196699 GOB196699 GXX196699 HHT196699 HRP196699 IBL196699 ILH196699 IVD196699 JEZ196699 JOV196699 JYR196699 KIN196699 KSJ196699 LCF196699 LMB196699 LVX196699 MFT196699 MPP196699 MZL196699 NJH196699 NTD196699 OCZ196699 OMV196699 OWR196699 PGN196699 PQJ196699 QAF196699 QKB196699 QTX196699 RDT196699 RNP196699 RXL196699 SHH196699 SRD196699 TAZ196699 TKV196699 TUR196699 UEN196699 UOJ196699 UYF196699 VIB196699 VRX196699 WBT196699 WLP196699 WVL196699 D262235 IZ262235 SV262235 ACR262235 AMN262235 AWJ262235 BGF262235 BQB262235 BZX262235 CJT262235 CTP262235 DDL262235 DNH262235 DXD262235 EGZ262235 EQV262235 FAR262235 FKN262235 FUJ262235 GEF262235 GOB262235 GXX262235 HHT262235 HRP262235 IBL262235 ILH262235 IVD262235 JEZ262235 JOV262235 JYR262235 KIN262235 KSJ262235 LCF262235 LMB262235 LVX262235 MFT262235 MPP262235 MZL262235 NJH262235 NTD262235 OCZ262235 OMV262235 OWR262235 PGN262235 PQJ262235 QAF262235 QKB262235 QTX262235 RDT262235 RNP262235 RXL262235 SHH262235 SRD262235 TAZ262235 TKV262235 TUR262235 UEN262235 UOJ262235 UYF262235 VIB262235 VRX262235 WBT262235 WLP262235 WVL262235 D327771 IZ327771 SV327771 ACR327771 AMN327771 AWJ327771 BGF327771 BQB327771 BZX327771 CJT327771 CTP327771 DDL327771 DNH327771 DXD327771 EGZ327771 EQV327771 FAR327771 FKN327771 FUJ327771 GEF327771 GOB327771 GXX327771 HHT327771 HRP327771 IBL327771 ILH327771 IVD327771 JEZ327771 JOV327771 JYR327771 KIN327771 KSJ327771 LCF327771 LMB327771 LVX327771 MFT327771 MPP327771 MZL327771 NJH327771 NTD327771 OCZ327771 OMV327771 OWR327771 PGN327771 PQJ327771 QAF327771 QKB327771 QTX327771 RDT327771 RNP327771 RXL327771 SHH327771 SRD327771 TAZ327771 TKV327771 TUR327771 UEN327771 UOJ327771 UYF327771 VIB327771 VRX327771 WBT327771 WLP327771 WVL327771 D393307 IZ393307 SV393307 ACR393307 AMN393307 AWJ393307 BGF393307 BQB393307 BZX393307 CJT393307 CTP393307 DDL393307 DNH393307 DXD393307 EGZ393307 EQV393307 FAR393307 FKN393307 FUJ393307 GEF393307 GOB393307 GXX393307 HHT393307 HRP393307 IBL393307 ILH393307 IVD393307 JEZ393307 JOV393307 JYR393307 KIN393307 KSJ393307 LCF393307 LMB393307 LVX393307 MFT393307 MPP393307 MZL393307 NJH393307 NTD393307 OCZ393307 OMV393307 OWR393307 PGN393307 PQJ393307 QAF393307 QKB393307 QTX393307 RDT393307 RNP393307 RXL393307 SHH393307 SRD393307 TAZ393307 TKV393307 TUR393307 UEN393307 UOJ393307 UYF393307 VIB393307 VRX393307 WBT393307 WLP393307 WVL393307 D458843 IZ458843 SV458843 ACR458843 AMN458843 AWJ458843 BGF458843 BQB458843 BZX458843 CJT458843 CTP458843 DDL458843 DNH458843 DXD458843 EGZ458843 EQV458843 FAR458843 FKN458843 FUJ458843 GEF458843 GOB458843 GXX458843 HHT458843 HRP458843 IBL458843 ILH458843 IVD458843 JEZ458843 JOV458843 JYR458843 KIN458843 KSJ458843 LCF458843 LMB458843 LVX458843 MFT458843 MPP458843 MZL458843 NJH458843 NTD458843 OCZ458843 OMV458843 OWR458843 PGN458843 PQJ458843 QAF458843 QKB458843 QTX458843 RDT458843 RNP458843 RXL458843 SHH458843 SRD458843 TAZ458843 TKV458843 TUR458843 UEN458843 UOJ458843 UYF458843 VIB458843 VRX458843 WBT458843 WLP458843 WVL458843 D524379 IZ524379 SV524379 ACR524379 AMN524379 AWJ524379 BGF524379 BQB524379 BZX524379 CJT524379 CTP524379 DDL524379 DNH524379 DXD524379 EGZ524379 EQV524379 FAR524379 FKN524379 FUJ524379 GEF524379 GOB524379 GXX524379 HHT524379 HRP524379 IBL524379 ILH524379 IVD524379 JEZ524379 JOV524379 JYR524379 KIN524379 KSJ524379 LCF524379 LMB524379 LVX524379 MFT524379 MPP524379 MZL524379 NJH524379 NTD524379 OCZ524379 OMV524379 OWR524379 PGN524379 PQJ524379 QAF524379 QKB524379 QTX524379 RDT524379 RNP524379 RXL524379 SHH524379 SRD524379 TAZ524379 TKV524379 TUR524379 UEN524379 UOJ524379 UYF524379 VIB524379 VRX524379 WBT524379 WLP524379 WVL524379 D589915 IZ589915 SV589915 ACR589915 AMN589915 AWJ589915 BGF589915 BQB589915 BZX589915 CJT589915 CTP589915 DDL589915 DNH589915 DXD589915 EGZ589915 EQV589915 FAR589915 FKN589915 FUJ589915 GEF589915 GOB589915 GXX589915 HHT589915 HRP589915 IBL589915 ILH589915 IVD589915 JEZ589915 JOV589915 JYR589915 KIN589915 KSJ589915 LCF589915 LMB589915 LVX589915 MFT589915 MPP589915 MZL589915 NJH589915 NTD589915 OCZ589915 OMV589915 OWR589915 PGN589915 PQJ589915 QAF589915 QKB589915 QTX589915 RDT589915 RNP589915 RXL589915 SHH589915 SRD589915 TAZ589915 TKV589915 TUR589915 UEN589915 UOJ589915 UYF589915 VIB589915 VRX589915 WBT589915 WLP589915 WVL589915 D655451 IZ655451 SV655451 ACR655451 AMN655451 AWJ655451 BGF655451 BQB655451 BZX655451 CJT655451 CTP655451 DDL655451 DNH655451 DXD655451 EGZ655451 EQV655451 FAR655451 FKN655451 FUJ655451 GEF655451 GOB655451 GXX655451 HHT655451 HRP655451 IBL655451 ILH655451 IVD655451 JEZ655451 JOV655451 JYR655451 KIN655451 KSJ655451 LCF655451 LMB655451 LVX655451 MFT655451 MPP655451 MZL655451 NJH655451 NTD655451 OCZ655451 OMV655451 OWR655451 PGN655451 PQJ655451 QAF655451 QKB655451 QTX655451 RDT655451 RNP655451 RXL655451 SHH655451 SRD655451 TAZ655451 TKV655451 TUR655451 UEN655451 UOJ655451 UYF655451 VIB655451 VRX655451 WBT655451 WLP655451 WVL655451 D720987 IZ720987 SV720987 ACR720987 AMN720987 AWJ720987 BGF720987 BQB720987 BZX720987 CJT720987 CTP720987 DDL720987 DNH720987 DXD720987 EGZ720987 EQV720987 FAR720987 FKN720987 FUJ720987 GEF720987 GOB720987 GXX720987 HHT720987 HRP720987 IBL720987 ILH720987 IVD720987 JEZ720987 JOV720987 JYR720987 KIN720987 KSJ720987 LCF720987 LMB720987 LVX720987 MFT720987 MPP720987 MZL720987 NJH720987 NTD720987 OCZ720987 OMV720987 OWR720987 PGN720987 PQJ720987 QAF720987 QKB720987 QTX720987 RDT720987 RNP720987 RXL720987 SHH720987 SRD720987 TAZ720987 TKV720987 TUR720987 UEN720987 UOJ720987 UYF720987 VIB720987 VRX720987 WBT720987 WLP720987 WVL720987 D786523 IZ786523 SV786523 ACR786523 AMN786523 AWJ786523 BGF786523 BQB786523 BZX786523 CJT786523 CTP786523 DDL786523 DNH786523 DXD786523 EGZ786523 EQV786523 FAR786523 FKN786523 FUJ786523 GEF786523 GOB786523 GXX786523 HHT786523 HRP786523 IBL786523 ILH786523 IVD786523 JEZ786523 JOV786523 JYR786523 KIN786523 KSJ786523 LCF786523 LMB786523 LVX786523 MFT786523 MPP786523 MZL786523 NJH786523 NTD786523 OCZ786523 OMV786523 OWR786523 PGN786523 PQJ786523 QAF786523 QKB786523 QTX786523 RDT786523 RNP786523 RXL786523 SHH786523 SRD786523 TAZ786523 TKV786523 TUR786523 UEN786523 UOJ786523 UYF786523 VIB786523 VRX786523 WBT786523 WLP786523 WVL786523 D852059 IZ852059 SV852059 ACR852059 AMN852059 AWJ852059 BGF852059 BQB852059 BZX852059 CJT852059 CTP852059 DDL852059 DNH852059 DXD852059 EGZ852059 EQV852059 FAR852059 FKN852059 FUJ852059 GEF852059 GOB852059 GXX852059 HHT852059 HRP852059 IBL852059 ILH852059 IVD852059 JEZ852059 JOV852059 JYR852059 KIN852059 KSJ852059 LCF852059 LMB852059 LVX852059 MFT852059 MPP852059 MZL852059 NJH852059 NTD852059 OCZ852059 OMV852059 OWR852059 PGN852059 PQJ852059 QAF852059 QKB852059 QTX852059 RDT852059 RNP852059 RXL852059 SHH852059 SRD852059 TAZ852059 TKV852059 TUR852059 UEN852059 UOJ852059 UYF852059 VIB852059 VRX852059 WBT852059 WLP852059 WVL852059 D917595 IZ917595 SV917595 ACR917595 AMN917595 AWJ917595 BGF917595 BQB917595 BZX917595 CJT917595 CTP917595 DDL917595 DNH917595 DXD917595 EGZ917595 EQV917595 FAR917595 FKN917595 FUJ917595 GEF917595 GOB917595 GXX917595 HHT917595 HRP917595 IBL917595 ILH917595 IVD917595 JEZ917595 JOV917595 JYR917595 KIN917595 KSJ917595 LCF917595 LMB917595 LVX917595 MFT917595 MPP917595 MZL917595 NJH917595 NTD917595 OCZ917595 OMV917595 OWR917595 PGN917595 PQJ917595 QAF917595 QKB917595 QTX917595 RDT917595 RNP917595 RXL917595 SHH917595 SRD917595 TAZ917595 TKV917595 TUR917595 UEN917595 UOJ917595 UYF917595 VIB917595 VRX917595 WBT917595 WLP917595 WVL917595 D983131 IZ983131 SV983131 ACR983131 AMN983131 AWJ983131 BGF983131 BQB983131 BZX983131 CJT983131 CTP983131 DDL983131 DNH983131 DXD983131 EGZ983131 EQV983131 FAR983131 FKN983131 FUJ983131 GEF983131 GOB983131 GXX983131 HHT983131 HRP983131 IBL983131 ILH983131 IVD983131 JEZ983131 JOV983131 JYR983131 KIN983131 KSJ983131 LCF983131 LMB983131 LVX983131 MFT983131 MPP983131 MZL983131 NJH983131 NTD983131 OCZ983131 OMV983131 OWR983131 PGN983131 PQJ983131 QAF983131 QKB983131 QTX983131 RDT983131 RNP983131 RXL983131 SHH983131 SRD983131 TAZ983131 TKV983131 TUR983131 UEN983131 UOJ983131 UYF983131 VIB983131 VRX983131 WBT983131 WLP983131 WVL983131 F91 JB91 SX91 ACT91 AMP91 AWL91 BGH91 BQD91 BZZ91 CJV91 CTR91 DDN91 DNJ91 DXF91 EHB91 EQX91 FAT91 FKP91 FUL91 GEH91 GOD91 GXZ91 HHV91 HRR91 IBN91 ILJ91 IVF91 JFB91 JOX91 JYT91 KIP91 KSL91 LCH91 LMD91 LVZ91 MFV91 MPR91 MZN91 NJJ91 NTF91 ODB91 OMX91 OWT91 PGP91 PQL91 QAH91 QKD91 QTZ91 RDV91 RNR91 RXN91 SHJ91 SRF91 TBB91 TKX91 TUT91 UEP91 UOL91 UYH91 VID91 VRZ91 WBV91 WLR91 WVN91 F65627 JB65627 SX65627 ACT65627 AMP65627 AWL65627 BGH65627 BQD65627 BZZ65627 CJV65627 CTR65627 DDN65627 DNJ65627 DXF65627 EHB65627 EQX65627 FAT65627 FKP65627 FUL65627 GEH65627 GOD65627 GXZ65627 HHV65627 HRR65627 IBN65627 ILJ65627 IVF65627 JFB65627 JOX65627 JYT65627 KIP65627 KSL65627 LCH65627 LMD65627 LVZ65627 MFV65627 MPR65627 MZN65627 NJJ65627 NTF65627 ODB65627 OMX65627 OWT65627 PGP65627 PQL65627 QAH65627 QKD65627 QTZ65627 RDV65627 RNR65627 RXN65627 SHJ65627 SRF65627 TBB65627 TKX65627 TUT65627 UEP65627 UOL65627 UYH65627 VID65627 VRZ65627 WBV65627 WLR65627 WVN65627 F131163 JB131163 SX131163 ACT131163 AMP131163 AWL131163 BGH131163 BQD131163 BZZ131163 CJV131163 CTR131163 DDN131163 DNJ131163 DXF131163 EHB131163 EQX131163 FAT131163 FKP131163 FUL131163 GEH131163 GOD131163 GXZ131163 HHV131163 HRR131163 IBN131163 ILJ131163 IVF131163 JFB131163 JOX131163 JYT131163 KIP131163 KSL131163 LCH131163 LMD131163 LVZ131163 MFV131163 MPR131163 MZN131163 NJJ131163 NTF131163 ODB131163 OMX131163 OWT131163 PGP131163 PQL131163 QAH131163 QKD131163 QTZ131163 RDV131163 RNR131163 RXN131163 SHJ131163 SRF131163 TBB131163 TKX131163 TUT131163 UEP131163 UOL131163 UYH131163 VID131163 VRZ131163 WBV131163 WLR131163 WVN131163 F196699 JB196699 SX196699 ACT196699 AMP196699 AWL196699 BGH196699 BQD196699 BZZ196699 CJV196699 CTR196699 DDN196699 DNJ196699 DXF196699 EHB196699 EQX196699 FAT196699 FKP196699 FUL196699 GEH196699 GOD196699 GXZ196699 HHV196699 HRR196699 IBN196699 ILJ196699 IVF196699 JFB196699 JOX196699 JYT196699 KIP196699 KSL196699 LCH196699 LMD196699 LVZ196699 MFV196699 MPR196699 MZN196699 NJJ196699 NTF196699 ODB196699 OMX196699 OWT196699 PGP196699 PQL196699 QAH196699 QKD196699 QTZ196699 RDV196699 RNR196699 RXN196699 SHJ196699 SRF196699 TBB196699 TKX196699 TUT196699 UEP196699 UOL196699 UYH196699 VID196699 VRZ196699 WBV196699 WLR196699 WVN196699 F262235 JB262235 SX262235 ACT262235 AMP262235 AWL262235 BGH262235 BQD262235 BZZ262235 CJV262235 CTR262235 DDN262235 DNJ262235 DXF262235 EHB262235 EQX262235 FAT262235 FKP262235 FUL262235 GEH262235 GOD262235 GXZ262235 HHV262235 HRR262235 IBN262235 ILJ262235 IVF262235 JFB262235 JOX262235 JYT262235 KIP262235 KSL262235 LCH262235 LMD262235 LVZ262235 MFV262235 MPR262235 MZN262235 NJJ262235 NTF262235 ODB262235 OMX262235 OWT262235 PGP262235 PQL262235 QAH262235 QKD262235 QTZ262235 RDV262235 RNR262235 RXN262235 SHJ262235 SRF262235 TBB262235 TKX262235 TUT262235 UEP262235 UOL262235 UYH262235 VID262235 VRZ262235 WBV262235 WLR262235 WVN262235 F327771 JB327771 SX327771 ACT327771 AMP327771 AWL327771 BGH327771 BQD327771 BZZ327771 CJV327771 CTR327771 DDN327771 DNJ327771 DXF327771 EHB327771 EQX327771 FAT327771 FKP327771 FUL327771 GEH327771 GOD327771 GXZ327771 HHV327771 HRR327771 IBN327771 ILJ327771 IVF327771 JFB327771 JOX327771 JYT327771 KIP327771 KSL327771 LCH327771 LMD327771 LVZ327771 MFV327771 MPR327771 MZN327771 NJJ327771 NTF327771 ODB327771 OMX327771 OWT327771 PGP327771 PQL327771 QAH327771 QKD327771 QTZ327771 RDV327771 RNR327771 RXN327771 SHJ327771 SRF327771 TBB327771 TKX327771 TUT327771 UEP327771 UOL327771 UYH327771 VID327771 VRZ327771 WBV327771 WLR327771 WVN327771 F393307 JB393307 SX393307 ACT393307 AMP393307 AWL393307 BGH393307 BQD393307 BZZ393307 CJV393307 CTR393307 DDN393307 DNJ393307 DXF393307 EHB393307 EQX393307 FAT393307 FKP393307 FUL393307 GEH393307 GOD393307 GXZ393307 HHV393307 HRR393307 IBN393307 ILJ393307 IVF393307 JFB393307 JOX393307 JYT393307 KIP393307 KSL393307 LCH393307 LMD393307 LVZ393307 MFV393307 MPR393307 MZN393307 NJJ393307 NTF393307 ODB393307 OMX393307 OWT393307 PGP393307 PQL393307 QAH393307 QKD393307 QTZ393307 RDV393307 RNR393307 RXN393307 SHJ393307 SRF393307 TBB393307 TKX393307 TUT393307 UEP393307 UOL393307 UYH393307 VID393307 VRZ393307 WBV393307 WLR393307 WVN393307 F458843 JB458843 SX458843 ACT458843 AMP458843 AWL458843 BGH458843 BQD458843 BZZ458843 CJV458843 CTR458843 DDN458843 DNJ458843 DXF458843 EHB458843 EQX458843 FAT458843 FKP458843 FUL458843 GEH458843 GOD458843 GXZ458843 HHV458843 HRR458843 IBN458843 ILJ458843 IVF458843 JFB458843 JOX458843 JYT458843 KIP458843 KSL458843 LCH458843 LMD458843 LVZ458843 MFV458843 MPR458843 MZN458843 NJJ458843 NTF458843 ODB458843 OMX458843 OWT458843 PGP458843 PQL458843 QAH458843 QKD458843 QTZ458843 RDV458843 RNR458843 RXN458843 SHJ458843 SRF458843 TBB458843 TKX458843 TUT458843 UEP458843 UOL458843 UYH458843 VID458843 VRZ458843 WBV458843 WLR458843 WVN458843 F524379 JB524379 SX524379 ACT524379 AMP524379 AWL524379 BGH524379 BQD524379 BZZ524379 CJV524379 CTR524379 DDN524379 DNJ524379 DXF524379 EHB524379 EQX524379 FAT524379 FKP524379 FUL524379 GEH524379 GOD524379 GXZ524379 HHV524379 HRR524379 IBN524379 ILJ524379 IVF524379 JFB524379 JOX524379 JYT524379 KIP524379 KSL524379 LCH524379 LMD524379 LVZ524379 MFV524379 MPR524379 MZN524379 NJJ524379 NTF524379 ODB524379 OMX524379 OWT524379 PGP524379 PQL524379 QAH524379 QKD524379 QTZ524379 RDV524379 RNR524379 RXN524379 SHJ524379 SRF524379 TBB524379 TKX524379 TUT524379 UEP524379 UOL524379 UYH524379 VID524379 VRZ524379 WBV524379 WLR524379 WVN524379 F589915 JB589915 SX589915 ACT589915 AMP589915 AWL589915 BGH589915 BQD589915 BZZ589915 CJV589915 CTR589915 DDN589915 DNJ589915 DXF589915 EHB589915 EQX589915 FAT589915 FKP589915 FUL589915 GEH589915 GOD589915 GXZ589915 HHV589915 HRR589915 IBN589915 ILJ589915 IVF589915 JFB589915 JOX589915 JYT589915 KIP589915 KSL589915 LCH589915 LMD589915 LVZ589915 MFV589915 MPR589915 MZN589915 NJJ589915 NTF589915 ODB589915 OMX589915 OWT589915 PGP589915 PQL589915 QAH589915 QKD589915 QTZ589915 RDV589915 RNR589915 RXN589915 SHJ589915 SRF589915 TBB589915 TKX589915 TUT589915 UEP589915 UOL589915 UYH589915 VID589915 VRZ589915 WBV589915 WLR589915 WVN589915 F655451 JB655451 SX655451 ACT655451 AMP655451 AWL655451 BGH655451 BQD655451 BZZ655451 CJV655451 CTR655451 DDN655451 DNJ655451 DXF655451 EHB655451 EQX655451 FAT655451 FKP655451 FUL655451 GEH655451 GOD655451 GXZ655451 HHV655451 HRR655451 IBN655451 ILJ655451 IVF655451 JFB655451 JOX655451 JYT655451 KIP655451 KSL655451 LCH655451 LMD655451 LVZ655451 MFV655451 MPR655451 MZN655451 NJJ655451 NTF655451 ODB655451 OMX655451 OWT655451 PGP655451 PQL655451 QAH655451 QKD655451 QTZ655451 RDV655451 RNR655451 RXN655451 SHJ655451 SRF655451 TBB655451 TKX655451 TUT655451 UEP655451 UOL655451 UYH655451 VID655451 VRZ655451 WBV655451 WLR655451 WVN655451 F720987 JB720987 SX720987 ACT720987 AMP720987 AWL720987 BGH720987 BQD720987 BZZ720987 CJV720987 CTR720987 DDN720987 DNJ720987 DXF720987 EHB720987 EQX720987 FAT720987 FKP720987 FUL720987 GEH720987 GOD720987 GXZ720987 HHV720987 HRR720987 IBN720987 ILJ720987 IVF720987 JFB720987 JOX720987 JYT720987 KIP720987 KSL720987 LCH720987 LMD720987 LVZ720987 MFV720987 MPR720987 MZN720987 NJJ720987 NTF720987 ODB720987 OMX720987 OWT720987 PGP720987 PQL720987 QAH720987 QKD720987 QTZ720987 RDV720987 RNR720987 RXN720987 SHJ720987 SRF720987 TBB720987 TKX720987 TUT720987 UEP720987 UOL720987 UYH720987 VID720987 VRZ720987 WBV720987 WLR720987 WVN720987 F786523 JB786523 SX786523 ACT786523 AMP786523 AWL786523 BGH786523 BQD786523 BZZ786523 CJV786523 CTR786523 DDN786523 DNJ786523 DXF786523 EHB786523 EQX786523 FAT786523 FKP786523 FUL786523 GEH786523 GOD786523 GXZ786523 HHV786523 HRR786523 IBN786523 ILJ786523 IVF786523 JFB786523 JOX786523 JYT786523 KIP786523 KSL786523 LCH786523 LMD786523 LVZ786523 MFV786523 MPR786523 MZN786523 NJJ786523 NTF786523 ODB786523 OMX786523 OWT786523 PGP786523 PQL786523 QAH786523 QKD786523 QTZ786523 RDV786523 RNR786523 RXN786523 SHJ786523 SRF786523 TBB786523 TKX786523 TUT786523 UEP786523 UOL786523 UYH786523 VID786523 VRZ786523 WBV786523 WLR786523 WVN786523 F852059 JB852059 SX852059 ACT852059 AMP852059 AWL852059 BGH852059 BQD852059 BZZ852059 CJV852059 CTR852059 DDN852059 DNJ852059 DXF852059 EHB852059 EQX852059 FAT852059 FKP852059 FUL852059 GEH852059 GOD852059 GXZ852059 HHV852059 HRR852059 IBN852059 ILJ852059 IVF852059 JFB852059 JOX852059 JYT852059 KIP852059 KSL852059 LCH852059 LMD852059 LVZ852059 MFV852059 MPR852059 MZN852059 NJJ852059 NTF852059 ODB852059 OMX852059 OWT852059 PGP852059 PQL852059 QAH852059 QKD852059 QTZ852059 RDV852059 RNR852059 RXN852059 SHJ852059 SRF852059 TBB852059 TKX852059 TUT852059 UEP852059 UOL852059 UYH852059 VID852059 VRZ852059 WBV852059 WLR852059 WVN852059 F917595 JB917595 SX917595 ACT917595 AMP917595 AWL917595 BGH917595 BQD917595 BZZ917595 CJV917595 CTR917595 DDN917595 DNJ917595 DXF917595 EHB917595 EQX917595 FAT917595 FKP917595 FUL917595 GEH917595 GOD917595 GXZ917595 HHV917595 HRR917595 IBN917595 ILJ917595 IVF917595 JFB917595 JOX917595 JYT917595 KIP917595 KSL917595 LCH917595 LMD917595 LVZ917595 MFV917595 MPR917595 MZN917595 NJJ917595 NTF917595 ODB917595 OMX917595 OWT917595 PGP917595 PQL917595 QAH917595 QKD917595 QTZ917595 RDV917595 RNR917595 RXN917595 SHJ917595 SRF917595 TBB917595 TKX917595 TUT917595 UEP917595 UOL917595 UYH917595 VID917595 VRZ917595 WBV917595 WLR917595 WVN917595 F983131 JB983131 SX983131 ACT983131 AMP983131 AWL983131 BGH983131 BQD983131 BZZ983131 CJV983131 CTR983131 DDN983131 DNJ983131 DXF983131 EHB983131 EQX983131 FAT983131 FKP983131 FUL983131 GEH983131 GOD983131 GXZ983131 HHV983131 HRR983131 IBN983131 ILJ983131 IVF983131 JFB983131 JOX983131 JYT983131 KIP983131 KSL983131 LCH983131 LMD983131 LVZ983131 MFV983131 MPR983131 MZN983131 NJJ983131 NTF983131 ODB983131 OMX983131 OWT983131 PGP983131 PQL983131 QAH983131 QKD983131 QTZ983131 RDV983131 RNR983131 RXN983131 SHJ983131 SRF983131 TBB983131 TKX983131 TUT983131 UEP983131 UOL983131 UYH983131 VID983131 VRZ983131 WBV983131 WLR983131 WVN983131">
      <formula1>"bloq"</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201"/>
  <sheetViews>
    <sheetView topLeftCell="A22" workbookViewId="0">
      <selection activeCell="C36" sqref="C36:C37"/>
    </sheetView>
  </sheetViews>
  <sheetFormatPr baseColWidth="10" defaultRowHeight="12.75" x14ac:dyDescent="0.2"/>
  <cols>
    <col min="1" max="1" width="31.5703125" style="3" customWidth="1"/>
    <col min="2" max="2" width="25.7109375" style="5" customWidth="1"/>
    <col min="3" max="3" width="12.7109375" style="5" customWidth="1"/>
    <col min="4" max="4" width="10.7109375" style="5" customWidth="1"/>
    <col min="5" max="5" width="10.85546875" style="5" customWidth="1"/>
    <col min="6" max="11" width="10.7109375" style="5" customWidth="1"/>
    <col min="12" max="12" width="10.7109375" style="2" customWidth="1"/>
    <col min="13" max="13" width="12.140625" style="5" customWidth="1"/>
    <col min="14" max="14" width="11.140625" style="5" customWidth="1"/>
    <col min="15" max="15" width="10.7109375" style="5" customWidth="1"/>
    <col min="16" max="16" width="11.5703125" style="5" customWidth="1"/>
    <col min="17" max="17" width="11.42578125" style="5"/>
    <col min="18" max="18" width="11.28515625" style="5" customWidth="1"/>
    <col min="19" max="19" width="10.42578125" style="5" customWidth="1"/>
    <col min="20" max="20" width="11.28515625" style="5" customWidth="1"/>
    <col min="21" max="21" width="10.28515625" style="22" customWidth="1"/>
    <col min="22" max="22" width="10.5703125" style="1" customWidth="1"/>
    <col min="23" max="23" width="10.5703125" style="22" customWidth="1"/>
    <col min="24" max="28" width="14.140625" style="22" customWidth="1"/>
    <col min="29" max="32" width="13.140625" style="22" customWidth="1"/>
    <col min="33" max="33" width="9" style="22" customWidth="1"/>
    <col min="34" max="39" width="13.140625" style="22" customWidth="1"/>
    <col min="40" max="48" width="10.85546875" style="22" customWidth="1"/>
    <col min="49" max="89" width="11.7109375" style="203" hidden="1" customWidth="1"/>
    <col min="90" max="91" width="10.85546875" style="22" customWidth="1"/>
    <col min="92" max="256" width="11.42578125" style="22"/>
    <col min="257" max="257" width="31.5703125" style="22" customWidth="1"/>
    <col min="258" max="258" width="25.7109375" style="22" customWidth="1"/>
    <col min="259" max="259" width="12.7109375" style="22" customWidth="1"/>
    <col min="260" max="260" width="10.7109375" style="22" customWidth="1"/>
    <col min="261" max="261" width="10.85546875" style="22" customWidth="1"/>
    <col min="262" max="268" width="10.7109375" style="22" customWidth="1"/>
    <col min="269" max="269" width="12.140625" style="22" customWidth="1"/>
    <col min="270" max="270" width="11.140625" style="22" customWidth="1"/>
    <col min="271" max="271" width="10.7109375" style="22" customWidth="1"/>
    <col min="272" max="272" width="11.5703125" style="22" customWidth="1"/>
    <col min="273" max="273" width="11.42578125" style="22"/>
    <col min="274" max="274" width="11.28515625" style="22" customWidth="1"/>
    <col min="275" max="275" width="10.42578125" style="22" customWidth="1"/>
    <col min="276" max="276" width="11.28515625" style="22" customWidth="1"/>
    <col min="277" max="277" width="10.28515625" style="22" customWidth="1"/>
    <col min="278" max="279" width="10.5703125" style="22" customWidth="1"/>
    <col min="280" max="284" width="14.140625" style="22" customWidth="1"/>
    <col min="285" max="288" width="13.140625" style="22" customWidth="1"/>
    <col min="289" max="289" width="9" style="22" customWidth="1"/>
    <col min="290" max="295" width="13.140625" style="22" customWidth="1"/>
    <col min="296" max="304" width="10.85546875" style="22" customWidth="1"/>
    <col min="305" max="345" width="0" style="22" hidden="1" customWidth="1"/>
    <col min="346" max="347" width="10.85546875" style="22" customWidth="1"/>
    <col min="348" max="512" width="11.42578125" style="22"/>
    <col min="513" max="513" width="31.5703125" style="22" customWidth="1"/>
    <col min="514" max="514" width="25.7109375" style="22" customWidth="1"/>
    <col min="515" max="515" width="12.7109375" style="22" customWidth="1"/>
    <col min="516" max="516" width="10.7109375" style="22" customWidth="1"/>
    <col min="517" max="517" width="10.85546875" style="22" customWidth="1"/>
    <col min="518" max="524" width="10.7109375" style="22" customWidth="1"/>
    <col min="525" max="525" width="12.140625" style="22" customWidth="1"/>
    <col min="526" max="526" width="11.140625" style="22" customWidth="1"/>
    <col min="527" max="527" width="10.7109375" style="22" customWidth="1"/>
    <col min="528" max="528" width="11.5703125" style="22" customWidth="1"/>
    <col min="529" max="529" width="11.42578125" style="22"/>
    <col min="530" max="530" width="11.28515625" style="22" customWidth="1"/>
    <col min="531" max="531" width="10.42578125" style="22" customWidth="1"/>
    <col min="532" max="532" width="11.28515625" style="22" customWidth="1"/>
    <col min="533" max="533" width="10.28515625" style="22" customWidth="1"/>
    <col min="534" max="535" width="10.5703125" style="22" customWidth="1"/>
    <col min="536" max="540" width="14.140625" style="22" customWidth="1"/>
    <col min="541" max="544" width="13.140625" style="22" customWidth="1"/>
    <col min="545" max="545" width="9" style="22" customWidth="1"/>
    <col min="546" max="551" width="13.140625" style="22" customWidth="1"/>
    <col min="552" max="560" width="10.85546875" style="22" customWidth="1"/>
    <col min="561" max="601" width="0" style="22" hidden="1" customWidth="1"/>
    <col min="602" max="603" width="10.85546875" style="22" customWidth="1"/>
    <col min="604" max="768" width="11.42578125" style="22"/>
    <col min="769" max="769" width="31.5703125" style="22" customWidth="1"/>
    <col min="770" max="770" width="25.7109375" style="22" customWidth="1"/>
    <col min="771" max="771" width="12.7109375" style="22" customWidth="1"/>
    <col min="772" max="772" width="10.7109375" style="22" customWidth="1"/>
    <col min="773" max="773" width="10.85546875" style="22" customWidth="1"/>
    <col min="774" max="780" width="10.7109375" style="22" customWidth="1"/>
    <col min="781" max="781" width="12.140625" style="22" customWidth="1"/>
    <col min="782" max="782" width="11.140625" style="22" customWidth="1"/>
    <col min="783" max="783" width="10.7109375" style="22" customWidth="1"/>
    <col min="784" max="784" width="11.5703125" style="22" customWidth="1"/>
    <col min="785" max="785" width="11.42578125" style="22"/>
    <col min="786" max="786" width="11.28515625" style="22" customWidth="1"/>
    <col min="787" max="787" width="10.42578125" style="22" customWidth="1"/>
    <col min="788" max="788" width="11.28515625" style="22" customWidth="1"/>
    <col min="789" max="789" width="10.28515625" style="22" customWidth="1"/>
    <col min="790" max="791" width="10.5703125" style="22" customWidth="1"/>
    <col min="792" max="796" width="14.140625" style="22" customWidth="1"/>
    <col min="797" max="800" width="13.140625" style="22" customWidth="1"/>
    <col min="801" max="801" width="9" style="22" customWidth="1"/>
    <col min="802" max="807" width="13.140625" style="22" customWidth="1"/>
    <col min="808" max="816" width="10.85546875" style="22" customWidth="1"/>
    <col min="817" max="857" width="0" style="22" hidden="1" customWidth="1"/>
    <col min="858" max="859" width="10.85546875" style="22" customWidth="1"/>
    <col min="860" max="1024" width="11.42578125" style="22"/>
    <col min="1025" max="1025" width="31.5703125" style="22" customWidth="1"/>
    <col min="1026" max="1026" width="25.7109375" style="22" customWidth="1"/>
    <col min="1027" max="1027" width="12.7109375" style="22" customWidth="1"/>
    <col min="1028" max="1028" width="10.7109375" style="22" customWidth="1"/>
    <col min="1029" max="1029" width="10.85546875" style="22" customWidth="1"/>
    <col min="1030" max="1036" width="10.7109375" style="22" customWidth="1"/>
    <col min="1037" max="1037" width="12.140625" style="22" customWidth="1"/>
    <col min="1038" max="1038" width="11.140625" style="22" customWidth="1"/>
    <col min="1039" max="1039" width="10.7109375" style="22" customWidth="1"/>
    <col min="1040" max="1040" width="11.5703125" style="22" customWidth="1"/>
    <col min="1041" max="1041" width="11.42578125" style="22"/>
    <col min="1042" max="1042" width="11.28515625" style="22" customWidth="1"/>
    <col min="1043" max="1043" width="10.42578125" style="22" customWidth="1"/>
    <col min="1044" max="1044" width="11.28515625" style="22" customWidth="1"/>
    <col min="1045" max="1045" width="10.28515625" style="22" customWidth="1"/>
    <col min="1046" max="1047" width="10.5703125" style="22" customWidth="1"/>
    <col min="1048" max="1052" width="14.140625" style="22" customWidth="1"/>
    <col min="1053" max="1056" width="13.140625" style="22" customWidth="1"/>
    <col min="1057" max="1057" width="9" style="22" customWidth="1"/>
    <col min="1058" max="1063" width="13.140625" style="22" customWidth="1"/>
    <col min="1064" max="1072" width="10.85546875" style="22" customWidth="1"/>
    <col min="1073" max="1113" width="0" style="22" hidden="1" customWidth="1"/>
    <col min="1114" max="1115" width="10.85546875" style="22" customWidth="1"/>
    <col min="1116" max="1280" width="11.42578125" style="22"/>
    <col min="1281" max="1281" width="31.5703125" style="22" customWidth="1"/>
    <col min="1282" max="1282" width="25.7109375" style="22" customWidth="1"/>
    <col min="1283" max="1283" width="12.7109375" style="22" customWidth="1"/>
    <col min="1284" max="1284" width="10.7109375" style="22" customWidth="1"/>
    <col min="1285" max="1285" width="10.85546875" style="22" customWidth="1"/>
    <col min="1286" max="1292" width="10.7109375" style="22" customWidth="1"/>
    <col min="1293" max="1293" width="12.140625" style="22" customWidth="1"/>
    <col min="1294" max="1294" width="11.140625" style="22" customWidth="1"/>
    <col min="1295" max="1295" width="10.7109375" style="22" customWidth="1"/>
    <col min="1296" max="1296" width="11.5703125" style="22" customWidth="1"/>
    <col min="1297" max="1297" width="11.42578125" style="22"/>
    <col min="1298" max="1298" width="11.28515625" style="22" customWidth="1"/>
    <col min="1299" max="1299" width="10.42578125" style="22" customWidth="1"/>
    <col min="1300" max="1300" width="11.28515625" style="22" customWidth="1"/>
    <col min="1301" max="1301" width="10.28515625" style="22" customWidth="1"/>
    <col min="1302" max="1303" width="10.5703125" style="22" customWidth="1"/>
    <col min="1304" max="1308" width="14.140625" style="22" customWidth="1"/>
    <col min="1309" max="1312" width="13.140625" style="22" customWidth="1"/>
    <col min="1313" max="1313" width="9" style="22" customWidth="1"/>
    <col min="1314" max="1319" width="13.140625" style="22" customWidth="1"/>
    <col min="1320" max="1328" width="10.85546875" style="22" customWidth="1"/>
    <col min="1329" max="1369" width="0" style="22" hidden="1" customWidth="1"/>
    <col min="1370" max="1371" width="10.85546875" style="22" customWidth="1"/>
    <col min="1372" max="1536" width="11.42578125" style="22"/>
    <col min="1537" max="1537" width="31.5703125" style="22" customWidth="1"/>
    <col min="1538" max="1538" width="25.7109375" style="22" customWidth="1"/>
    <col min="1539" max="1539" width="12.7109375" style="22" customWidth="1"/>
    <col min="1540" max="1540" width="10.7109375" style="22" customWidth="1"/>
    <col min="1541" max="1541" width="10.85546875" style="22" customWidth="1"/>
    <col min="1542" max="1548" width="10.7109375" style="22" customWidth="1"/>
    <col min="1549" max="1549" width="12.140625" style="22" customWidth="1"/>
    <col min="1550" max="1550" width="11.140625" style="22" customWidth="1"/>
    <col min="1551" max="1551" width="10.7109375" style="22" customWidth="1"/>
    <col min="1552" max="1552" width="11.5703125" style="22" customWidth="1"/>
    <col min="1553" max="1553" width="11.42578125" style="22"/>
    <col min="1554" max="1554" width="11.28515625" style="22" customWidth="1"/>
    <col min="1555" max="1555" width="10.42578125" style="22" customWidth="1"/>
    <col min="1556" max="1556" width="11.28515625" style="22" customWidth="1"/>
    <col min="1557" max="1557" width="10.28515625" style="22" customWidth="1"/>
    <col min="1558" max="1559" width="10.5703125" style="22" customWidth="1"/>
    <col min="1560" max="1564" width="14.140625" style="22" customWidth="1"/>
    <col min="1565" max="1568" width="13.140625" style="22" customWidth="1"/>
    <col min="1569" max="1569" width="9" style="22" customWidth="1"/>
    <col min="1570" max="1575" width="13.140625" style="22" customWidth="1"/>
    <col min="1576" max="1584" width="10.85546875" style="22" customWidth="1"/>
    <col min="1585" max="1625" width="0" style="22" hidden="1" customWidth="1"/>
    <col min="1626" max="1627" width="10.85546875" style="22" customWidth="1"/>
    <col min="1628" max="1792" width="11.42578125" style="22"/>
    <col min="1793" max="1793" width="31.5703125" style="22" customWidth="1"/>
    <col min="1794" max="1794" width="25.7109375" style="22" customWidth="1"/>
    <col min="1795" max="1795" width="12.7109375" style="22" customWidth="1"/>
    <col min="1796" max="1796" width="10.7109375" style="22" customWidth="1"/>
    <col min="1797" max="1797" width="10.85546875" style="22" customWidth="1"/>
    <col min="1798" max="1804" width="10.7109375" style="22" customWidth="1"/>
    <col min="1805" max="1805" width="12.140625" style="22" customWidth="1"/>
    <col min="1806" max="1806" width="11.140625" style="22" customWidth="1"/>
    <col min="1807" max="1807" width="10.7109375" style="22" customWidth="1"/>
    <col min="1808" max="1808" width="11.5703125" style="22" customWidth="1"/>
    <col min="1809" max="1809" width="11.42578125" style="22"/>
    <col min="1810" max="1810" width="11.28515625" style="22" customWidth="1"/>
    <col min="1811" max="1811" width="10.42578125" style="22" customWidth="1"/>
    <col min="1812" max="1812" width="11.28515625" style="22" customWidth="1"/>
    <col min="1813" max="1813" width="10.28515625" style="22" customWidth="1"/>
    <col min="1814" max="1815" width="10.5703125" style="22" customWidth="1"/>
    <col min="1816" max="1820" width="14.140625" style="22" customWidth="1"/>
    <col min="1821" max="1824" width="13.140625" style="22" customWidth="1"/>
    <col min="1825" max="1825" width="9" style="22" customWidth="1"/>
    <col min="1826" max="1831" width="13.140625" style="22" customWidth="1"/>
    <col min="1832" max="1840" width="10.85546875" style="22" customWidth="1"/>
    <col min="1841" max="1881" width="0" style="22" hidden="1" customWidth="1"/>
    <col min="1882" max="1883" width="10.85546875" style="22" customWidth="1"/>
    <col min="1884" max="2048" width="11.42578125" style="22"/>
    <col min="2049" max="2049" width="31.5703125" style="22" customWidth="1"/>
    <col min="2050" max="2050" width="25.7109375" style="22" customWidth="1"/>
    <col min="2051" max="2051" width="12.7109375" style="22" customWidth="1"/>
    <col min="2052" max="2052" width="10.7109375" style="22" customWidth="1"/>
    <col min="2053" max="2053" width="10.85546875" style="22" customWidth="1"/>
    <col min="2054" max="2060" width="10.7109375" style="22" customWidth="1"/>
    <col min="2061" max="2061" width="12.140625" style="22" customWidth="1"/>
    <col min="2062" max="2062" width="11.140625" style="22" customWidth="1"/>
    <col min="2063" max="2063" width="10.7109375" style="22" customWidth="1"/>
    <col min="2064" max="2064" width="11.5703125" style="22" customWidth="1"/>
    <col min="2065" max="2065" width="11.42578125" style="22"/>
    <col min="2066" max="2066" width="11.28515625" style="22" customWidth="1"/>
    <col min="2067" max="2067" width="10.42578125" style="22" customWidth="1"/>
    <col min="2068" max="2068" width="11.28515625" style="22" customWidth="1"/>
    <col min="2069" max="2069" width="10.28515625" style="22" customWidth="1"/>
    <col min="2070" max="2071" width="10.5703125" style="22" customWidth="1"/>
    <col min="2072" max="2076" width="14.140625" style="22" customWidth="1"/>
    <col min="2077" max="2080" width="13.140625" style="22" customWidth="1"/>
    <col min="2081" max="2081" width="9" style="22" customWidth="1"/>
    <col min="2082" max="2087" width="13.140625" style="22" customWidth="1"/>
    <col min="2088" max="2096" width="10.85546875" style="22" customWidth="1"/>
    <col min="2097" max="2137" width="0" style="22" hidden="1" customWidth="1"/>
    <col min="2138" max="2139" width="10.85546875" style="22" customWidth="1"/>
    <col min="2140" max="2304" width="11.42578125" style="22"/>
    <col min="2305" max="2305" width="31.5703125" style="22" customWidth="1"/>
    <col min="2306" max="2306" width="25.7109375" style="22" customWidth="1"/>
    <col min="2307" max="2307" width="12.7109375" style="22" customWidth="1"/>
    <col min="2308" max="2308" width="10.7109375" style="22" customWidth="1"/>
    <col min="2309" max="2309" width="10.85546875" style="22" customWidth="1"/>
    <col min="2310" max="2316" width="10.7109375" style="22" customWidth="1"/>
    <col min="2317" max="2317" width="12.140625" style="22" customWidth="1"/>
    <col min="2318" max="2318" width="11.140625" style="22" customWidth="1"/>
    <col min="2319" max="2319" width="10.7109375" style="22" customWidth="1"/>
    <col min="2320" max="2320" width="11.5703125" style="22" customWidth="1"/>
    <col min="2321" max="2321" width="11.42578125" style="22"/>
    <col min="2322" max="2322" width="11.28515625" style="22" customWidth="1"/>
    <col min="2323" max="2323" width="10.42578125" style="22" customWidth="1"/>
    <col min="2324" max="2324" width="11.28515625" style="22" customWidth="1"/>
    <col min="2325" max="2325" width="10.28515625" style="22" customWidth="1"/>
    <col min="2326" max="2327" width="10.5703125" style="22" customWidth="1"/>
    <col min="2328" max="2332" width="14.140625" style="22" customWidth="1"/>
    <col min="2333" max="2336" width="13.140625" style="22" customWidth="1"/>
    <col min="2337" max="2337" width="9" style="22" customWidth="1"/>
    <col min="2338" max="2343" width="13.140625" style="22" customWidth="1"/>
    <col min="2344" max="2352" width="10.85546875" style="22" customWidth="1"/>
    <col min="2353" max="2393" width="0" style="22" hidden="1" customWidth="1"/>
    <col min="2394" max="2395" width="10.85546875" style="22" customWidth="1"/>
    <col min="2396" max="2560" width="11.42578125" style="22"/>
    <col min="2561" max="2561" width="31.5703125" style="22" customWidth="1"/>
    <col min="2562" max="2562" width="25.7109375" style="22" customWidth="1"/>
    <col min="2563" max="2563" width="12.7109375" style="22" customWidth="1"/>
    <col min="2564" max="2564" width="10.7109375" style="22" customWidth="1"/>
    <col min="2565" max="2565" width="10.85546875" style="22" customWidth="1"/>
    <col min="2566" max="2572" width="10.7109375" style="22" customWidth="1"/>
    <col min="2573" max="2573" width="12.140625" style="22" customWidth="1"/>
    <col min="2574" max="2574" width="11.140625" style="22" customWidth="1"/>
    <col min="2575" max="2575" width="10.7109375" style="22" customWidth="1"/>
    <col min="2576" max="2576" width="11.5703125" style="22" customWidth="1"/>
    <col min="2577" max="2577" width="11.42578125" style="22"/>
    <col min="2578" max="2578" width="11.28515625" style="22" customWidth="1"/>
    <col min="2579" max="2579" width="10.42578125" style="22" customWidth="1"/>
    <col min="2580" max="2580" width="11.28515625" style="22" customWidth="1"/>
    <col min="2581" max="2581" width="10.28515625" style="22" customWidth="1"/>
    <col min="2582" max="2583" width="10.5703125" style="22" customWidth="1"/>
    <col min="2584" max="2588" width="14.140625" style="22" customWidth="1"/>
    <col min="2589" max="2592" width="13.140625" style="22" customWidth="1"/>
    <col min="2593" max="2593" width="9" style="22" customWidth="1"/>
    <col min="2594" max="2599" width="13.140625" style="22" customWidth="1"/>
    <col min="2600" max="2608" width="10.85546875" style="22" customWidth="1"/>
    <col min="2609" max="2649" width="0" style="22" hidden="1" customWidth="1"/>
    <col min="2650" max="2651" width="10.85546875" style="22" customWidth="1"/>
    <col min="2652" max="2816" width="11.42578125" style="22"/>
    <col min="2817" max="2817" width="31.5703125" style="22" customWidth="1"/>
    <col min="2818" max="2818" width="25.7109375" style="22" customWidth="1"/>
    <col min="2819" max="2819" width="12.7109375" style="22" customWidth="1"/>
    <col min="2820" max="2820" width="10.7109375" style="22" customWidth="1"/>
    <col min="2821" max="2821" width="10.85546875" style="22" customWidth="1"/>
    <col min="2822" max="2828" width="10.7109375" style="22" customWidth="1"/>
    <col min="2829" max="2829" width="12.140625" style="22" customWidth="1"/>
    <col min="2830" max="2830" width="11.140625" style="22" customWidth="1"/>
    <col min="2831" max="2831" width="10.7109375" style="22" customWidth="1"/>
    <col min="2832" max="2832" width="11.5703125" style="22" customWidth="1"/>
    <col min="2833" max="2833" width="11.42578125" style="22"/>
    <col min="2834" max="2834" width="11.28515625" style="22" customWidth="1"/>
    <col min="2835" max="2835" width="10.42578125" style="22" customWidth="1"/>
    <col min="2836" max="2836" width="11.28515625" style="22" customWidth="1"/>
    <col min="2837" max="2837" width="10.28515625" style="22" customWidth="1"/>
    <col min="2838" max="2839" width="10.5703125" style="22" customWidth="1"/>
    <col min="2840" max="2844" width="14.140625" style="22" customWidth="1"/>
    <col min="2845" max="2848" width="13.140625" style="22" customWidth="1"/>
    <col min="2849" max="2849" width="9" style="22" customWidth="1"/>
    <col min="2850" max="2855" width="13.140625" style="22" customWidth="1"/>
    <col min="2856" max="2864" width="10.85546875" style="22" customWidth="1"/>
    <col min="2865" max="2905" width="0" style="22" hidden="1" customWidth="1"/>
    <col min="2906" max="2907" width="10.85546875" style="22" customWidth="1"/>
    <col min="2908" max="3072" width="11.42578125" style="22"/>
    <col min="3073" max="3073" width="31.5703125" style="22" customWidth="1"/>
    <col min="3074" max="3074" width="25.7109375" style="22" customWidth="1"/>
    <col min="3075" max="3075" width="12.7109375" style="22" customWidth="1"/>
    <col min="3076" max="3076" width="10.7109375" style="22" customWidth="1"/>
    <col min="3077" max="3077" width="10.85546875" style="22" customWidth="1"/>
    <col min="3078" max="3084" width="10.7109375" style="22" customWidth="1"/>
    <col min="3085" max="3085" width="12.140625" style="22" customWidth="1"/>
    <col min="3086" max="3086" width="11.140625" style="22" customWidth="1"/>
    <col min="3087" max="3087" width="10.7109375" style="22" customWidth="1"/>
    <col min="3088" max="3088" width="11.5703125" style="22" customWidth="1"/>
    <col min="3089" max="3089" width="11.42578125" style="22"/>
    <col min="3090" max="3090" width="11.28515625" style="22" customWidth="1"/>
    <col min="3091" max="3091" width="10.42578125" style="22" customWidth="1"/>
    <col min="3092" max="3092" width="11.28515625" style="22" customWidth="1"/>
    <col min="3093" max="3093" width="10.28515625" style="22" customWidth="1"/>
    <col min="3094" max="3095" width="10.5703125" style="22" customWidth="1"/>
    <col min="3096" max="3100" width="14.140625" style="22" customWidth="1"/>
    <col min="3101" max="3104" width="13.140625" style="22" customWidth="1"/>
    <col min="3105" max="3105" width="9" style="22" customWidth="1"/>
    <col min="3106" max="3111" width="13.140625" style="22" customWidth="1"/>
    <col min="3112" max="3120" width="10.85546875" style="22" customWidth="1"/>
    <col min="3121" max="3161" width="0" style="22" hidden="1" customWidth="1"/>
    <col min="3162" max="3163" width="10.85546875" style="22" customWidth="1"/>
    <col min="3164" max="3328" width="11.42578125" style="22"/>
    <col min="3329" max="3329" width="31.5703125" style="22" customWidth="1"/>
    <col min="3330" max="3330" width="25.7109375" style="22" customWidth="1"/>
    <col min="3331" max="3331" width="12.7109375" style="22" customWidth="1"/>
    <col min="3332" max="3332" width="10.7109375" style="22" customWidth="1"/>
    <col min="3333" max="3333" width="10.85546875" style="22" customWidth="1"/>
    <col min="3334" max="3340" width="10.7109375" style="22" customWidth="1"/>
    <col min="3341" max="3341" width="12.140625" style="22" customWidth="1"/>
    <col min="3342" max="3342" width="11.140625" style="22" customWidth="1"/>
    <col min="3343" max="3343" width="10.7109375" style="22" customWidth="1"/>
    <col min="3344" max="3344" width="11.5703125" style="22" customWidth="1"/>
    <col min="3345" max="3345" width="11.42578125" style="22"/>
    <col min="3346" max="3346" width="11.28515625" style="22" customWidth="1"/>
    <col min="3347" max="3347" width="10.42578125" style="22" customWidth="1"/>
    <col min="3348" max="3348" width="11.28515625" style="22" customWidth="1"/>
    <col min="3349" max="3349" width="10.28515625" style="22" customWidth="1"/>
    <col min="3350" max="3351" width="10.5703125" style="22" customWidth="1"/>
    <col min="3352" max="3356" width="14.140625" style="22" customWidth="1"/>
    <col min="3357" max="3360" width="13.140625" style="22" customWidth="1"/>
    <col min="3361" max="3361" width="9" style="22" customWidth="1"/>
    <col min="3362" max="3367" width="13.140625" style="22" customWidth="1"/>
    <col min="3368" max="3376" width="10.85546875" style="22" customWidth="1"/>
    <col min="3377" max="3417" width="0" style="22" hidden="1" customWidth="1"/>
    <col min="3418" max="3419" width="10.85546875" style="22" customWidth="1"/>
    <col min="3420" max="3584" width="11.42578125" style="22"/>
    <col min="3585" max="3585" width="31.5703125" style="22" customWidth="1"/>
    <col min="3586" max="3586" width="25.7109375" style="22" customWidth="1"/>
    <col min="3587" max="3587" width="12.7109375" style="22" customWidth="1"/>
    <col min="3588" max="3588" width="10.7109375" style="22" customWidth="1"/>
    <col min="3589" max="3589" width="10.85546875" style="22" customWidth="1"/>
    <col min="3590" max="3596" width="10.7109375" style="22" customWidth="1"/>
    <col min="3597" max="3597" width="12.140625" style="22" customWidth="1"/>
    <col min="3598" max="3598" width="11.140625" style="22" customWidth="1"/>
    <col min="3599" max="3599" width="10.7109375" style="22" customWidth="1"/>
    <col min="3600" max="3600" width="11.5703125" style="22" customWidth="1"/>
    <col min="3601" max="3601" width="11.42578125" style="22"/>
    <col min="3602" max="3602" width="11.28515625" style="22" customWidth="1"/>
    <col min="3603" max="3603" width="10.42578125" style="22" customWidth="1"/>
    <col min="3604" max="3604" width="11.28515625" style="22" customWidth="1"/>
    <col min="3605" max="3605" width="10.28515625" style="22" customWidth="1"/>
    <col min="3606" max="3607" width="10.5703125" style="22" customWidth="1"/>
    <col min="3608" max="3612" width="14.140625" style="22" customWidth="1"/>
    <col min="3613" max="3616" width="13.140625" style="22" customWidth="1"/>
    <col min="3617" max="3617" width="9" style="22" customWidth="1"/>
    <col min="3618" max="3623" width="13.140625" style="22" customWidth="1"/>
    <col min="3624" max="3632" width="10.85546875" style="22" customWidth="1"/>
    <col min="3633" max="3673" width="0" style="22" hidden="1" customWidth="1"/>
    <col min="3674" max="3675" width="10.85546875" style="22" customWidth="1"/>
    <col min="3676" max="3840" width="11.42578125" style="22"/>
    <col min="3841" max="3841" width="31.5703125" style="22" customWidth="1"/>
    <col min="3842" max="3842" width="25.7109375" style="22" customWidth="1"/>
    <col min="3843" max="3843" width="12.7109375" style="22" customWidth="1"/>
    <col min="3844" max="3844" width="10.7109375" style="22" customWidth="1"/>
    <col min="3845" max="3845" width="10.85546875" style="22" customWidth="1"/>
    <col min="3846" max="3852" width="10.7109375" style="22" customWidth="1"/>
    <col min="3853" max="3853" width="12.140625" style="22" customWidth="1"/>
    <col min="3854" max="3854" width="11.140625" style="22" customWidth="1"/>
    <col min="3855" max="3855" width="10.7109375" style="22" customWidth="1"/>
    <col min="3856" max="3856" width="11.5703125" style="22" customWidth="1"/>
    <col min="3857" max="3857" width="11.42578125" style="22"/>
    <col min="3858" max="3858" width="11.28515625" style="22" customWidth="1"/>
    <col min="3859" max="3859" width="10.42578125" style="22" customWidth="1"/>
    <col min="3860" max="3860" width="11.28515625" style="22" customWidth="1"/>
    <col min="3861" max="3861" width="10.28515625" style="22" customWidth="1"/>
    <col min="3862" max="3863" width="10.5703125" style="22" customWidth="1"/>
    <col min="3864" max="3868" width="14.140625" style="22" customWidth="1"/>
    <col min="3869" max="3872" width="13.140625" style="22" customWidth="1"/>
    <col min="3873" max="3873" width="9" style="22" customWidth="1"/>
    <col min="3874" max="3879" width="13.140625" style="22" customWidth="1"/>
    <col min="3880" max="3888" width="10.85546875" style="22" customWidth="1"/>
    <col min="3889" max="3929" width="0" style="22" hidden="1" customWidth="1"/>
    <col min="3930" max="3931" width="10.85546875" style="22" customWidth="1"/>
    <col min="3932" max="4096" width="11.42578125" style="22"/>
    <col min="4097" max="4097" width="31.5703125" style="22" customWidth="1"/>
    <col min="4098" max="4098" width="25.7109375" style="22" customWidth="1"/>
    <col min="4099" max="4099" width="12.7109375" style="22" customWidth="1"/>
    <col min="4100" max="4100" width="10.7109375" style="22" customWidth="1"/>
    <col min="4101" max="4101" width="10.85546875" style="22" customWidth="1"/>
    <col min="4102" max="4108" width="10.7109375" style="22" customWidth="1"/>
    <col min="4109" max="4109" width="12.140625" style="22" customWidth="1"/>
    <col min="4110" max="4110" width="11.140625" style="22" customWidth="1"/>
    <col min="4111" max="4111" width="10.7109375" style="22" customWidth="1"/>
    <col min="4112" max="4112" width="11.5703125" style="22" customWidth="1"/>
    <col min="4113" max="4113" width="11.42578125" style="22"/>
    <col min="4114" max="4114" width="11.28515625" style="22" customWidth="1"/>
    <col min="4115" max="4115" width="10.42578125" style="22" customWidth="1"/>
    <col min="4116" max="4116" width="11.28515625" style="22" customWidth="1"/>
    <col min="4117" max="4117" width="10.28515625" style="22" customWidth="1"/>
    <col min="4118" max="4119" width="10.5703125" style="22" customWidth="1"/>
    <col min="4120" max="4124" width="14.140625" style="22" customWidth="1"/>
    <col min="4125" max="4128" width="13.140625" style="22" customWidth="1"/>
    <col min="4129" max="4129" width="9" style="22" customWidth="1"/>
    <col min="4130" max="4135" width="13.140625" style="22" customWidth="1"/>
    <col min="4136" max="4144" width="10.85546875" style="22" customWidth="1"/>
    <col min="4145" max="4185" width="0" style="22" hidden="1" customWidth="1"/>
    <col min="4186" max="4187" width="10.85546875" style="22" customWidth="1"/>
    <col min="4188" max="4352" width="11.42578125" style="22"/>
    <col min="4353" max="4353" width="31.5703125" style="22" customWidth="1"/>
    <col min="4354" max="4354" width="25.7109375" style="22" customWidth="1"/>
    <col min="4355" max="4355" width="12.7109375" style="22" customWidth="1"/>
    <col min="4356" max="4356" width="10.7109375" style="22" customWidth="1"/>
    <col min="4357" max="4357" width="10.85546875" style="22" customWidth="1"/>
    <col min="4358" max="4364" width="10.7109375" style="22" customWidth="1"/>
    <col min="4365" max="4365" width="12.140625" style="22" customWidth="1"/>
    <col min="4366" max="4366" width="11.140625" style="22" customWidth="1"/>
    <col min="4367" max="4367" width="10.7109375" style="22" customWidth="1"/>
    <col min="4368" max="4368" width="11.5703125" style="22" customWidth="1"/>
    <col min="4369" max="4369" width="11.42578125" style="22"/>
    <col min="4370" max="4370" width="11.28515625" style="22" customWidth="1"/>
    <col min="4371" max="4371" width="10.42578125" style="22" customWidth="1"/>
    <col min="4372" max="4372" width="11.28515625" style="22" customWidth="1"/>
    <col min="4373" max="4373" width="10.28515625" style="22" customWidth="1"/>
    <col min="4374" max="4375" width="10.5703125" style="22" customWidth="1"/>
    <col min="4376" max="4380" width="14.140625" style="22" customWidth="1"/>
    <col min="4381" max="4384" width="13.140625" style="22" customWidth="1"/>
    <col min="4385" max="4385" width="9" style="22" customWidth="1"/>
    <col min="4386" max="4391" width="13.140625" style="22" customWidth="1"/>
    <col min="4392" max="4400" width="10.85546875" style="22" customWidth="1"/>
    <col min="4401" max="4441" width="0" style="22" hidden="1" customWidth="1"/>
    <col min="4442" max="4443" width="10.85546875" style="22" customWidth="1"/>
    <col min="4444" max="4608" width="11.42578125" style="22"/>
    <col min="4609" max="4609" width="31.5703125" style="22" customWidth="1"/>
    <col min="4610" max="4610" width="25.7109375" style="22" customWidth="1"/>
    <col min="4611" max="4611" width="12.7109375" style="22" customWidth="1"/>
    <col min="4612" max="4612" width="10.7109375" style="22" customWidth="1"/>
    <col min="4613" max="4613" width="10.85546875" style="22" customWidth="1"/>
    <col min="4614" max="4620" width="10.7109375" style="22" customWidth="1"/>
    <col min="4621" max="4621" width="12.140625" style="22" customWidth="1"/>
    <col min="4622" max="4622" width="11.140625" style="22" customWidth="1"/>
    <col min="4623" max="4623" width="10.7109375" style="22" customWidth="1"/>
    <col min="4624" max="4624" width="11.5703125" style="22" customWidth="1"/>
    <col min="4625" max="4625" width="11.42578125" style="22"/>
    <col min="4626" max="4626" width="11.28515625" style="22" customWidth="1"/>
    <col min="4627" max="4627" width="10.42578125" style="22" customWidth="1"/>
    <col min="4628" max="4628" width="11.28515625" style="22" customWidth="1"/>
    <col min="4629" max="4629" width="10.28515625" style="22" customWidth="1"/>
    <col min="4630" max="4631" width="10.5703125" style="22" customWidth="1"/>
    <col min="4632" max="4636" width="14.140625" style="22" customWidth="1"/>
    <col min="4637" max="4640" width="13.140625" style="22" customWidth="1"/>
    <col min="4641" max="4641" width="9" style="22" customWidth="1"/>
    <col min="4642" max="4647" width="13.140625" style="22" customWidth="1"/>
    <col min="4648" max="4656" width="10.85546875" style="22" customWidth="1"/>
    <col min="4657" max="4697" width="0" style="22" hidden="1" customWidth="1"/>
    <col min="4698" max="4699" width="10.85546875" style="22" customWidth="1"/>
    <col min="4700" max="4864" width="11.42578125" style="22"/>
    <col min="4865" max="4865" width="31.5703125" style="22" customWidth="1"/>
    <col min="4866" max="4866" width="25.7109375" style="22" customWidth="1"/>
    <col min="4867" max="4867" width="12.7109375" style="22" customWidth="1"/>
    <col min="4868" max="4868" width="10.7109375" style="22" customWidth="1"/>
    <col min="4869" max="4869" width="10.85546875" style="22" customWidth="1"/>
    <col min="4870" max="4876" width="10.7109375" style="22" customWidth="1"/>
    <col min="4877" max="4877" width="12.140625" style="22" customWidth="1"/>
    <col min="4878" max="4878" width="11.140625" style="22" customWidth="1"/>
    <col min="4879" max="4879" width="10.7109375" style="22" customWidth="1"/>
    <col min="4880" max="4880" width="11.5703125" style="22" customWidth="1"/>
    <col min="4881" max="4881" width="11.42578125" style="22"/>
    <col min="4882" max="4882" width="11.28515625" style="22" customWidth="1"/>
    <col min="4883" max="4883" width="10.42578125" style="22" customWidth="1"/>
    <col min="4884" max="4884" width="11.28515625" style="22" customWidth="1"/>
    <col min="4885" max="4885" width="10.28515625" style="22" customWidth="1"/>
    <col min="4886" max="4887" width="10.5703125" style="22" customWidth="1"/>
    <col min="4888" max="4892" width="14.140625" style="22" customWidth="1"/>
    <col min="4893" max="4896" width="13.140625" style="22" customWidth="1"/>
    <col min="4897" max="4897" width="9" style="22" customWidth="1"/>
    <col min="4898" max="4903" width="13.140625" style="22" customWidth="1"/>
    <col min="4904" max="4912" width="10.85546875" style="22" customWidth="1"/>
    <col min="4913" max="4953" width="0" style="22" hidden="1" customWidth="1"/>
    <col min="4954" max="4955" width="10.85546875" style="22" customWidth="1"/>
    <col min="4956" max="5120" width="11.42578125" style="22"/>
    <col min="5121" max="5121" width="31.5703125" style="22" customWidth="1"/>
    <col min="5122" max="5122" width="25.7109375" style="22" customWidth="1"/>
    <col min="5123" max="5123" width="12.7109375" style="22" customWidth="1"/>
    <col min="5124" max="5124" width="10.7109375" style="22" customWidth="1"/>
    <col min="5125" max="5125" width="10.85546875" style="22" customWidth="1"/>
    <col min="5126" max="5132" width="10.7109375" style="22" customWidth="1"/>
    <col min="5133" max="5133" width="12.140625" style="22" customWidth="1"/>
    <col min="5134" max="5134" width="11.140625" style="22" customWidth="1"/>
    <col min="5135" max="5135" width="10.7109375" style="22" customWidth="1"/>
    <col min="5136" max="5136" width="11.5703125" style="22" customWidth="1"/>
    <col min="5137" max="5137" width="11.42578125" style="22"/>
    <col min="5138" max="5138" width="11.28515625" style="22" customWidth="1"/>
    <col min="5139" max="5139" width="10.42578125" style="22" customWidth="1"/>
    <col min="5140" max="5140" width="11.28515625" style="22" customWidth="1"/>
    <col min="5141" max="5141" width="10.28515625" style="22" customWidth="1"/>
    <col min="5142" max="5143" width="10.5703125" style="22" customWidth="1"/>
    <col min="5144" max="5148" width="14.140625" style="22" customWidth="1"/>
    <col min="5149" max="5152" width="13.140625" style="22" customWidth="1"/>
    <col min="5153" max="5153" width="9" style="22" customWidth="1"/>
    <col min="5154" max="5159" width="13.140625" style="22" customWidth="1"/>
    <col min="5160" max="5168" width="10.85546875" style="22" customWidth="1"/>
    <col min="5169" max="5209" width="0" style="22" hidden="1" customWidth="1"/>
    <col min="5210" max="5211" width="10.85546875" style="22" customWidth="1"/>
    <col min="5212" max="5376" width="11.42578125" style="22"/>
    <col min="5377" max="5377" width="31.5703125" style="22" customWidth="1"/>
    <col min="5378" max="5378" width="25.7109375" style="22" customWidth="1"/>
    <col min="5379" max="5379" width="12.7109375" style="22" customWidth="1"/>
    <col min="5380" max="5380" width="10.7109375" style="22" customWidth="1"/>
    <col min="5381" max="5381" width="10.85546875" style="22" customWidth="1"/>
    <col min="5382" max="5388" width="10.7109375" style="22" customWidth="1"/>
    <col min="5389" max="5389" width="12.140625" style="22" customWidth="1"/>
    <col min="5390" max="5390" width="11.140625" style="22" customWidth="1"/>
    <col min="5391" max="5391" width="10.7109375" style="22" customWidth="1"/>
    <col min="5392" max="5392" width="11.5703125" style="22" customWidth="1"/>
    <col min="5393" max="5393" width="11.42578125" style="22"/>
    <col min="5394" max="5394" width="11.28515625" style="22" customWidth="1"/>
    <col min="5395" max="5395" width="10.42578125" style="22" customWidth="1"/>
    <col min="5396" max="5396" width="11.28515625" style="22" customWidth="1"/>
    <col min="5397" max="5397" width="10.28515625" style="22" customWidth="1"/>
    <col min="5398" max="5399" width="10.5703125" style="22" customWidth="1"/>
    <col min="5400" max="5404" width="14.140625" style="22" customWidth="1"/>
    <col min="5405" max="5408" width="13.140625" style="22" customWidth="1"/>
    <col min="5409" max="5409" width="9" style="22" customWidth="1"/>
    <col min="5410" max="5415" width="13.140625" style="22" customWidth="1"/>
    <col min="5416" max="5424" width="10.85546875" style="22" customWidth="1"/>
    <col min="5425" max="5465" width="0" style="22" hidden="1" customWidth="1"/>
    <col min="5466" max="5467" width="10.85546875" style="22" customWidth="1"/>
    <col min="5468" max="5632" width="11.42578125" style="22"/>
    <col min="5633" max="5633" width="31.5703125" style="22" customWidth="1"/>
    <col min="5634" max="5634" width="25.7109375" style="22" customWidth="1"/>
    <col min="5635" max="5635" width="12.7109375" style="22" customWidth="1"/>
    <col min="5636" max="5636" width="10.7109375" style="22" customWidth="1"/>
    <col min="5637" max="5637" width="10.85546875" style="22" customWidth="1"/>
    <col min="5638" max="5644" width="10.7109375" style="22" customWidth="1"/>
    <col min="5645" max="5645" width="12.140625" style="22" customWidth="1"/>
    <col min="5646" max="5646" width="11.140625" style="22" customWidth="1"/>
    <col min="5647" max="5647" width="10.7109375" style="22" customWidth="1"/>
    <col min="5648" max="5648" width="11.5703125" style="22" customWidth="1"/>
    <col min="5649" max="5649" width="11.42578125" style="22"/>
    <col min="5650" max="5650" width="11.28515625" style="22" customWidth="1"/>
    <col min="5651" max="5651" width="10.42578125" style="22" customWidth="1"/>
    <col min="5652" max="5652" width="11.28515625" style="22" customWidth="1"/>
    <col min="5653" max="5653" width="10.28515625" style="22" customWidth="1"/>
    <col min="5654" max="5655" width="10.5703125" style="22" customWidth="1"/>
    <col min="5656" max="5660" width="14.140625" style="22" customWidth="1"/>
    <col min="5661" max="5664" width="13.140625" style="22" customWidth="1"/>
    <col min="5665" max="5665" width="9" style="22" customWidth="1"/>
    <col min="5666" max="5671" width="13.140625" style="22" customWidth="1"/>
    <col min="5672" max="5680" width="10.85546875" style="22" customWidth="1"/>
    <col min="5681" max="5721" width="0" style="22" hidden="1" customWidth="1"/>
    <col min="5722" max="5723" width="10.85546875" style="22" customWidth="1"/>
    <col min="5724" max="5888" width="11.42578125" style="22"/>
    <col min="5889" max="5889" width="31.5703125" style="22" customWidth="1"/>
    <col min="5890" max="5890" width="25.7109375" style="22" customWidth="1"/>
    <col min="5891" max="5891" width="12.7109375" style="22" customWidth="1"/>
    <col min="5892" max="5892" width="10.7109375" style="22" customWidth="1"/>
    <col min="5893" max="5893" width="10.85546875" style="22" customWidth="1"/>
    <col min="5894" max="5900" width="10.7109375" style="22" customWidth="1"/>
    <col min="5901" max="5901" width="12.140625" style="22" customWidth="1"/>
    <col min="5902" max="5902" width="11.140625" style="22" customWidth="1"/>
    <col min="5903" max="5903" width="10.7109375" style="22" customWidth="1"/>
    <col min="5904" max="5904" width="11.5703125" style="22" customWidth="1"/>
    <col min="5905" max="5905" width="11.42578125" style="22"/>
    <col min="5906" max="5906" width="11.28515625" style="22" customWidth="1"/>
    <col min="5907" max="5907" width="10.42578125" style="22" customWidth="1"/>
    <col min="5908" max="5908" width="11.28515625" style="22" customWidth="1"/>
    <col min="5909" max="5909" width="10.28515625" style="22" customWidth="1"/>
    <col min="5910" max="5911" width="10.5703125" style="22" customWidth="1"/>
    <col min="5912" max="5916" width="14.140625" style="22" customWidth="1"/>
    <col min="5917" max="5920" width="13.140625" style="22" customWidth="1"/>
    <col min="5921" max="5921" width="9" style="22" customWidth="1"/>
    <col min="5922" max="5927" width="13.140625" style="22" customWidth="1"/>
    <col min="5928" max="5936" width="10.85546875" style="22" customWidth="1"/>
    <col min="5937" max="5977" width="0" style="22" hidden="1" customWidth="1"/>
    <col min="5978" max="5979" width="10.85546875" style="22" customWidth="1"/>
    <col min="5980" max="6144" width="11.42578125" style="22"/>
    <col min="6145" max="6145" width="31.5703125" style="22" customWidth="1"/>
    <col min="6146" max="6146" width="25.7109375" style="22" customWidth="1"/>
    <col min="6147" max="6147" width="12.7109375" style="22" customWidth="1"/>
    <col min="6148" max="6148" width="10.7109375" style="22" customWidth="1"/>
    <col min="6149" max="6149" width="10.85546875" style="22" customWidth="1"/>
    <col min="6150" max="6156" width="10.7109375" style="22" customWidth="1"/>
    <col min="6157" max="6157" width="12.140625" style="22" customWidth="1"/>
    <col min="6158" max="6158" width="11.140625" style="22" customWidth="1"/>
    <col min="6159" max="6159" width="10.7109375" style="22" customWidth="1"/>
    <col min="6160" max="6160" width="11.5703125" style="22" customWidth="1"/>
    <col min="6161" max="6161" width="11.42578125" style="22"/>
    <col min="6162" max="6162" width="11.28515625" style="22" customWidth="1"/>
    <col min="6163" max="6163" width="10.42578125" style="22" customWidth="1"/>
    <col min="6164" max="6164" width="11.28515625" style="22" customWidth="1"/>
    <col min="6165" max="6165" width="10.28515625" style="22" customWidth="1"/>
    <col min="6166" max="6167" width="10.5703125" style="22" customWidth="1"/>
    <col min="6168" max="6172" width="14.140625" style="22" customWidth="1"/>
    <col min="6173" max="6176" width="13.140625" style="22" customWidth="1"/>
    <col min="6177" max="6177" width="9" style="22" customWidth="1"/>
    <col min="6178" max="6183" width="13.140625" style="22" customWidth="1"/>
    <col min="6184" max="6192" width="10.85546875" style="22" customWidth="1"/>
    <col min="6193" max="6233" width="0" style="22" hidden="1" customWidth="1"/>
    <col min="6234" max="6235" width="10.85546875" style="22" customWidth="1"/>
    <col min="6236" max="6400" width="11.42578125" style="22"/>
    <col min="6401" max="6401" width="31.5703125" style="22" customWidth="1"/>
    <col min="6402" max="6402" width="25.7109375" style="22" customWidth="1"/>
    <col min="6403" max="6403" width="12.7109375" style="22" customWidth="1"/>
    <col min="6404" max="6404" width="10.7109375" style="22" customWidth="1"/>
    <col min="6405" max="6405" width="10.85546875" style="22" customWidth="1"/>
    <col min="6406" max="6412" width="10.7109375" style="22" customWidth="1"/>
    <col min="6413" max="6413" width="12.140625" style="22" customWidth="1"/>
    <col min="6414" max="6414" width="11.140625" style="22" customWidth="1"/>
    <col min="6415" max="6415" width="10.7109375" style="22" customWidth="1"/>
    <col min="6416" max="6416" width="11.5703125" style="22" customWidth="1"/>
    <col min="6417" max="6417" width="11.42578125" style="22"/>
    <col min="6418" max="6418" width="11.28515625" style="22" customWidth="1"/>
    <col min="6419" max="6419" width="10.42578125" style="22" customWidth="1"/>
    <col min="6420" max="6420" width="11.28515625" style="22" customWidth="1"/>
    <col min="6421" max="6421" width="10.28515625" style="22" customWidth="1"/>
    <col min="6422" max="6423" width="10.5703125" style="22" customWidth="1"/>
    <col min="6424" max="6428" width="14.140625" style="22" customWidth="1"/>
    <col min="6429" max="6432" width="13.140625" style="22" customWidth="1"/>
    <col min="6433" max="6433" width="9" style="22" customWidth="1"/>
    <col min="6434" max="6439" width="13.140625" style="22" customWidth="1"/>
    <col min="6440" max="6448" width="10.85546875" style="22" customWidth="1"/>
    <col min="6449" max="6489" width="0" style="22" hidden="1" customWidth="1"/>
    <col min="6490" max="6491" width="10.85546875" style="22" customWidth="1"/>
    <col min="6492" max="6656" width="11.42578125" style="22"/>
    <col min="6657" max="6657" width="31.5703125" style="22" customWidth="1"/>
    <col min="6658" max="6658" width="25.7109375" style="22" customWidth="1"/>
    <col min="6659" max="6659" width="12.7109375" style="22" customWidth="1"/>
    <col min="6660" max="6660" width="10.7109375" style="22" customWidth="1"/>
    <col min="6661" max="6661" width="10.85546875" style="22" customWidth="1"/>
    <col min="6662" max="6668" width="10.7109375" style="22" customWidth="1"/>
    <col min="6669" max="6669" width="12.140625" style="22" customWidth="1"/>
    <col min="6670" max="6670" width="11.140625" style="22" customWidth="1"/>
    <col min="6671" max="6671" width="10.7109375" style="22" customWidth="1"/>
    <col min="6672" max="6672" width="11.5703125" style="22" customWidth="1"/>
    <col min="6673" max="6673" width="11.42578125" style="22"/>
    <col min="6674" max="6674" width="11.28515625" style="22" customWidth="1"/>
    <col min="6675" max="6675" width="10.42578125" style="22" customWidth="1"/>
    <col min="6676" max="6676" width="11.28515625" style="22" customWidth="1"/>
    <col min="6677" max="6677" width="10.28515625" style="22" customWidth="1"/>
    <col min="6678" max="6679" width="10.5703125" style="22" customWidth="1"/>
    <col min="6680" max="6684" width="14.140625" style="22" customWidth="1"/>
    <col min="6685" max="6688" width="13.140625" style="22" customWidth="1"/>
    <col min="6689" max="6689" width="9" style="22" customWidth="1"/>
    <col min="6690" max="6695" width="13.140625" style="22" customWidth="1"/>
    <col min="6696" max="6704" width="10.85546875" style="22" customWidth="1"/>
    <col min="6705" max="6745" width="0" style="22" hidden="1" customWidth="1"/>
    <col min="6746" max="6747" width="10.85546875" style="22" customWidth="1"/>
    <col min="6748" max="6912" width="11.42578125" style="22"/>
    <col min="6913" max="6913" width="31.5703125" style="22" customWidth="1"/>
    <col min="6914" max="6914" width="25.7109375" style="22" customWidth="1"/>
    <col min="6915" max="6915" width="12.7109375" style="22" customWidth="1"/>
    <col min="6916" max="6916" width="10.7109375" style="22" customWidth="1"/>
    <col min="6917" max="6917" width="10.85546875" style="22" customWidth="1"/>
    <col min="6918" max="6924" width="10.7109375" style="22" customWidth="1"/>
    <col min="6925" max="6925" width="12.140625" style="22" customWidth="1"/>
    <col min="6926" max="6926" width="11.140625" style="22" customWidth="1"/>
    <col min="6927" max="6927" width="10.7109375" style="22" customWidth="1"/>
    <col min="6928" max="6928" width="11.5703125" style="22" customWidth="1"/>
    <col min="6929" max="6929" width="11.42578125" style="22"/>
    <col min="6930" max="6930" width="11.28515625" style="22" customWidth="1"/>
    <col min="6931" max="6931" width="10.42578125" style="22" customWidth="1"/>
    <col min="6932" max="6932" width="11.28515625" style="22" customWidth="1"/>
    <col min="6933" max="6933" width="10.28515625" style="22" customWidth="1"/>
    <col min="6934" max="6935" width="10.5703125" style="22" customWidth="1"/>
    <col min="6936" max="6940" width="14.140625" style="22" customWidth="1"/>
    <col min="6941" max="6944" width="13.140625" style="22" customWidth="1"/>
    <col min="6945" max="6945" width="9" style="22" customWidth="1"/>
    <col min="6946" max="6951" width="13.140625" style="22" customWidth="1"/>
    <col min="6952" max="6960" width="10.85546875" style="22" customWidth="1"/>
    <col min="6961" max="7001" width="0" style="22" hidden="1" customWidth="1"/>
    <col min="7002" max="7003" width="10.85546875" style="22" customWidth="1"/>
    <col min="7004" max="7168" width="11.42578125" style="22"/>
    <col min="7169" max="7169" width="31.5703125" style="22" customWidth="1"/>
    <col min="7170" max="7170" width="25.7109375" style="22" customWidth="1"/>
    <col min="7171" max="7171" width="12.7109375" style="22" customWidth="1"/>
    <col min="7172" max="7172" width="10.7109375" style="22" customWidth="1"/>
    <col min="7173" max="7173" width="10.85546875" style="22" customWidth="1"/>
    <col min="7174" max="7180" width="10.7109375" style="22" customWidth="1"/>
    <col min="7181" max="7181" width="12.140625" style="22" customWidth="1"/>
    <col min="7182" max="7182" width="11.140625" style="22" customWidth="1"/>
    <col min="7183" max="7183" width="10.7109375" style="22" customWidth="1"/>
    <col min="7184" max="7184" width="11.5703125" style="22" customWidth="1"/>
    <col min="7185" max="7185" width="11.42578125" style="22"/>
    <col min="7186" max="7186" width="11.28515625" style="22" customWidth="1"/>
    <col min="7187" max="7187" width="10.42578125" style="22" customWidth="1"/>
    <col min="7188" max="7188" width="11.28515625" style="22" customWidth="1"/>
    <col min="7189" max="7189" width="10.28515625" style="22" customWidth="1"/>
    <col min="7190" max="7191" width="10.5703125" style="22" customWidth="1"/>
    <col min="7192" max="7196" width="14.140625" style="22" customWidth="1"/>
    <col min="7197" max="7200" width="13.140625" style="22" customWidth="1"/>
    <col min="7201" max="7201" width="9" style="22" customWidth="1"/>
    <col min="7202" max="7207" width="13.140625" style="22" customWidth="1"/>
    <col min="7208" max="7216" width="10.85546875" style="22" customWidth="1"/>
    <col min="7217" max="7257" width="0" style="22" hidden="1" customWidth="1"/>
    <col min="7258" max="7259" width="10.85546875" style="22" customWidth="1"/>
    <col min="7260" max="7424" width="11.42578125" style="22"/>
    <col min="7425" max="7425" width="31.5703125" style="22" customWidth="1"/>
    <col min="7426" max="7426" width="25.7109375" style="22" customWidth="1"/>
    <col min="7427" max="7427" width="12.7109375" style="22" customWidth="1"/>
    <col min="7428" max="7428" width="10.7109375" style="22" customWidth="1"/>
    <col min="7429" max="7429" width="10.85546875" style="22" customWidth="1"/>
    <col min="7430" max="7436" width="10.7109375" style="22" customWidth="1"/>
    <col min="7437" max="7437" width="12.140625" style="22" customWidth="1"/>
    <col min="7438" max="7438" width="11.140625" style="22" customWidth="1"/>
    <col min="7439" max="7439" width="10.7109375" style="22" customWidth="1"/>
    <col min="7440" max="7440" width="11.5703125" style="22" customWidth="1"/>
    <col min="7441" max="7441" width="11.42578125" style="22"/>
    <col min="7442" max="7442" width="11.28515625" style="22" customWidth="1"/>
    <col min="7443" max="7443" width="10.42578125" style="22" customWidth="1"/>
    <col min="7444" max="7444" width="11.28515625" style="22" customWidth="1"/>
    <col min="7445" max="7445" width="10.28515625" style="22" customWidth="1"/>
    <col min="7446" max="7447" width="10.5703125" style="22" customWidth="1"/>
    <col min="7448" max="7452" width="14.140625" style="22" customWidth="1"/>
    <col min="7453" max="7456" width="13.140625" style="22" customWidth="1"/>
    <col min="7457" max="7457" width="9" style="22" customWidth="1"/>
    <col min="7458" max="7463" width="13.140625" style="22" customWidth="1"/>
    <col min="7464" max="7472" width="10.85546875" style="22" customWidth="1"/>
    <col min="7473" max="7513" width="0" style="22" hidden="1" customWidth="1"/>
    <col min="7514" max="7515" width="10.85546875" style="22" customWidth="1"/>
    <col min="7516" max="7680" width="11.42578125" style="22"/>
    <col min="7681" max="7681" width="31.5703125" style="22" customWidth="1"/>
    <col min="7682" max="7682" width="25.7109375" style="22" customWidth="1"/>
    <col min="7683" max="7683" width="12.7109375" style="22" customWidth="1"/>
    <col min="7684" max="7684" width="10.7109375" style="22" customWidth="1"/>
    <col min="7685" max="7685" width="10.85546875" style="22" customWidth="1"/>
    <col min="7686" max="7692" width="10.7109375" style="22" customWidth="1"/>
    <col min="7693" max="7693" width="12.140625" style="22" customWidth="1"/>
    <col min="7694" max="7694" width="11.140625" style="22" customWidth="1"/>
    <col min="7695" max="7695" width="10.7109375" style="22" customWidth="1"/>
    <col min="7696" max="7696" width="11.5703125" style="22" customWidth="1"/>
    <col min="7697" max="7697" width="11.42578125" style="22"/>
    <col min="7698" max="7698" width="11.28515625" style="22" customWidth="1"/>
    <col min="7699" max="7699" width="10.42578125" style="22" customWidth="1"/>
    <col min="7700" max="7700" width="11.28515625" style="22" customWidth="1"/>
    <col min="7701" max="7701" width="10.28515625" style="22" customWidth="1"/>
    <col min="7702" max="7703" width="10.5703125" style="22" customWidth="1"/>
    <col min="7704" max="7708" width="14.140625" style="22" customWidth="1"/>
    <col min="7709" max="7712" width="13.140625" style="22" customWidth="1"/>
    <col min="7713" max="7713" width="9" style="22" customWidth="1"/>
    <col min="7714" max="7719" width="13.140625" style="22" customWidth="1"/>
    <col min="7720" max="7728" width="10.85546875" style="22" customWidth="1"/>
    <col min="7729" max="7769" width="0" style="22" hidden="1" customWidth="1"/>
    <col min="7770" max="7771" width="10.85546875" style="22" customWidth="1"/>
    <col min="7772" max="7936" width="11.42578125" style="22"/>
    <col min="7937" max="7937" width="31.5703125" style="22" customWidth="1"/>
    <col min="7938" max="7938" width="25.7109375" style="22" customWidth="1"/>
    <col min="7939" max="7939" width="12.7109375" style="22" customWidth="1"/>
    <col min="7940" max="7940" width="10.7109375" style="22" customWidth="1"/>
    <col min="7941" max="7941" width="10.85546875" style="22" customWidth="1"/>
    <col min="7942" max="7948" width="10.7109375" style="22" customWidth="1"/>
    <col min="7949" max="7949" width="12.140625" style="22" customWidth="1"/>
    <col min="7950" max="7950" width="11.140625" style="22" customWidth="1"/>
    <col min="7951" max="7951" width="10.7109375" style="22" customWidth="1"/>
    <col min="7952" max="7952" width="11.5703125" style="22" customWidth="1"/>
    <col min="7953" max="7953" width="11.42578125" style="22"/>
    <col min="7954" max="7954" width="11.28515625" style="22" customWidth="1"/>
    <col min="7955" max="7955" width="10.42578125" style="22" customWidth="1"/>
    <col min="7956" max="7956" width="11.28515625" style="22" customWidth="1"/>
    <col min="7957" max="7957" width="10.28515625" style="22" customWidth="1"/>
    <col min="7958" max="7959" width="10.5703125" style="22" customWidth="1"/>
    <col min="7960" max="7964" width="14.140625" style="22" customWidth="1"/>
    <col min="7965" max="7968" width="13.140625" style="22" customWidth="1"/>
    <col min="7969" max="7969" width="9" style="22" customWidth="1"/>
    <col min="7970" max="7975" width="13.140625" style="22" customWidth="1"/>
    <col min="7976" max="7984" width="10.85546875" style="22" customWidth="1"/>
    <col min="7985" max="8025" width="0" style="22" hidden="1" customWidth="1"/>
    <col min="8026" max="8027" width="10.85546875" style="22" customWidth="1"/>
    <col min="8028" max="8192" width="11.42578125" style="22"/>
    <col min="8193" max="8193" width="31.5703125" style="22" customWidth="1"/>
    <col min="8194" max="8194" width="25.7109375" style="22" customWidth="1"/>
    <col min="8195" max="8195" width="12.7109375" style="22" customWidth="1"/>
    <col min="8196" max="8196" width="10.7109375" style="22" customWidth="1"/>
    <col min="8197" max="8197" width="10.85546875" style="22" customWidth="1"/>
    <col min="8198" max="8204" width="10.7109375" style="22" customWidth="1"/>
    <col min="8205" max="8205" width="12.140625" style="22" customWidth="1"/>
    <col min="8206" max="8206" width="11.140625" style="22" customWidth="1"/>
    <col min="8207" max="8207" width="10.7109375" style="22" customWidth="1"/>
    <col min="8208" max="8208" width="11.5703125" style="22" customWidth="1"/>
    <col min="8209" max="8209" width="11.42578125" style="22"/>
    <col min="8210" max="8210" width="11.28515625" style="22" customWidth="1"/>
    <col min="8211" max="8211" width="10.42578125" style="22" customWidth="1"/>
    <col min="8212" max="8212" width="11.28515625" style="22" customWidth="1"/>
    <col min="8213" max="8213" width="10.28515625" style="22" customWidth="1"/>
    <col min="8214" max="8215" width="10.5703125" style="22" customWidth="1"/>
    <col min="8216" max="8220" width="14.140625" style="22" customWidth="1"/>
    <col min="8221" max="8224" width="13.140625" style="22" customWidth="1"/>
    <col min="8225" max="8225" width="9" style="22" customWidth="1"/>
    <col min="8226" max="8231" width="13.140625" style="22" customWidth="1"/>
    <col min="8232" max="8240" width="10.85546875" style="22" customWidth="1"/>
    <col min="8241" max="8281" width="0" style="22" hidden="1" customWidth="1"/>
    <col min="8282" max="8283" width="10.85546875" style="22" customWidth="1"/>
    <col min="8284" max="8448" width="11.42578125" style="22"/>
    <col min="8449" max="8449" width="31.5703125" style="22" customWidth="1"/>
    <col min="8450" max="8450" width="25.7109375" style="22" customWidth="1"/>
    <col min="8451" max="8451" width="12.7109375" style="22" customWidth="1"/>
    <col min="8452" max="8452" width="10.7109375" style="22" customWidth="1"/>
    <col min="8453" max="8453" width="10.85546875" style="22" customWidth="1"/>
    <col min="8454" max="8460" width="10.7109375" style="22" customWidth="1"/>
    <col min="8461" max="8461" width="12.140625" style="22" customWidth="1"/>
    <col min="8462" max="8462" width="11.140625" style="22" customWidth="1"/>
    <col min="8463" max="8463" width="10.7109375" style="22" customWidth="1"/>
    <col min="8464" max="8464" width="11.5703125" style="22" customWidth="1"/>
    <col min="8465" max="8465" width="11.42578125" style="22"/>
    <col min="8466" max="8466" width="11.28515625" style="22" customWidth="1"/>
    <col min="8467" max="8467" width="10.42578125" style="22" customWidth="1"/>
    <col min="8468" max="8468" width="11.28515625" style="22" customWidth="1"/>
    <col min="8469" max="8469" width="10.28515625" style="22" customWidth="1"/>
    <col min="8470" max="8471" width="10.5703125" style="22" customWidth="1"/>
    <col min="8472" max="8476" width="14.140625" style="22" customWidth="1"/>
    <col min="8477" max="8480" width="13.140625" style="22" customWidth="1"/>
    <col min="8481" max="8481" width="9" style="22" customWidth="1"/>
    <col min="8482" max="8487" width="13.140625" style="22" customWidth="1"/>
    <col min="8488" max="8496" width="10.85546875" style="22" customWidth="1"/>
    <col min="8497" max="8537" width="0" style="22" hidden="1" customWidth="1"/>
    <col min="8538" max="8539" width="10.85546875" style="22" customWidth="1"/>
    <col min="8540" max="8704" width="11.42578125" style="22"/>
    <col min="8705" max="8705" width="31.5703125" style="22" customWidth="1"/>
    <col min="8706" max="8706" width="25.7109375" style="22" customWidth="1"/>
    <col min="8707" max="8707" width="12.7109375" style="22" customWidth="1"/>
    <col min="8708" max="8708" width="10.7109375" style="22" customWidth="1"/>
    <col min="8709" max="8709" width="10.85546875" style="22" customWidth="1"/>
    <col min="8710" max="8716" width="10.7109375" style="22" customWidth="1"/>
    <col min="8717" max="8717" width="12.140625" style="22" customWidth="1"/>
    <col min="8718" max="8718" width="11.140625" style="22" customWidth="1"/>
    <col min="8719" max="8719" width="10.7109375" style="22" customWidth="1"/>
    <col min="8720" max="8720" width="11.5703125" style="22" customWidth="1"/>
    <col min="8721" max="8721" width="11.42578125" style="22"/>
    <col min="8722" max="8722" width="11.28515625" style="22" customWidth="1"/>
    <col min="8723" max="8723" width="10.42578125" style="22" customWidth="1"/>
    <col min="8724" max="8724" width="11.28515625" style="22" customWidth="1"/>
    <col min="8725" max="8725" width="10.28515625" style="22" customWidth="1"/>
    <col min="8726" max="8727" width="10.5703125" style="22" customWidth="1"/>
    <col min="8728" max="8732" width="14.140625" style="22" customWidth="1"/>
    <col min="8733" max="8736" width="13.140625" style="22" customWidth="1"/>
    <col min="8737" max="8737" width="9" style="22" customWidth="1"/>
    <col min="8738" max="8743" width="13.140625" style="22" customWidth="1"/>
    <col min="8744" max="8752" width="10.85546875" style="22" customWidth="1"/>
    <col min="8753" max="8793" width="0" style="22" hidden="1" customWidth="1"/>
    <col min="8794" max="8795" width="10.85546875" style="22" customWidth="1"/>
    <col min="8796" max="8960" width="11.42578125" style="22"/>
    <col min="8961" max="8961" width="31.5703125" style="22" customWidth="1"/>
    <col min="8962" max="8962" width="25.7109375" style="22" customWidth="1"/>
    <col min="8963" max="8963" width="12.7109375" style="22" customWidth="1"/>
    <col min="8964" max="8964" width="10.7109375" style="22" customWidth="1"/>
    <col min="8965" max="8965" width="10.85546875" style="22" customWidth="1"/>
    <col min="8966" max="8972" width="10.7109375" style="22" customWidth="1"/>
    <col min="8973" max="8973" width="12.140625" style="22" customWidth="1"/>
    <col min="8974" max="8974" width="11.140625" style="22" customWidth="1"/>
    <col min="8975" max="8975" width="10.7109375" style="22" customWidth="1"/>
    <col min="8976" max="8976" width="11.5703125" style="22" customWidth="1"/>
    <col min="8977" max="8977" width="11.42578125" style="22"/>
    <col min="8978" max="8978" width="11.28515625" style="22" customWidth="1"/>
    <col min="8979" max="8979" width="10.42578125" style="22" customWidth="1"/>
    <col min="8980" max="8980" width="11.28515625" style="22" customWidth="1"/>
    <col min="8981" max="8981" width="10.28515625" style="22" customWidth="1"/>
    <col min="8982" max="8983" width="10.5703125" style="22" customWidth="1"/>
    <col min="8984" max="8988" width="14.140625" style="22" customWidth="1"/>
    <col min="8989" max="8992" width="13.140625" style="22" customWidth="1"/>
    <col min="8993" max="8993" width="9" style="22" customWidth="1"/>
    <col min="8994" max="8999" width="13.140625" style="22" customWidth="1"/>
    <col min="9000" max="9008" width="10.85546875" style="22" customWidth="1"/>
    <col min="9009" max="9049" width="0" style="22" hidden="1" customWidth="1"/>
    <col min="9050" max="9051" width="10.85546875" style="22" customWidth="1"/>
    <col min="9052" max="9216" width="11.42578125" style="22"/>
    <col min="9217" max="9217" width="31.5703125" style="22" customWidth="1"/>
    <col min="9218" max="9218" width="25.7109375" style="22" customWidth="1"/>
    <col min="9219" max="9219" width="12.7109375" style="22" customWidth="1"/>
    <col min="9220" max="9220" width="10.7109375" style="22" customWidth="1"/>
    <col min="9221" max="9221" width="10.85546875" style="22" customWidth="1"/>
    <col min="9222" max="9228" width="10.7109375" style="22" customWidth="1"/>
    <col min="9229" max="9229" width="12.140625" style="22" customWidth="1"/>
    <col min="9230" max="9230" width="11.140625" style="22" customWidth="1"/>
    <col min="9231" max="9231" width="10.7109375" style="22" customWidth="1"/>
    <col min="9232" max="9232" width="11.5703125" style="22" customWidth="1"/>
    <col min="9233" max="9233" width="11.42578125" style="22"/>
    <col min="9234" max="9234" width="11.28515625" style="22" customWidth="1"/>
    <col min="9235" max="9235" width="10.42578125" style="22" customWidth="1"/>
    <col min="9236" max="9236" width="11.28515625" style="22" customWidth="1"/>
    <col min="9237" max="9237" width="10.28515625" style="22" customWidth="1"/>
    <col min="9238" max="9239" width="10.5703125" style="22" customWidth="1"/>
    <col min="9240" max="9244" width="14.140625" style="22" customWidth="1"/>
    <col min="9245" max="9248" width="13.140625" style="22" customWidth="1"/>
    <col min="9249" max="9249" width="9" style="22" customWidth="1"/>
    <col min="9250" max="9255" width="13.140625" style="22" customWidth="1"/>
    <col min="9256" max="9264" width="10.85546875" style="22" customWidth="1"/>
    <col min="9265" max="9305" width="0" style="22" hidden="1" customWidth="1"/>
    <col min="9306" max="9307" width="10.85546875" style="22" customWidth="1"/>
    <col min="9308" max="9472" width="11.42578125" style="22"/>
    <col min="9473" max="9473" width="31.5703125" style="22" customWidth="1"/>
    <col min="9474" max="9474" width="25.7109375" style="22" customWidth="1"/>
    <col min="9475" max="9475" width="12.7109375" style="22" customWidth="1"/>
    <col min="9476" max="9476" width="10.7109375" style="22" customWidth="1"/>
    <col min="9477" max="9477" width="10.85546875" style="22" customWidth="1"/>
    <col min="9478" max="9484" width="10.7109375" style="22" customWidth="1"/>
    <col min="9485" max="9485" width="12.140625" style="22" customWidth="1"/>
    <col min="9486" max="9486" width="11.140625" style="22" customWidth="1"/>
    <col min="9487" max="9487" width="10.7109375" style="22" customWidth="1"/>
    <col min="9488" max="9488" width="11.5703125" style="22" customWidth="1"/>
    <col min="9489" max="9489" width="11.42578125" style="22"/>
    <col min="9490" max="9490" width="11.28515625" style="22" customWidth="1"/>
    <col min="9491" max="9491" width="10.42578125" style="22" customWidth="1"/>
    <col min="9492" max="9492" width="11.28515625" style="22" customWidth="1"/>
    <col min="9493" max="9493" width="10.28515625" style="22" customWidth="1"/>
    <col min="9494" max="9495" width="10.5703125" style="22" customWidth="1"/>
    <col min="9496" max="9500" width="14.140625" style="22" customWidth="1"/>
    <col min="9501" max="9504" width="13.140625" style="22" customWidth="1"/>
    <col min="9505" max="9505" width="9" style="22" customWidth="1"/>
    <col min="9506" max="9511" width="13.140625" style="22" customWidth="1"/>
    <col min="9512" max="9520" width="10.85546875" style="22" customWidth="1"/>
    <col min="9521" max="9561" width="0" style="22" hidden="1" customWidth="1"/>
    <col min="9562" max="9563" width="10.85546875" style="22" customWidth="1"/>
    <col min="9564" max="9728" width="11.42578125" style="22"/>
    <col min="9729" max="9729" width="31.5703125" style="22" customWidth="1"/>
    <col min="9730" max="9730" width="25.7109375" style="22" customWidth="1"/>
    <col min="9731" max="9731" width="12.7109375" style="22" customWidth="1"/>
    <col min="9732" max="9732" width="10.7109375" style="22" customWidth="1"/>
    <col min="9733" max="9733" width="10.85546875" style="22" customWidth="1"/>
    <col min="9734" max="9740" width="10.7109375" style="22" customWidth="1"/>
    <col min="9741" max="9741" width="12.140625" style="22" customWidth="1"/>
    <col min="9742" max="9742" width="11.140625" style="22" customWidth="1"/>
    <col min="9743" max="9743" width="10.7109375" style="22" customWidth="1"/>
    <col min="9744" max="9744" width="11.5703125" style="22" customWidth="1"/>
    <col min="9745" max="9745" width="11.42578125" style="22"/>
    <col min="9746" max="9746" width="11.28515625" style="22" customWidth="1"/>
    <col min="9747" max="9747" width="10.42578125" style="22" customWidth="1"/>
    <col min="9748" max="9748" width="11.28515625" style="22" customWidth="1"/>
    <col min="9749" max="9749" width="10.28515625" style="22" customWidth="1"/>
    <col min="9750" max="9751" width="10.5703125" style="22" customWidth="1"/>
    <col min="9752" max="9756" width="14.140625" style="22" customWidth="1"/>
    <col min="9757" max="9760" width="13.140625" style="22" customWidth="1"/>
    <col min="9761" max="9761" width="9" style="22" customWidth="1"/>
    <col min="9762" max="9767" width="13.140625" style="22" customWidth="1"/>
    <col min="9768" max="9776" width="10.85546875" style="22" customWidth="1"/>
    <col min="9777" max="9817" width="0" style="22" hidden="1" customWidth="1"/>
    <col min="9818" max="9819" width="10.85546875" style="22" customWidth="1"/>
    <col min="9820" max="9984" width="11.42578125" style="22"/>
    <col min="9985" max="9985" width="31.5703125" style="22" customWidth="1"/>
    <col min="9986" max="9986" width="25.7109375" style="22" customWidth="1"/>
    <col min="9987" max="9987" width="12.7109375" style="22" customWidth="1"/>
    <col min="9988" max="9988" width="10.7109375" style="22" customWidth="1"/>
    <col min="9989" max="9989" width="10.85546875" style="22" customWidth="1"/>
    <col min="9990" max="9996" width="10.7109375" style="22" customWidth="1"/>
    <col min="9997" max="9997" width="12.140625" style="22" customWidth="1"/>
    <col min="9998" max="9998" width="11.140625" style="22" customWidth="1"/>
    <col min="9999" max="9999" width="10.7109375" style="22" customWidth="1"/>
    <col min="10000" max="10000" width="11.5703125" style="22" customWidth="1"/>
    <col min="10001" max="10001" width="11.42578125" style="22"/>
    <col min="10002" max="10002" width="11.28515625" style="22" customWidth="1"/>
    <col min="10003" max="10003" width="10.42578125" style="22" customWidth="1"/>
    <col min="10004" max="10004" width="11.28515625" style="22" customWidth="1"/>
    <col min="10005" max="10005" width="10.28515625" style="22" customWidth="1"/>
    <col min="10006" max="10007" width="10.5703125" style="22" customWidth="1"/>
    <col min="10008" max="10012" width="14.140625" style="22" customWidth="1"/>
    <col min="10013" max="10016" width="13.140625" style="22" customWidth="1"/>
    <col min="10017" max="10017" width="9" style="22" customWidth="1"/>
    <col min="10018" max="10023" width="13.140625" style="22" customWidth="1"/>
    <col min="10024" max="10032" width="10.85546875" style="22" customWidth="1"/>
    <col min="10033" max="10073" width="0" style="22" hidden="1" customWidth="1"/>
    <col min="10074" max="10075" width="10.85546875" style="22" customWidth="1"/>
    <col min="10076" max="10240" width="11.42578125" style="22"/>
    <col min="10241" max="10241" width="31.5703125" style="22" customWidth="1"/>
    <col min="10242" max="10242" width="25.7109375" style="22" customWidth="1"/>
    <col min="10243" max="10243" width="12.7109375" style="22" customWidth="1"/>
    <col min="10244" max="10244" width="10.7109375" style="22" customWidth="1"/>
    <col min="10245" max="10245" width="10.85546875" style="22" customWidth="1"/>
    <col min="10246" max="10252" width="10.7109375" style="22" customWidth="1"/>
    <col min="10253" max="10253" width="12.140625" style="22" customWidth="1"/>
    <col min="10254" max="10254" width="11.140625" style="22" customWidth="1"/>
    <col min="10255" max="10255" width="10.7109375" style="22" customWidth="1"/>
    <col min="10256" max="10256" width="11.5703125" style="22" customWidth="1"/>
    <col min="10257" max="10257" width="11.42578125" style="22"/>
    <col min="10258" max="10258" width="11.28515625" style="22" customWidth="1"/>
    <col min="10259" max="10259" width="10.42578125" style="22" customWidth="1"/>
    <col min="10260" max="10260" width="11.28515625" style="22" customWidth="1"/>
    <col min="10261" max="10261" width="10.28515625" style="22" customWidth="1"/>
    <col min="10262" max="10263" width="10.5703125" style="22" customWidth="1"/>
    <col min="10264" max="10268" width="14.140625" style="22" customWidth="1"/>
    <col min="10269" max="10272" width="13.140625" style="22" customWidth="1"/>
    <col min="10273" max="10273" width="9" style="22" customWidth="1"/>
    <col min="10274" max="10279" width="13.140625" style="22" customWidth="1"/>
    <col min="10280" max="10288" width="10.85546875" style="22" customWidth="1"/>
    <col min="10289" max="10329" width="0" style="22" hidden="1" customWidth="1"/>
    <col min="10330" max="10331" width="10.85546875" style="22" customWidth="1"/>
    <col min="10332" max="10496" width="11.42578125" style="22"/>
    <col min="10497" max="10497" width="31.5703125" style="22" customWidth="1"/>
    <col min="10498" max="10498" width="25.7109375" style="22" customWidth="1"/>
    <col min="10499" max="10499" width="12.7109375" style="22" customWidth="1"/>
    <col min="10500" max="10500" width="10.7109375" style="22" customWidth="1"/>
    <col min="10501" max="10501" width="10.85546875" style="22" customWidth="1"/>
    <col min="10502" max="10508" width="10.7109375" style="22" customWidth="1"/>
    <col min="10509" max="10509" width="12.140625" style="22" customWidth="1"/>
    <col min="10510" max="10510" width="11.140625" style="22" customWidth="1"/>
    <col min="10511" max="10511" width="10.7109375" style="22" customWidth="1"/>
    <col min="10512" max="10512" width="11.5703125" style="22" customWidth="1"/>
    <col min="10513" max="10513" width="11.42578125" style="22"/>
    <col min="10514" max="10514" width="11.28515625" style="22" customWidth="1"/>
    <col min="10515" max="10515" width="10.42578125" style="22" customWidth="1"/>
    <col min="10516" max="10516" width="11.28515625" style="22" customWidth="1"/>
    <col min="10517" max="10517" width="10.28515625" style="22" customWidth="1"/>
    <col min="10518" max="10519" width="10.5703125" style="22" customWidth="1"/>
    <col min="10520" max="10524" width="14.140625" style="22" customWidth="1"/>
    <col min="10525" max="10528" width="13.140625" style="22" customWidth="1"/>
    <col min="10529" max="10529" width="9" style="22" customWidth="1"/>
    <col min="10530" max="10535" width="13.140625" style="22" customWidth="1"/>
    <col min="10536" max="10544" width="10.85546875" style="22" customWidth="1"/>
    <col min="10545" max="10585" width="0" style="22" hidden="1" customWidth="1"/>
    <col min="10586" max="10587" width="10.85546875" style="22" customWidth="1"/>
    <col min="10588" max="10752" width="11.42578125" style="22"/>
    <col min="10753" max="10753" width="31.5703125" style="22" customWidth="1"/>
    <col min="10754" max="10754" width="25.7109375" style="22" customWidth="1"/>
    <col min="10755" max="10755" width="12.7109375" style="22" customWidth="1"/>
    <col min="10756" max="10756" width="10.7109375" style="22" customWidth="1"/>
    <col min="10757" max="10757" width="10.85546875" style="22" customWidth="1"/>
    <col min="10758" max="10764" width="10.7109375" style="22" customWidth="1"/>
    <col min="10765" max="10765" width="12.140625" style="22" customWidth="1"/>
    <col min="10766" max="10766" width="11.140625" style="22" customWidth="1"/>
    <col min="10767" max="10767" width="10.7109375" style="22" customWidth="1"/>
    <col min="10768" max="10768" width="11.5703125" style="22" customWidth="1"/>
    <col min="10769" max="10769" width="11.42578125" style="22"/>
    <col min="10770" max="10770" width="11.28515625" style="22" customWidth="1"/>
    <col min="10771" max="10771" width="10.42578125" style="22" customWidth="1"/>
    <col min="10772" max="10772" width="11.28515625" style="22" customWidth="1"/>
    <col min="10773" max="10773" width="10.28515625" style="22" customWidth="1"/>
    <col min="10774" max="10775" width="10.5703125" style="22" customWidth="1"/>
    <col min="10776" max="10780" width="14.140625" style="22" customWidth="1"/>
    <col min="10781" max="10784" width="13.140625" style="22" customWidth="1"/>
    <col min="10785" max="10785" width="9" style="22" customWidth="1"/>
    <col min="10786" max="10791" width="13.140625" style="22" customWidth="1"/>
    <col min="10792" max="10800" width="10.85546875" style="22" customWidth="1"/>
    <col min="10801" max="10841" width="0" style="22" hidden="1" customWidth="1"/>
    <col min="10842" max="10843" width="10.85546875" style="22" customWidth="1"/>
    <col min="10844" max="11008" width="11.42578125" style="22"/>
    <col min="11009" max="11009" width="31.5703125" style="22" customWidth="1"/>
    <col min="11010" max="11010" width="25.7109375" style="22" customWidth="1"/>
    <col min="11011" max="11011" width="12.7109375" style="22" customWidth="1"/>
    <col min="11012" max="11012" width="10.7109375" style="22" customWidth="1"/>
    <col min="11013" max="11013" width="10.85546875" style="22" customWidth="1"/>
    <col min="11014" max="11020" width="10.7109375" style="22" customWidth="1"/>
    <col min="11021" max="11021" width="12.140625" style="22" customWidth="1"/>
    <col min="11022" max="11022" width="11.140625" style="22" customWidth="1"/>
    <col min="11023" max="11023" width="10.7109375" style="22" customWidth="1"/>
    <col min="11024" max="11024" width="11.5703125" style="22" customWidth="1"/>
    <col min="11025" max="11025" width="11.42578125" style="22"/>
    <col min="11026" max="11026" width="11.28515625" style="22" customWidth="1"/>
    <col min="11027" max="11027" width="10.42578125" style="22" customWidth="1"/>
    <col min="11028" max="11028" width="11.28515625" style="22" customWidth="1"/>
    <col min="11029" max="11029" width="10.28515625" style="22" customWidth="1"/>
    <col min="11030" max="11031" width="10.5703125" style="22" customWidth="1"/>
    <col min="11032" max="11036" width="14.140625" style="22" customWidth="1"/>
    <col min="11037" max="11040" width="13.140625" style="22" customWidth="1"/>
    <col min="11041" max="11041" width="9" style="22" customWidth="1"/>
    <col min="11042" max="11047" width="13.140625" style="22" customWidth="1"/>
    <col min="11048" max="11056" width="10.85546875" style="22" customWidth="1"/>
    <col min="11057" max="11097" width="0" style="22" hidden="1" customWidth="1"/>
    <col min="11098" max="11099" width="10.85546875" style="22" customWidth="1"/>
    <col min="11100" max="11264" width="11.42578125" style="22"/>
    <col min="11265" max="11265" width="31.5703125" style="22" customWidth="1"/>
    <col min="11266" max="11266" width="25.7109375" style="22" customWidth="1"/>
    <col min="11267" max="11267" width="12.7109375" style="22" customWidth="1"/>
    <col min="11268" max="11268" width="10.7109375" style="22" customWidth="1"/>
    <col min="11269" max="11269" width="10.85546875" style="22" customWidth="1"/>
    <col min="11270" max="11276" width="10.7109375" style="22" customWidth="1"/>
    <col min="11277" max="11277" width="12.140625" style="22" customWidth="1"/>
    <col min="11278" max="11278" width="11.140625" style="22" customWidth="1"/>
    <col min="11279" max="11279" width="10.7109375" style="22" customWidth="1"/>
    <col min="11280" max="11280" width="11.5703125" style="22" customWidth="1"/>
    <col min="11281" max="11281" width="11.42578125" style="22"/>
    <col min="11282" max="11282" width="11.28515625" style="22" customWidth="1"/>
    <col min="11283" max="11283" width="10.42578125" style="22" customWidth="1"/>
    <col min="11284" max="11284" width="11.28515625" style="22" customWidth="1"/>
    <col min="11285" max="11285" width="10.28515625" style="22" customWidth="1"/>
    <col min="11286" max="11287" width="10.5703125" style="22" customWidth="1"/>
    <col min="11288" max="11292" width="14.140625" style="22" customWidth="1"/>
    <col min="11293" max="11296" width="13.140625" style="22" customWidth="1"/>
    <col min="11297" max="11297" width="9" style="22" customWidth="1"/>
    <col min="11298" max="11303" width="13.140625" style="22" customWidth="1"/>
    <col min="11304" max="11312" width="10.85546875" style="22" customWidth="1"/>
    <col min="11313" max="11353" width="0" style="22" hidden="1" customWidth="1"/>
    <col min="11354" max="11355" width="10.85546875" style="22" customWidth="1"/>
    <col min="11356" max="11520" width="11.42578125" style="22"/>
    <col min="11521" max="11521" width="31.5703125" style="22" customWidth="1"/>
    <col min="11522" max="11522" width="25.7109375" style="22" customWidth="1"/>
    <col min="11523" max="11523" width="12.7109375" style="22" customWidth="1"/>
    <col min="11524" max="11524" width="10.7109375" style="22" customWidth="1"/>
    <col min="11525" max="11525" width="10.85546875" style="22" customWidth="1"/>
    <col min="11526" max="11532" width="10.7109375" style="22" customWidth="1"/>
    <col min="11533" max="11533" width="12.140625" style="22" customWidth="1"/>
    <col min="11534" max="11534" width="11.140625" style="22" customWidth="1"/>
    <col min="11535" max="11535" width="10.7109375" style="22" customWidth="1"/>
    <col min="11536" max="11536" width="11.5703125" style="22" customWidth="1"/>
    <col min="11537" max="11537" width="11.42578125" style="22"/>
    <col min="11538" max="11538" width="11.28515625" style="22" customWidth="1"/>
    <col min="11539" max="11539" width="10.42578125" style="22" customWidth="1"/>
    <col min="11540" max="11540" width="11.28515625" style="22" customWidth="1"/>
    <col min="11541" max="11541" width="10.28515625" style="22" customWidth="1"/>
    <col min="11542" max="11543" width="10.5703125" style="22" customWidth="1"/>
    <col min="11544" max="11548" width="14.140625" style="22" customWidth="1"/>
    <col min="11549" max="11552" width="13.140625" style="22" customWidth="1"/>
    <col min="11553" max="11553" width="9" style="22" customWidth="1"/>
    <col min="11554" max="11559" width="13.140625" style="22" customWidth="1"/>
    <col min="11560" max="11568" width="10.85546875" style="22" customWidth="1"/>
    <col min="11569" max="11609" width="0" style="22" hidden="1" customWidth="1"/>
    <col min="11610" max="11611" width="10.85546875" style="22" customWidth="1"/>
    <col min="11612" max="11776" width="11.42578125" style="22"/>
    <col min="11777" max="11777" width="31.5703125" style="22" customWidth="1"/>
    <col min="11778" max="11778" width="25.7109375" style="22" customWidth="1"/>
    <col min="11779" max="11779" width="12.7109375" style="22" customWidth="1"/>
    <col min="11780" max="11780" width="10.7109375" style="22" customWidth="1"/>
    <col min="11781" max="11781" width="10.85546875" style="22" customWidth="1"/>
    <col min="11782" max="11788" width="10.7109375" style="22" customWidth="1"/>
    <col min="11789" max="11789" width="12.140625" style="22" customWidth="1"/>
    <col min="11790" max="11790" width="11.140625" style="22" customWidth="1"/>
    <col min="11791" max="11791" width="10.7109375" style="22" customWidth="1"/>
    <col min="11792" max="11792" width="11.5703125" style="22" customWidth="1"/>
    <col min="11793" max="11793" width="11.42578125" style="22"/>
    <col min="11794" max="11794" width="11.28515625" style="22" customWidth="1"/>
    <col min="11795" max="11795" width="10.42578125" style="22" customWidth="1"/>
    <col min="11796" max="11796" width="11.28515625" style="22" customWidth="1"/>
    <col min="11797" max="11797" width="10.28515625" style="22" customWidth="1"/>
    <col min="11798" max="11799" width="10.5703125" style="22" customWidth="1"/>
    <col min="11800" max="11804" width="14.140625" style="22" customWidth="1"/>
    <col min="11805" max="11808" width="13.140625" style="22" customWidth="1"/>
    <col min="11809" max="11809" width="9" style="22" customWidth="1"/>
    <col min="11810" max="11815" width="13.140625" style="22" customWidth="1"/>
    <col min="11816" max="11824" width="10.85546875" style="22" customWidth="1"/>
    <col min="11825" max="11865" width="0" style="22" hidden="1" customWidth="1"/>
    <col min="11866" max="11867" width="10.85546875" style="22" customWidth="1"/>
    <col min="11868" max="12032" width="11.42578125" style="22"/>
    <col min="12033" max="12033" width="31.5703125" style="22" customWidth="1"/>
    <col min="12034" max="12034" width="25.7109375" style="22" customWidth="1"/>
    <col min="12035" max="12035" width="12.7109375" style="22" customWidth="1"/>
    <col min="12036" max="12036" width="10.7109375" style="22" customWidth="1"/>
    <col min="12037" max="12037" width="10.85546875" style="22" customWidth="1"/>
    <col min="12038" max="12044" width="10.7109375" style="22" customWidth="1"/>
    <col min="12045" max="12045" width="12.140625" style="22" customWidth="1"/>
    <col min="12046" max="12046" width="11.140625" style="22" customWidth="1"/>
    <col min="12047" max="12047" width="10.7109375" style="22" customWidth="1"/>
    <col min="12048" max="12048" width="11.5703125" style="22" customWidth="1"/>
    <col min="12049" max="12049" width="11.42578125" style="22"/>
    <col min="12050" max="12050" width="11.28515625" style="22" customWidth="1"/>
    <col min="12051" max="12051" width="10.42578125" style="22" customWidth="1"/>
    <col min="12052" max="12052" width="11.28515625" style="22" customWidth="1"/>
    <col min="12053" max="12053" width="10.28515625" style="22" customWidth="1"/>
    <col min="12054" max="12055" width="10.5703125" style="22" customWidth="1"/>
    <col min="12056" max="12060" width="14.140625" style="22" customWidth="1"/>
    <col min="12061" max="12064" width="13.140625" style="22" customWidth="1"/>
    <col min="12065" max="12065" width="9" style="22" customWidth="1"/>
    <col min="12066" max="12071" width="13.140625" style="22" customWidth="1"/>
    <col min="12072" max="12080" width="10.85546875" style="22" customWidth="1"/>
    <col min="12081" max="12121" width="0" style="22" hidden="1" customWidth="1"/>
    <col min="12122" max="12123" width="10.85546875" style="22" customWidth="1"/>
    <col min="12124" max="12288" width="11.42578125" style="22"/>
    <col min="12289" max="12289" width="31.5703125" style="22" customWidth="1"/>
    <col min="12290" max="12290" width="25.7109375" style="22" customWidth="1"/>
    <col min="12291" max="12291" width="12.7109375" style="22" customWidth="1"/>
    <col min="12292" max="12292" width="10.7109375" style="22" customWidth="1"/>
    <col min="12293" max="12293" width="10.85546875" style="22" customWidth="1"/>
    <col min="12294" max="12300" width="10.7109375" style="22" customWidth="1"/>
    <col min="12301" max="12301" width="12.140625" style="22" customWidth="1"/>
    <col min="12302" max="12302" width="11.140625" style="22" customWidth="1"/>
    <col min="12303" max="12303" width="10.7109375" style="22" customWidth="1"/>
    <col min="12304" max="12304" width="11.5703125" style="22" customWidth="1"/>
    <col min="12305" max="12305" width="11.42578125" style="22"/>
    <col min="12306" max="12306" width="11.28515625" style="22" customWidth="1"/>
    <col min="12307" max="12307" width="10.42578125" style="22" customWidth="1"/>
    <col min="12308" max="12308" width="11.28515625" style="22" customWidth="1"/>
    <col min="12309" max="12309" width="10.28515625" style="22" customWidth="1"/>
    <col min="12310" max="12311" width="10.5703125" style="22" customWidth="1"/>
    <col min="12312" max="12316" width="14.140625" style="22" customWidth="1"/>
    <col min="12317" max="12320" width="13.140625" style="22" customWidth="1"/>
    <col min="12321" max="12321" width="9" style="22" customWidth="1"/>
    <col min="12322" max="12327" width="13.140625" style="22" customWidth="1"/>
    <col min="12328" max="12336" width="10.85546875" style="22" customWidth="1"/>
    <col min="12337" max="12377" width="0" style="22" hidden="1" customWidth="1"/>
    <col min="12378" max="12379" width="10.85546875" style="22" customWidth="1"/>
    <col min="12380" max="12544" width="11.42578125" style="22"/>
    <col min="12545" max="12545" width="31.5703125" style="22" customWidth="1"/>
    <col min="12546" max="12546" width="25.7109375" style="22" customWidth="1"/>
    <col min="12547" max="12547" width="12.7109375" style="22" customWidth="1"/>
    <col min="12548" max="12548" width="10.7109375" style="22" customWidth="1"/>
    <col min="12549" max="12549" width="10.85546875" style="22" customWidth="1"/>
    <col min="12550" max="12556" width="10.7109375" style="22" customWidth="1"/>
    <col min="12557" max="12557" width="12.140625" style="22" customWidth="1"/>
    <col min="12558" max="12558" width="11.140625" style="22" customWidth="1"/>
    <col min="12559" max="12559" width="10.7109375" style="22" customWidth="1"/>
    <col min="12560" max="12560" width="11.5703125" style="22" customWidth="1"/>
    <col min="12561" max="12561" width="11.42578125" style="22"/>
    <col min="12562" max="12562" width="11.28515625" style="22" customWidth="1"/>
    <col min="12563" max="12563" width="10.42578125" style="22" customWidth="1"/>
    <col min="12564" max="12564" width="11.28515625" style="22" customWidth="1"/>
    <col min="12565" max="12565" width="10.28515625" style="22" customWidth="1"/>
    <col min="12566" max="12567" width="10.5703125" style="22" customWidth="1"/>
    <col min="12568" max="12572" width="14.140625" style="22" customWidth="1"/>
    <col min="12573" max="12576" width="13.140625" style="22" customWidth="1"/>
    <col min="12577" max="12577" width="9" style="22" customWidth="1"/>
    <col min="12578" max="12583" width="13.140625" style="22" customWidth="1"/>
    <col min="12584" max="12592" width="10.85546875" style="22" customWidth="1"/>
    <col min="12593" max="12633" width="0" style="22" hidden="1" customWidth="1"/>
    <col min="12634" max="12635" width="10.85546875" style="22" customWidth="1"/>
    <col min="12636" max="12800" width="11.42578125" style="22"/>
    <col min="12801" max="12801" width="31.5703125" style="22" customWidth="1"/>
    <col min="12802" max="12802" width="25.7109375" style="22" customWidth="1"/>
    <col min="12803" max="12803" width="12.7109375" style="22" customWidth="1"/>
    <col min="12804" max="12804" width="10.7109375" style="22" customWidth="1"/>
    <col min="12805" max="12805" width="10.85546875" style="22" customWidth="1"/>
    <col min="12806" max="12812" width="10.7109375" style="22" customWidth="1"/>
    <col min="12813" max="12813" width="12.140625" style="22" customWidth="1"/>
    <col min="12814" max="12814" width="11.140625" style="22" customWidth="1"/>
    <col min="12815" max="12815" width="10.7109375" style="22" customWidth="1"/>
    <col min="12816" max="12816" width="11.5703125" style="22" customWidth="1"/>
    <col min="12817" max="12817" width="11.42578125" style="22"/>
    <col min="12818" max="12818" width="11.28515625" style="22" customWidth="1"/>
    <col min="12819" max="12819" width="10.42578125" style="22" customWidth="1"/>
    <col min="12820" max="12820" width="11.28515625" style="22" customWidth="1"/>
    <col min="12821" max="12821" width="10.28515625" style="22" customWidth="1"/>
    <col min="12822" max="12823" width="10.5703125" style="22" customWidth="1"/>
    <col min="12824" max="12828" width="14.140625" style="22" customWidth="1"/>
    <col min="12829" max="12832" width="13.140625" style="22" customWidth="1"/>
    <col min="12833" max="12833" width="9" style="22" customWidth="1"/>
    <col min="12834" max="12839" width="13.140625" style="22" customWidth="1"/>
    <col min="12840" max="12848" width="10.85546875" style="22" customWidth="1"/>
    <col min="12849" max="12889" width="0" style="22" hidden="1" customWidth="1"/>
    <col min="12890" max="12891" width="10.85546875" style="22" customWidth="1"/>
    <col min="12892" max="13056" width="11.42578125" style="22"/>
    <col min="13057" max="13057" width="31.5703125" style="22" customWidth="1"/>
    <col min="13058" max="13058" width="25.7109375" style="22" customWidth="1"/>
    <col min="13059" max="13059" width="12.7109375" style="22" customWidth="1"/>
    <col min="13060" max="13060" width="10.7109375" style="22" customWidth="1"/>
    <col min="13061" max="13061" width="10.85546875" style="22" customWidth="1"/>
    <col min="13062" max="13068" width="10.7109375" style="22" customWidth="1"/>
    <col min="13069" max="13069" width="12.140625" style="22" customWidth="1"/>
    <col min="13070" max="13070" width="11.140625" style="22" customWidth="1"/>
    <col min="13071" max="13071" width="10.7109375" style="22" customWidth="1"/>
    <col min="13072" max="13072" width="11.5703125" style="22" customWidth="1"/>
    <col min="13073" max="13073" width="11.42578125" style="22"/>
    <col min="13074" max="13074" width="11.28515625" style="22" customWidth="1"/>
    <col min="13075" max="13075" width="10.42578125" style="22" customWidth="1"/>
    <col min="13076" max="13076" width="11.28515625" style="22" customWidth="1"/>
    <col min="13077" max="13077" width="10.28515625" style="22" customWidth="1"/>
    <col min="13078" max="13079" width="10.5703125" style="22" customWidth="1"/>
    <col min="13080" max="13084" width="14.140625" style="22" customWidth="1"/>
    <col min="13085" max="13088" width="13.140625" style="22" customWidth="1"/>
    <col min="13089" max="13089" width="9" style="22" customWidth="1"/>
    <col min="13090" max="13095" width="13.140625" style="22" customWidth="1"/>
    <col min="13096" max="13104" width="10.85546875" style="22" customWidth="1"/>
    <col min="13105" max="13145" width="0" style="22" hidden="1" customWidth="1"/>
    <col min="13146" max="13147" width="10.85546875" style="22" customWidth="1"/>
    <col min="13148" max="13312" width="11.42578125" style="22"/>
    <col min="13313" max="13313" width="31.5703125" style="22" customWidth="1"/>
    <col min="13314" max="13314" width="25.7109375" style="22" customWidth="1"/>
    <col min="13315" max="13315" width="12.7109375" style="22" customWidth="1"/>
    <col min="13316" max="13316" width="10.7109375" style="22" customWidth="1"/>
    <col min="13317" max="13317" width="10.85546875" style="22" customWidth="1"/>
    <col min="13318" max="13324" width="10.7109375" style="22" customWidth="1"/>
    <col min="13325" max="13325" width="12.140625" style="22" customWidth="1"/>
    <col min="13326" max="13326" width="11.140625" style="22" customWidth="1"/>
    <col min="13327" max="13327" width="10.7109375" style="22" customWidth="1"/>
    <col min="13328" max="13328" width="11.5703125" style="22" customWidth="1"/>
    <col min="13329" max="13329" width="11.42578125" style="22"/>
    <col min="13330" max="13330" width="11.28515625" style="22" customWidth="1"/>
    <col min="13331" max="13331" width="10.42578125" style="22" customWidth="1"/>
    <col min="13332" max="13332" width="11.28515625" style="22" customWidth="1"/>
    <col min="13333" max="13333" width="10.28515625" style="22" customWidth="1"/>
    <col min="13334" max="13335" width="10.5703125" style="22" customWidth="1"/>
    <col min="13336" max="13340" width="14.140625" style="22" customWidth="1"/>
    <col min="13341" max="13344" width="13.140625" style="22" customWidth="1"/>
    <col min="13345" max="13345" width="9" style="22" customWidth="1"/>
    <col min="13346" max="13351" width="13.140625" style="22" customWidth="1"/>
    <col min="13352" max="13360" width="10.85546875" style="22" customWidth="1"/>
    <col min="13361" max="13401" width="0" style="22" hidden="1" customWidth="1"/>
    <col min="13402" max="13403" width="10.85546875" style="22" customWidth="1"/>
    <col min="13404" max="13568" width="11.42578125" style="22"/>
    <col min="13569" max="13569" width="31.5703125" style="22" customWidth="1"/>
    <col min="13570" max="13570" width="25.7109375" style="22" customWidth="1"/>
    <col min="13571" max="13571" width="12.7109375" style="22" customWidth="1"/>
    <col min="13572" max="13572" width="10.7109375" style="22" customWidth="1"/>
    <col min="13573" max="13573" width="10.85546875" style="22" customWidth="1"/>
    <col min="13574" max="13580" width="10.7109375" style="22" customWidth="1"/>
    <col min="13581" max="13581" width="12.140625" style="22" customWidth="1"/>
    <col min="13582" max="13582" width="11.140625" style="22" customWidth="1"/>
    <col min="13583" max="13583" width="10.7109375" style="22" customWidth="1"/>
    <col min="13584" max="13584" width="11.5703125" style="22" customWidth="1"/>
    <col min="13585" max="13585" width="11.42578125" style="22"/>
    <col min="13586" max="13586" width="11.28515625" style="22" customWidth="1"/>
    <col min="13587" max="13587" width="10.42578125" style="22" customWidth="1"/>
    <col min="13588" max="13588" width="11.28515625" style="22" customWidth="1"/>
    <col min="13589" max="13589" width="10.28515625" style="22" customWidth="1"/>
    <col min="13590" max="13591" width="10.5703125" style="22" customWidth="1"/>
    <col min="13592" max="13596" width="14.140625" style="22" customWidth="1"/>
    <col min="13597" max="13600" width="13.140625" style="22" customWidth="1"/>
    <col min="13601" max="13601" width="9" style="22" customWidth="1"/>
    <col min="13602" max="13607" width="13.140625" style="22" customWidth="1"/>
    <col min="13608" max="13616" width="10.85546875" style="22" customWidth="1"/>
    <col min="13617" max="13657" width="0" style="22" hidden="1" customWidth="1"/>
    <col min="13658" max="13659" width="10.85546875" style="22" customWidth="1"/>
    <col min="13660" max="13824" width="11.42578125" style="22"/>
    <col min="13825" max="13825" width="31.5703125" style="22" customWidth="1"/>
    <col min="13826" max="13826" width="25.7109375" style="22" customWidth="1"/>
    <col min="13827" max="13827" width="12.7109375" style="22" customWidth="1"/>
    <col min="13828" max="13828" width="10.7109375" style="22" customWidth="1"/>
    <col min="13829" max="13829" width="10.85546875" style="22" customWidth="1"/>
    <col min="13830" max="13836" width="10.7109375" style="22" customWidth="1"/>
    <col min="13837" max="13837" width="12.140625" style="22" customWidth="1"/>
    <col min="13838" max="13838" width="11.140625" style="22" customWidth="1"/>
    <col min="13839" max="13839" width="10.7109375" style="22" customWidth="1"/>
    <col min="13840" max="13840" width="11.5703125" style="22" customWidth="1"/>
    <col min="13841" max="13841" width="11.42578125" style="22"/>
    <col min="13842" max="13842" width="11.28515625" style="22" customWidth="1"/>
    <col min="13843" max="13843" width="10.42578125" style="22" customWidth="1"/>
    <col min="13844" max="13844" width="11.28515625" style="22" customWidth="1"/>
    <col min="13845" max="13845" width="10.28515625" style="22" customWidth="1"/>
    <col min="13846" max="13847" width="10.5703125" style="22" customWidth="1"/>
    <col min="13848" max="13852" width="14.140625" style="22" customWidth="1"/>
    <col min="13853" max="13856" width="13.140625" style="22" customWidth="1"/>
    <col min="13857" max="13857" width="9" style="22" customWidth="1"/>
    <col min="13858" max="13863" width="13.140625" style="22" customWidth="1"/>
    <col min="13864" max="13872" width="10.85546875" style="22" customWidth="1"/>
    <col min="13873" max="13913" width="0" style="22" hidden="1" customWidth="1"/>
    <col min="13914" max="13915" width="10.85546875" style="22" customWidth="1"/>
    <col min="13916" max="14080" width="11.42578125" style="22"/>
    <col min="14081" max="14081" width="31.5703125" style="22" customWidth="1"/>
    <col min="14082" max="14082" width="25.7109375" style="22" customWidth="1"/>
    <col min="14083" max="14083" width="12.7109375" style="22" customWidth="1"/>
    <col min="14084" max="14084" width="10.7109375" style="22" customWidth="1"/>
    <col min="14085" max="14085" width="10.85546875" style="22" customWidth="1"/>
    <col min="14086" max="14092" width="10.7109375" style="22" customWidth="1"/>
    <col min="14093" max="14093" width="12.140625" style="22" customWidth="1"/>
    <col min="14094" max="14094" width="11.140625" style="22" customWidth="1"/>
    <col min="14095" max="14095" width="10.7109375" style="22" customWidth="1"/>
    <col min="14096" max="14096" width="11.5703125" style="22" customWidth="1"/>
    <col min="14097" max="14097" width="11.42578125" style="22"/>
    <col min="14098" max="14098" width="11.28515625" style="22" customWidth="1"/>
    <col min="14099" max="14099" width="10.42578125" style="22" customWidth="1"/>
    <col min="14100" max="14100" width="11.28515625" style="22" customWidth="1"/>
    <col min="14101" max="14101" width="10.28515625" style="22" customWidth="1"/>
    <col min="14102" max="14103" width="10.5703125" style="22" customWidth="1"/>
    <col min="14104" max="14108" width="14.140625" style="22" customWidth="1"/>
    <col min="14109" max="14112" width="13.140625" style="22" customWidth="1"/>
    <col min="14113" max="14113" width="9" style="22" customWidth="1"/>
    <col min="14114" max="14119" width="13.140625" style="22" customWidth="1"/>
    <col min="14120" max="14128" width="10.85546875" style="22" customWidth="1"/>
    <col min="14129" max="14169" width="0" style="22" hidden="1" customWidth="1"/>
    <col min="14170" max="14171" width="10.85546875" style="22" customWidth="1"/>
    <col min="14172" max="14336" width="11.42578125" style="22"/>
    <col min="14337" max="14337" width="31.5703125" style="22" customWidth="1"/>
    <col min="14338" max="14338" width="25.7109375" style="22" customWidth="1"/>
    <col min="14339" max="14339" width="12.7109375" style="22" customWidth="1"/>
    <col min="14340" max="14340" width="10.7109375" style="22" customWidth="1"/>
    <col min="14341" max="14341" width="10.85546875" style="22" customWidth="1"/>
    <col min="14342" max="14348" width="10.7109375" style="22" customWidth="1"/>
    <col min="14349" max="14349" width="12.140625" style="22" customWidth="1"/>
    <col min="14350" max="14350" width="11.140625" style="22" customWidth="1"/>
    <col min="14351" max="14351" width="10.7109375" style="22" customWidth="1"/>
    <col min="14352" max="14352" width="11.5703125" style="22" customWidth="1"/>
    <col min="14353" max="14353" width="11.42578125" style="22"/>
    <col min="14354" max="14354" width="11.28515625" style="22" customWidth="1"/>
    <col min="14355" max="14355" width="10.42578125" style="22" customWidth="1"/>
    <col min="14356" max="14356" width="11.28515625" style="22" customWidth="1"/>
    <col min="14357" max="14357" width="10.28515625" style="22" customWidth="1"/>
    <col min="14358" max="14359" width="10.5703125" style="22" customWidth="1"/>
    <col min="14360" max="14364" width="14.140625" style="22" customWidth="1"/>
    <col min="14365" max="14368" width="13.140625" style="22" customWidth="1"/>
    <col min="14369" max="14369" width="9" style="22" customWidth="1"/>
    <col min="14370" max="14375" width="13.140625" style="22" customWidth="1"/>
    <col min="14376" max="14384" width="10.85546875" style="22" customWidth="1"/>
    <col min="14385" max="14425" width="0" style="22" hidden="1" customWidth="1"/>
    <col min="14426" max="14427" width="10.85546875" style="22" customWidth="1"/>
    <col min="14428" max="14592" width="11.42578125" style="22"/>
    <col min="14593" max="14593" width="31.5703125" style="22" customWidth="1"/>
    <col min="14594" max="14594" width="25.7109375" style="22" customWidth="1"/>
    <col min="14595" max="14595" width="12.7109375" style="22" customWidth="1"/>
    <col min="14596" max="14596" width="10.7109375" style="22" customWidth="1"/>
    <col min="14597" max="14597" width="10.85546875" style="22" customWidth="1"/>
    <col min="14598" max="14604" width="10.7109375" style="22" customWidth="1"/>
    <col min="14605" max="14605" width="12.140625" style="22" customWidth="1"/>
    <col min="14606" max="14606" width="11.140625" style="22" customWidth="1"/>
    <col min="14607" max="14607" width="10.7109375" style="22" customWidth="1"/>
    <col min="14608" max="14608" width="11.5703125" style="22" customWidth="1"/>
    <col min="14609" max="14609" width="11.42578125" style="22"/>
    <col min="14610" max="14610" width="11.28515625" style="22" customWidth="1"/>
    <col min="14611" max="14611" width="10.42578125" style="22" customWidth="1"/>
    <col min="14612" max="14612" width="11.28515625" style="22" customWidth="1"/>
    <col min="14613" max="14613" width="10.28515625" style="22" customWidth="1"/>
    <col min="14614" max="14615" width="10.5703125" style="22" customWidth="1"/>
    <col min="14616" max="14620" width="14.140625" style="22" customWidth="1"/>
    <col min="14621" max="14624" width="13.140625" style="22" customWidth="1"/>
    <col min="14625" max="14625" width="9" style="22" customWidth="1"/>
    <col min="14626" max="14631" width="13.140625" style="22" customWidth="1"/>
    <col min="14632" max="14640" width="10.85546875" style="22" customWidth="1"/>
    <col min="14641" max="14681" width="0" style="22" hidden="1" customWidth="1"/>
    <col min="14682" max="14683" width="10.85546875" style="22" customWidth="1"/>
    <col min="14684" max="14848" width="11.42578125" style="22"/>
    <col min="14849" max="14849" width="31.5703125" style="22" customWidth="1"/>
    <col min="14850" max="14850" width="25.7109375" style="22" customWidth="1"/>
    <col min="14851" max="14851" width="12.7109375" style="22" customWidth="1"/>
    <col min="14852" max="14852" width="10.7109375" style="22" customWidth="1"/>
    <col min="14853" max="14853" width="10.85546875" style="22" customWidth="1"/>
    <col min="14854" max="14860" width="10.7109375" style="22" customWidth="1"/>
    <col min="14861" max="14861" width="12.140625" style="22" customWidth="1"/>
    <col min="14862" max="14862" width="11.140625" style="22" customWidth="1"/>
    <col min="14863" max="14863" width="10.7109375" style="22" customWidth="1"/>
    <col min="14864" max="14864" width="11.5703125" style="22" customWidth="1"/>
    <col min="14865" max="14865" width="11.42578125" style="22"/>
    <col min="14866" max="14866" width="11.28515625" style="22" customWidth="1"/>
    <col min="14867" max="14867" width="10.42578125" style="22" customWidth="1"/>
    <col min="14868" max="14868" width="11.28515625" style="22" customWidth="1"/>
    <col min="14869" max="14869" width="10.28515625" style="22" customWidth="1"/>
    <col min="14870" max="14871" width="10.5703125" style="22" customWidth="1"/>
    <col min="14872" max="14876" width="14.140625" style="22" customWidth="1"/>
    <col min="14877" max="14880" width="13.140625" style="22" customWidth="1"/>
    <col min="14881" max="14881" width="9" style="22" customWidth="1"/>
    <col min="14882" max="14887" width="13.140625" style="22" customWidth="1"/>
    <col min="14888" max="14896" width="10.85546875" style="22" customWidth="1"/>
    <col min="14897" max="14937" width="0" style="22" hidden="1" customWidth="1"/>
    <col min="14938" max="14939" width="10.85546875" style="22" customWidth="1"/>
    <col min="14940" max="15104" width="11.42578125" style="22"/>
    <col min="15105" max="15105" width="31.5703125" style="22" customWidth="1"/>
    <col min="15106" max="15106" width="25.7109375" style="22" customWidth="1"/>
    <col min="15107" max="15107" width="12.7109375" style="22" customWidth="1"/>
    <col min="15108" max="15108" width="10.7109375" style="22" customWidth="1"/>
    <col min="15109" max="15109" width="10.85546875" style="22" customWidth="1"/>
    <col min="15110" max="15116" width="10.7109375" style="22" customWidth="1"/>
    <col min="15117" max="15117" width="12.140625" style="22" customWidth="1"/>
    <col min="15118" max="15118" width="11.140625" style="22" customWidth="1"/>
    <col min="15119" max="15119" width="10.7109375" style="22" customWidth="1"/>
    <col min="15120" max="15120" width="11.5703125" style="22" customWidth="1"/>
    <col min="15121" max="15121" width="11.42578125" style="22"/>
    <col min="15122" max="15122" width="11.28515625" style="22" customWidth="1"/>
    <col min="15123" max="15123" width="10.42578125" style="22" customWidth="1"/>
    <col min="15124" max="15124" width="11.28515625" style="22" customWidth="1"/>
    <col min="15125" max="15125" width="10.28515625" style="22" customWidth="1"/>
    <col min="15126" max="15127" width="10.5703125" style="22" customWidth="1"/>
    <col min="15128" max="15132" width="14.140625" style="22" customWidth="1"/>
    <col min="15133" max="15136" width="13.140625" style="22" customWidth="1"/>
    <col min="15137" max="15137" width="9" style="22" customWidth="1"/>
    <col min="15138" max="15143" width="13.140625" style="22" customWidth="1"/>
    <col min="15144" max="15152" width="10.85546875" style="22" customWidth="1"/>
    <col min="15153" max="15193" width="0" style="22" hidden="1" customWidth="1"/>
    <col min="15194" max="15195" width="10.85546875" style="22" customWidth="1"/>
    <col min="15196" max="15360" width="11.42578125" style="22"/>
    <col min="15361" max="15361" width="31.5703125" style="22" customWidth="1"/>
    <col min="15362" max="15362" width="25.7109375" style="22" customWidth="1"/>
    <col min="15363" max="15363" width="12.7109375" style="22" customWidth="1"/>
    <col min="15364" max="15364" width="10.7109375" style="22" customWidth="1"/>
    <col min="15365" max="15365" width="10.85546875" style="22" customWidth="1"/>
    <col min="15366" max="15372" width="10.7109375" style="22" customWidth="1"/>
    <col min="15373" max="15373" width="12.140625" style="22" customWidth="1"/>
    <col min="15374" max="15374" width="11.140625" style="22" customWidth="1"/>
    <col min="15375" max="15375" width="10.7109375" style="22" customWidth="1"/>
    <col min="15376" max="15376" width="11.5703125" style="22" customWidth="1"/>
    <col min="15377" max="15377" width="11.42578125" style="22"/>
    <col min="15378" max="15378" width="11.28515625" style="22" customWidth="1"/>
    <col min="15379" max="15379" width="10.42578125" style="22" customWidth="1"/>
    <col min="15380" max="15380" width="11.28515625" style="22" customWidth="1"/>
    <col min="15381" max="15381" width="10.28515625" style="22" customWidth="1"/>
    <col min="15382" max="15383" width="10.5703125" style="22" customWidth="1"/>
    <col min="15384" max="15388" width="14.140625" style="22" customWidth="1"/>
    <col min="15389" max="15392" width="13.140625" style="22" customWidth="1"/>
    <col min="15393" max="15393" width="9" style="22" customWidth="1"/>
    <col min="15394" max="15399" width="13.140625" style="22" customWidth="1"/>
    <col min="15400" max="15408" width="10.85546875" style="22" customWidth="1"/>
    <col min="15409" max="15449" width="0" style="22" hidden="1" customWidth="1"/>
    <col min="15450" max="15451" width="10.85546875" style="22" customWidth="1"/>
    <col min="15452" max="15616" width="11.42578125" style="22"/>
    <col min="15617" max="15617" width="31.5703125" style="22" customWidth="1"/>
    <col min="15618" max="15618" width="25.7109375" style="22" customWidth="1"/>
    <col min="15619" max="15619" width="12.7109375" style="22" customWidth="1"/>
    <col min="15620" max="15620" width="10.7109375" style="22" customWidth="1"/>
    <col min="15621" max="15621" width="10.85546875" style="22" customWidth="1"/>
    <col min="15622" max="15628" width="10.7109375" style="22" customWidth="1"/>
    <col min="15629" max="15629" width="12.140625" style="22" customWidth="1"/>
    <col min="15630" max="15630" width="11.140625" style="22" customWidth="1"/>
    <col min="15631" max="15631" width="10.7109375" style="22" customWidth="1"/>
    <col min="15632" max="15632" width="11.5703125" style="22" customWidth="1"/>
    <col min="15633" max="15633" width="11.42578125" style="22"/>
    <col min="15634" max="15634" width="11.28515625" style="22" customWidth="1"/>
    <col min="15635" max="15635" width="10.42578125" style="22" customWidth="1"/>
    <col min="15636" max="15636" width="11.28515625" style="22" customWidth="1"/>
    <col min="15637" max="15637" width="10.28515625" style="22" customWidth="1"/>
    <col min="15638" max="15639" width="10.5703125" style="22" customWidth="1"/>
    <col min="15640" max="15644" width="14.140625" style="22" customWidth="1"/>
    <col min="15645" max="15648" width="13.140625" style="22" customWidth="1"/>
    <col min="15649" max="15649" width="9" style="22" customWidth="1"/>
    <col min="15650" max="15655" width="13.140625" style="22" customWidth="1"/>
    <col min="15656" max="15664" width="10.85546875" style="22" customWidth="1"/>
    <col min="15665" max="15705" width="0" style="22" hidden="1" customWidth="1"/>
    <col min="15706" max="15707" width="10.85546875" style="22" customWidth="1"/>
    <col min="15708" max="15872" width="11.42578125" style="22"/>
    <col min="15873" max="15873" width="31.5703125" style="22" customWidth="1"/>
    <col min="15874" max="15874" width="25.7109375" style="22" customWidth="1"/>
    <col min="15875" max="15875" width="12.7109375" style="22" customWidth="1"/>
    <col min="15876" max="15876" width="10.7109375" style="22" customWidth="1"/>
    <col min="15877" max="15877" width="10.85546875" style="22" customWidth="1"/>
    <col min="15878" max="15884" width="10.7109375" style="22" customWidth="1"/>
    <col min="15885" max="15885" width="12.140625" style="22" customWidth="1"/>
    <col min="15886" max="15886" width="11.140625" style="22" customWidth="1"/>
    <col min="15887" max="15887" width="10.7109375" style="22" customWidth="1"/>
    <col min="15888" max="15888" width="11.5703125" style="22" customWidth="1"/>
    <col min="15889" max="15889" width="11.42578125" style="22"/>
    <col min="15890" max="15890" width="11.28515625" style="22" customWidth="1"/>
    <col min="15891" max="15891" width="10.42578125" style="22" customWidth="1"/>
    <col min="15892" max="15892" width="11.28515625" style="22" customWidth="1"/>
    <col min="15893" max="15893" width="10.28515625" style="22" customWidth="1"/>
    <col min="15894" max="15895" width="10.5703125" style="22" customWidth="1"/>
    <col min="15896" max="15900" width="14.140625" style="22" customWidth="1"/>
    <col min="15901" max="15904" width="13.140625" style="22" customWidth="1"/>
    <col min="15905" max="15905" width="9" style="22" customWidth="1"/>
    <col min="15906" max="15911" width="13.140625" style="22" customWidth="1"/>
    <col min="15912" max="15920" width="10.85546875" style="22" customWidth="1"/>
    <col min="15921" max="15961" width="0" style="22" hidden="1" customWidth="1"/>
    <col min="15962" max="15963" width="10.85546875" style="22" customWidth="1"/>
    <col min="15964" max="16128" width="11.42578125" style="22"/>
    <col min="16129" max="16129" width="31.5703125" style="22" customWidth="1"/>
    <col min="16130" max="16130" width="25.7109375" style="22" customWidth="1"/>
    <col min="16131" max="16131" width="12.7109375" style="22" customWidth="1"/>
    <col min="16132" max="16132" width="10.7109375" style="22" customWidth="1"/>
    <col min="16133" max="16133" width="10.85546875" style="22" customWidth="1"/>
    <col min="16134" max="16140" width="10.7109375" style="22" customWidth="1"/>
    <col min="16141" max="16141" width="12.140625" style="22" customWidth="1"/>
    <col min="16142" max="16142" width="11.140625" style="22" customWidth="1"/>
    <col min="16143" max="16143" width="10.7109375" style="22" customWidth="1"/>
    <col min="16144" max="16144" width="11.5703125" style="22" customWidth="1"/>
    <col min="16145" max="16145" width="11.42578125" style="22"/>
    <col min="16146" max="16146" width="11.28515625" style="22" customWidth="1"/>
    <col min="16147" max="16147" width="10.42578125" style="22" customWidth="1"/>
    <col min="16148" max="16148" width="11.28515625" style="22" customWidth="1"/>
    <col min="16149" max="16149" width="10.28515625" style="22" customWidth="1"/>
    <col min="16150" max="16151" width="10.5703125" style="22" customWidth="1"/>
    <col min="16152" max="16156" width="14.140625" style="22" customWidth="1"/>
    <col min="16157" max="16160" width="13.140625" style="22" customWidth="1"/>
    <col min="16161" max="16161" width="9" style="22" customWidth="1"/>
    <col min="16162" max="16167" width="13.140625" style="22" customWidth="1"/>
    <col min="16168" max="16176" width="10.85546875" style="22" customWidth="1"/>
    <col min="16177" max="16217" width="0" style="22" hidden="1" customWidth="1"/>
    <col min="16218" max="16219" width="10.85546875" style="22" customWidth="1"/>
    <col min="16220" max="16384" width="11.42578125" style="22"/>
  </cols>
  <sheetData>
    <row r="1" spans="1:89" s="8" customFormat="1" ht="12.75" customHeight="1" x14ac:dyDescent="0.2">
      <c r="A1" s="166" t="s">
        <v>0</v>
      </c>
      <c r="B1" s="7"/>
      <c r="C1" s="7"/>
      <c r="D1" s="7"/>
      <c r="E1" s="7"/>
      <c r="F1" s="7"/>
      <c r="G1" s="7"/>
      <c r="H1" s="7"/>
      <c r="I1" s="7"/>
      <c r="J1" s="7"/>
      <c r="K1" s="7"/>
      <c r="L1" s="10"/>
      <c r="V1" s="24"/>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row>
    <row r="2" spans="1:89" s="8" customFormat="1" ht="12.75" customHeight="1" x14ac:dyDescent="0.2">
      <c r="A2" s="166" t="str">
        <f>CONCATENATE("COMUNA: ",[3]NOMBRE!B2," - ","( ",[3]NOMBRE!C2,[3]NOMBRE!D2,[3]NOMBRE!E2,[3]NOMBRE!F2,[3]NOMBRE!G2," )")</f>
        <v>COMUNA: LINARES  - ( 07401 )</v>
      </c>
      <c r="B2" s="7"/>
      <c r="C2" s="7"/>
      <c r="D2" s="7"/>
      <c r="E2" s="7"/>
      <c r="F2" s="7"/>
      <c r="G2" s="7"/>
      <c r="H2" s="7"/>
      <c r="I2" s="7"/>
      <c r="J2" s="7"/>
      <c r="K2" s="7"/>
      <c r="L2" s="10"/>
      <c r="V2" s="24"/>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c r="CB2" s="7"/>
      <c r="CC2" s="7"/>
      <c r="CD2" s="7"/>
      <c r="CE2" s="7"/>
      <c r="CF2" s="7"/>
      <c r="CG2" s="7"/>
      <c r="CH2" s="7"/>
      <c r="CI2" s="7"/>
      <c r="CJ2" s="7"/>
      <c r="CK2" s="7"/>
    </row>
    <row r="3" spans="1:89" s="8" customFormat="1" ht="12.75" customHeight="1" x14ac:dyDescent="0.2">
      <c r="A3" s="166" t="str">
        <f>CONCATENATE("ESTABLECIMIENTO/ESTRATEGIA: ",[3]NOMBRE!B3," - ","( ",[3]NOMBRE!C3,[3]NOMBRE!D3,[3]NOMBRE!E3,[3]NOMBRE!F3,[3]NOMBRE!G3,[3]NOMBRE!H3," )")</f>
        <v>ESTABLECIMIENTO/ESTRATEGIA: HOSPITAL DE LINARES  - ( 116108 )</v>
      </c>
      <c r="B3" s="7"/>
      <c r="C3" s="7"/>
      <c r="D3" s="9"/>
      <c r="E3" s="7"/>
      <c r="F3" s="7"/>
      <c r="G3" s="7"/>
      <c r="H3" s="7"/>
      <c r="I3" s="7"/>
      <c r="J3" s="7"/>
      <c r="K3" s="7"/>
      <c r="L3" s="10"/>
      <c r="V3" s="24"/>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c r="CB3" s="7"/>
      <c r="CC3" s="7"/>
      <c r="CD3" s="7"/>
      <c r="CE3" s="7"/>
      <c r="CF3" s="7"/>
      <c r="CG3" s="7"/>
      <c r="CH3" s="7"/>
      <c r="CI3" s="7"/>
      <c r="CJ3" s="7"/>
      <c r="CK3" s="7"/>
    </row>
    <row r="4" spans="1:89" s="8" customFormat="1" ht="12.75" customHeight="1" x14ac:dyDescent="0.2">
      <c r="A4" s="166" t="str">
        <f>CONCATENATE("MES: ",[3]NOMBRE!B6," - ","( ",[3]NOMBRE!C6,[3]NOMBRE!D6," )")</f>
        <v>MES: FEBRERO - ( 02 )</v>
      </c>
      <c r="B4" s="7"/>
      <c r="C4" s="7"/>
      <c r="D4" s="7"/>
      <c r="E4" s="7"/>
      <c r="F4" s="7"/>
      <c r="G4" s="7"/>
      <c r="H4" s="7"/>
      <c r="I4" s="7"/>
      <c r="J4" s="7"/>
      <c r="K4" s="7"/>
      <c r="L4" s="10"/>
      <c r="V4" s="24"/>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row>
    <row r="5" spans="1:89" s="8" customFormat="1" ht="12.75" customHeight="1" x14ac:dyDescent="0.2">
      <c r="A5" s="6" t="str">
        <f>CONCATENATE("AÑO: ",[3]NOMBRE!B7)</f>
        <v>AÑO: 2014</v>
      </c>
      <c r="B5" s="7"/>
      <c r="C5" s="7"/>
      <c r="D5" s="7"/>
      <c r="E5" s="7"/>
      <c r="F5" s="7"/>
      <c r="G5" s="7"/>
      <c r="H5" s="7"/>
      <c r="I5" s="7"/>
      <c r="J5" s="7"/>
      <c r="K5" s="7"/>
      <c r="L5" s="10"/>
      <c r="V5" s="24"/>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row>
    <row r="6" spans="1:89" s="4" customFormat="1" ht="39.75" customHeight="1" x14ac:dyDescent="0.15">
      <c r="A6" s="271" t="s">
        <v>1</v>
      </c>
      <c r="B6" s="271"/>
      <c r="C6" s="271"/>
      <c r="D6" s="271"/>
      <c r="E6" s="271"/>
      <c r="F6" s="271"/>
      <c r="G6" s="271"/>
      <c r="H6" s="271"/>
      <c r="I6" s="271"/>
      <c r="J6" s="271"/>
      <c r="K6" s="271"/>
      <c r="L6" s="271"/>
      <c r="M6" s="271"/>
      <c r="N6" s="271"/>
      <c r="O6" s="271"/>
      <c r="P6" s="271"/>
      <c r="Q6" s="271"/>
      <c r="R6" s="271"/>
      <c r="S6" s="271"/>
      <c r="T6" s="271"/>
      <c r="U6" s="271"/>
      <c r="V6" s="271"/>
      <c r="W6" s="271"/>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c r="BX6" s="14"/>
      <c r="BY6" s="14"/>
      <c r="BZ6" s="14"/>
      <c r="CA6" s="14"/>
      <c r="CB6" s="14"/>
      <c r="CC6" s="14"/>
      <c r="CD6" s="14"/>
      <c r="CE6" s="14"/>
      <c r="CF6" s="14"/>
      <c r="CG6" s="14"/>
      <c r="CH6" s="14"/>
      <c r="CI6" s="14"/>
      <c r="CJ6" s="14"/>
      <c r="CK6" s="14"/>
    </row>
    <row r="7" spans="1:89" s="4" customFormat="1" ht="45" customHeight="1" x14ac:dyDescent="0.2">
      <c r="A7" s="35" t="s">
        <v>2</v>
      </c>
      <c r="B7" s="13"/>
      <c r="C7" s="12"/>
      <c r="D7" s="12"/>
      <c r="E7" s="12"/>
      <c r="F7" s="12"/>
      <c r="G7" s="12"/>
      <c r="H7" s="12"/>
      <c r="I7" s="36"/>
      <c r="J7" s="13"/>
      <c r="K7" s="37"/>
      <c r="L7" s="12"/>
      <c r="V7" s="2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14"/>
      <c r="BX7" s="14"/>
      <c r="BY7" s="14"/>
      <c r="BZ7" s="14"/>
      <c r="CA7" s="14"/>
      <c r="CB7" s="14"/>
      <c r="CC7" s="14"/>
      <c r="CD7" s="14"/>
      <c r="CE7" s="14"/>
      <c r="CF7" s="14"/>
      <c r="CG7" s="14"/>
      <c r="CH7" s="14"/>
      <c r="CI7" s="14"/>
      <c r="CJ7" s="14"/>
      <c r="CK7" s="14"/>
    </row>
    <row r="8" spans="1:89" s="4" customFormat="1" ht="30" customHeight="1" x14ac:dyDescent="0.2">
      <c r="A8" s="38" t="s">
        <v>3</v>
      </c>
      <c r="B8" s="20"/>
      <c r="C8" s="20"/>
      <c r="D8" s="20"/>
      <c r="E8" s="20"/>
      <c r="F8" s="20"/>
      <c r="G8" s="20"/>
      <c r="H8" s="20"/>
      <c r="I8" s="20"/>
      <c r="J8" s="20"/>
      <c r="K8" s="39"/>
      <c r="L8" s="20"/>
      <c r="M8" s="26"/>
      <c r="N8" s="26"/>
      <c r="V8" s="2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c r="CC8" s="14"/>
      <c r="CD8" s="14"/>
      <c r="CE8" s="14"/>
      <c r="CF8" s="14"/>
      <c r="CG8" s="14"/>
      <c r="CH8" s="14"/>
      <c r="CI8" s="14"/>
      <c r="CJ8" s="14"/>
      <c r="CK8" s="14"/>
    </row>
    <row r="9" spans="1:89" s="5" customFormat="1" ht="19.5" customHeight="1" x14ac:dyDescent="0.15">
      <c r="A9" s="285" t="s">
        <v>4</v>
      </c>
      <c r="B9" s="285" t="s">
        <v>5</v>
      </c>
      <c r="C9" s="287" t="s">
        <v>6</v>
      </c>
      <c r="D9" s="272" t="s">
        <v>89</v>
      </c>
      <c r="E9" s="273"/>
      <c r="F9" s="273"/>
      <c r="G9" s="273"/>
      <c r="H9" s="273"/>
      <c r="I9" s="273"/>
      <c r="J9" s="273"/>
      <c r="K9" s="273"/>
      <c r="L9" s="273"/>
      <c r="M9" s="273"/>
      <c r="N9" s="273"/>
      <c r="O9" s="273"/>
      <c r="P9" s="273"/>
      <c r="Q9" s="273"/>
      <c r="R9" s="273"/>
      <c r="S9" s="273"/>
      <c r="T9" s="274"/>
      <c r="U9" s="272" t="s">
        <v>8</v>
      </c>
      <c r="V9" s="274"/>
      <c r="W9" s="287" t="s">
        <v>9</v>
      </c>
      <c r="Y9" s="4"/>
      <c r="Z9" s="4"/>
      <c r="AA9" s="4"/>
      <c r="AB9" s="4"/>
      <c r="AC9" s="4"/>
      <c r="AD9" s="4"/>
      <c r="AE9" s="4"/>
      <c r="AF9" s="4"/>
      <c r="AG9" s="4"/>
      <c r="AH9" s="4"/>
      <c r="AI9" s="4"/>
      <c r="AJ9" s="4"/>
      <c r="AK9" s="4"/>
      <c r="AL9" s="4"/>
      <c r="AM9" s="4"/>
      <c r="AN9" s="4"/>
      <c r="AO9" s="4"/>
      <c r="AP9" s="4"/>
      <c r="AQ9" s="4"/>
      <c r="AR9" s="4"/>
      <c r="AS9" s="4"/>
      <c r="AT9" s="4"/>
      <c r="AW9" s="187"/>
      <c r="AX9" s="187"/>
      <c r="AY9" s="187"/>
      <c r="AZ9" s="187"/>
      <c r="BA9" s="187"/>
      <c r="BB9" s="187"/>
      <c r="BC9" s="187"/>
      <c r="BD9" s="187"/>
      <c r="BE9" s="187"/>
      <c r="BF9" s="187"/>
      <c r="BG9" s="187"/>
      <c r="BH9" s="187"/>
      <c r="BI9" s="187"/>
      <c r="BJ9" s="187"/>
      <c r="BK9" s="187"/>
      <c r="BL9" s="187"/>
      <c r="BM9" s="187"/>
      <c r="BN9" s="187"/>
      <c r="BO9" s="187"/>
      <c r="BP9" s="187"/>
      <c r="BQ9" s="187"/>
      <c r="BR9" s="187"/>
      <c r="BS9" s="187"/>
      <c r="BT9" s="187"/>
      <c r="BU9" s="187"/>
      <c r="BV9" s="187"/>
      <c r="BW9" s="187"/>
      <c r="BX9" s="187"/>
      <c r="BY9" s="187"/>
      <c r="BZ9" s="187"/>
      <c r="CA9" s="187"/>
      <c r="CB9" s="187"/>
      <c r="CC9" s="187"/>
      <c r="CD9" s="187"/>
      <c r="CE9" s="187"/>
      <c r="CF9" s="187"/>
      <c r="CG9" s="187"/>
      <c r="CH9" s="187"/>
      <c r="CI9" s="187"/>
      <c r="CJ9" s="187"/>
      <c r="CK9" s="187"/>
    </row>
    <row r="10" spans="1:89" s="5" customFormat="1" ht="33" customHeight="1" x14ac:dyDescent="0.15">
      <c r="A10" s="286"/>
      <c r="B10" s="286"/>
      <c r="C10" s="288"/>
      <c r="D10" s="15" t="s">
        <v>90</v>
      </c>
      <c r="E10" s="188" t="s">
        <v>91</v>
      </c>
      <c r="F10" s="15" t="s">
        <v>10</v>
      </c>
      <c r="G10" s="15" t="s">
        <v>11</v>
      </c>
      <c r="H10" s="15" t="s">
        <v>12</v>
      </c>
      <c r="I10" s="189" t="s">
        <v>92</v>
      </c>
      <c r="J10" s="189" t="s">
        <v>93</v>
      </c>
      <c r="K10" s="189" t="s">
        <v>94</v>
      </c>
      <c r="L10" s="189" t="s">
        <v>95</v>
      </c>
      <c r="M10" s="189" t="s">
        <v>96</v>
      </c>
      <c r="N10" s="189" t="s">
        <v>97</v>
      </c>
      <c r="O10" s="189" t="s">
        <v>98</v>
      </c>
      <c r="P10" s="189" t="s">
        <v>99</v>
      </c>
      <c r="Q10" s="189" t="s">
        <v>100</v>
      </c>
      <c r="R10" s="189" t="s">
        <v>101</v>
      </c>
      <c r="S10" s="189" t="s">
        <v>102</v>
      </c>
      <c r="T10" s="190" t="s">
        <v>103</v>
      </c>
      <c r="U10" s="30" t="s">
        <v>13</v>
      </c>
      <c r="V10" s="238" t="s">
        <v>14</v>
      </c>
      <c r="W10" s="288"/>
      <c r="X10" s="4"/>
      <c r="Y10" s="4"/>
      <c r="Z10" s="4"/>
      <c r="AA10" s="4"/>
      <c r="AB10" s="4"/>
      <c r="AC10" s="4"/>
      <c r="AD10" s="4"/>
      <c r="AE10" s="4"/>
      <c r="AF10" s="4"/>
      <c r="AG10" s="4"/>
      <c r="AH10" s="4"/>
      <c r="AI10" s="4"/>
      <c r="AJ10" s="4"/>
      <c r="AK10" s="4"/>
      <c r="AL10" s="4"/>
      <c r="AM10" s="4"/>
      <c r="AN10" s="4"/>
      <c r="AO10" s="4"/>
      <c r="AP10" s="4"/>
      <c r="AQ10" s="4"/>
      <c r="AR10" s="4"/>
      <c r="AS10" s="4"/>
      <c r="AW10" s="187"/>
      <c r="AX10" s="187"/>
      <c r="AY10" s="187"/>
      <c r="AZ10" s="187"/>
      <c r="BA10" s="187"/>
      <c r="BB10" s="187"/>
      <c r="BC10" s="187"/>
      <c r="BD10" s="187"/>
      <c r="BE10" s="187"/>
      <c r="BF10" s="187"/>
      <c r="BG10" s="187"/>
      <c r="BH10" s="187"/>
      <c r="BI10" s="187"/>
      <c r="BJ10" s="187"/>
      <c r="BK10" s="187"/>
      <c r="BL10" s="187"/>
      <c r="BM10" s="187"/>
      <c r="BN10" s="187"/>
      <c r="BO10" s="187"/>
      <c r="BP10" s="187"/>
      <c r="BQ10" s="187"/>
      <c r="BR10" s="187"/>
      <c r="BS10" s="187"/>
      <c r="BT10" s="187"/>
      <c r="BU10" s="187"/>
      <c r="BV10" s="187"/>
      <c r="BW10" s="187"/>
      <c r="BX10" s="187"/>
      <c r="BY10" s="187"/>
      <c r="BZ10" s="187"/>
      <c r="CA10" s="187"/>
      <c r="CB10" s="187"/>
      <c r="CC10" s="187"/>
      <c r="CD10" s="187"/>
      <c r="CE10" s="187"/>
      <c r="CF10" s="187"/>
      <c r="CG10" s="187"/>
      <c r="CH10" s="187"/>
      <c r="CI10" s="187"/>
      <c r="CJ10" s="187"/>
      <c r="CK10" s="187"/>
    </row>
    <row r="11" spans="1:89" s="5" customFormat="1" ht="15.75" customHeight="1" x14ac:dyDescent="0.15">
      <c r="A11" s="275" t="s">
        <v>15</v>
      </c>
      <c r="B11" s="40" t="s">
        <v>16</v>
      </c>
      <c r="C11" s="119">
        <f>SUM(D11:T11)</f>
        <v>0</v>
      </c>
      <c r="D11" s="135"/>
      <c r="E11" s="135"/>
      <c r="F11" s="124"/>
      <c r="G11" s="124"/>
      <c r="H11" s="124"/>
      <c r="I11" s="124"/>
      <c r="J11" s="124"/>
      <c r="K11" s="124"/>
      <c r="L11" s="124"/>
      <c r="M11" s="124"/>
      <c r="N11" s="124"/>
      <c r="O11" s="124"/>
      <c r="P11" s="124"/>
      <c r="Q11" s="124"/>
      <c r="R11" s="124"/>
      <c r="S11" s="124"/>
      <c r="T11" s="133"/>
      <c r="U11" s="135"/>
      <c r="V11" s="133"/>
      <c r="W11" s="139"/>
      <c r="X11" s="191" t="str">
        <f>+BA11&amp;BB11&amp;BC11</f>
        <v/>
      </c>
      <c r="AD11" s="4"/>
      <c r="AE11" s="4"/>
      <c r="AF11" s="4"/>
      <c r="AG11" s="4"/>
      <c r="AH11" s="4"/>
      <c r="AI11" s="4"/>
      <c r="AJ11" s="4"/>
      <c r="AK11" s="4"/>
      <c r="AL11" s="4"/>
      <c r="AM11" s="4"/>
      <c r="AN11" s="4"/>
      <c r="AO11" s="4"/>
      <c r="AP11" s="4"/>
      <c r="AQ11" s="4"/>
      <c r="AR11" s="4"/>
      <c r="AS11" s="4"/>
      <c r="AW11" s="187"/>
      <c r="AX11" s="187"/>
      <c r="AY11" s="187"/>
      <c r="AZ11" s="187"/>
      <c r="BA11" s="192" t="str">
        <f>IF($C11&lt;&gt;($U11+$V11)," El número de consultas según sexo NO puede ser diferente al Total.","")</f>
        <v/>
      </c>
      <c r="BB11" s="192" t="str">
        <f>IF($C11=0,"",IF($W11="",IF($C11="",""," No olvide escribir la columna Beneficiarios."),""))</f>
        <v/>
      </c>
      <c r="BC11" s="192" t="str">
        <f>IF($C11&lt;$W11," El número de Beneficiarios NO puede ser mayor que el Total.","")</f>
        <v/>
      </c>
      <c r="BD11" s="193">
        <f>IF($C11&lt;&gt;($U11+$V11),1,0)</f>
        <v>0</v>
      </c>
      <c r="BE11" s="193">
        <f>IF($C11&lt;$W11,1,0)</f>
        <v>0</v>
      </c>
      <c r="BF11" s="193" t="str">
        <f>IF($C11=0,"",IF($W11="",IF($C11="","",1),0))</f>
        <v/>
      </c>
      <c r="BG11" s="187"/>
      <c r="BH11" s="187"/>
      <c r="BI11" s="187"/>
      <c r="BJ11" s="187"/>
      <c r="BK11" s="187"/>
      <c r="BL11" s="187"/>
      <c r="BM11" s="187"/>
      <c r="BN11" s="187"/>
      <c r="BO11" s="187"/>
      <c r="BP11" s="187"/>
      <c r="BQ11" s="187"/>
      <c r="BR11" s="187"/>
      <c r="BS11" s="187"/>
      <c r="BT11" s="187"/>
      <c r="BU11" s="187"/>
      <c r="BV11" s="187"/>
      <c r="BW11" s="187"/>
      <c r="BX11" s="187"/>
      <c r="BY11" s="187"/>
      <c r="BZ11" s="187"/>
      <c r="CA11" s="187"/>
      <c r="CB11" s="187"/>
      <c r="CC11" s="187"/>
      <c r="CD11" s="187"/>
      <c r="CE11" s="187"/>
      <c r="CF11" s="187"/>
      <c r="CG11" s="187"/>
      <c r="CH11" s="187"/>
      <c r="CI11" s="187"/>
      <c r="CJ11" s="187"/>
      <c r="CK11" s="187"/>
    </row>
    <row r="12" spans="1:89" s="5" customFormat="1" ht="15.75" customHeight="1" x14ac:dyDescent="0.15">
      <c r="A12" s="292"/>
      <c r="B12" s="41" t="s">
        <v>17</v>
      </c>
      <c r="C12" s="120">
        <f t="shared" ref="C12:C18" si="0">SUM(D12:T12)</f>
        <v>0</v>
      </c>
      <c r="D12" s="136"/>
      <c r="E12" s="136"/>
      <c r="F12" s="114"/>
      <c r="G12" s="114"/>
      <c r="H12" s="114"/>
      <c r="I12" s="114"/>
      <c r="J12" s="114"/>
      <c r="K12" s="114"/>
      <c r="L12" s="114"/>
      <c r="M12" s="114"/>
      <c r="N12" s="114"/>
      <c r="O12" s="114"/>
      <c r="P12" s="114"/>
      <c r="Q12" s="114"/>
      <c r="R12" s="114"/>
      <c r="S12" s="114"/>
      <c r="T12" s="111"/>
      <c r="U12" s="136"/>
      <c r="V12" s="111"/>
      <c r="W12" s="106"/>
      <c r="X12" s="191" t="str">
        <f t="shared" ref="X12:X20" si="1">+BA12&amp;BB12&amp;BC12</f>
        <v/>
      </c>
      <c r="AD12" s="4"/>
      <c r="AE12" s="4"/>
      <c r="AF12" s="4"/>
      <c r="AG12" s="4"/>
      <c r="AH12" s="4"/>
      <c r="AI12" s="4"/>
      <c r="AJ12" s="4"/>
      <c r="AK12" s="4"/>
      <c r="AL12" s="4"/>
      <c r="AM12" s="4"/>
      <c r="AN12" s="4"/>
      <c r="AO12" s="4"/>
      <c r="AP12" s="4"/>
      <c r="AQ12" s="4"/>
      <c r="AR12" s="4"/>
      <c r="AS12" s="4"/>
      <c r="AW12" s="187"/>
      <c r="AX12" s="187"/>
      <c r="AY12" s="187"/>
      <c r="AZ12" s="187"/>
      <c r="BA12" s="192" t="str">
        <f t="shared" ref="BA12:BA21" si="2">IF($C12&lt;&gt;($U12+$V12)," El número de consultas según sexo NO puede ser diferente al Total.","")</f>
        <v/>
      </c>
      <c r="BB12" s="192" t="str">
        <f t="shared" ref="BB12:BB21" si="3">IF($C12=0,"",IF($W12="",IF($C12="",""," No olvide escribir la columna Beneficiarios."),""))</f>
        <v/>
      </c>
      <c r="BC12" s="192" t="str">
        <f t="shared" ref="BC12:BC21" si="4">IF($C12&lt;$W12," El número de Beneficiarios NO puede ser mayor que el Total.","")</f>
        <v/>
      </c>
      <c r="BD12" s="193">
        <f t="shared" ref="BD12:BD21" si="5">IF($C12&lt;&gt;($U12+$V12),1,0)</f>
        <v>0</v>
      </c>
      <c r="BE12" s="193">
        <f t="shared" ref="BE12:BE21" si="6">IF($C12&lt;$W12,1,0)</f>
        <v>0</v>
      </c>
      <c r="BF12" s="193" t="str">
        <f t="shared" ref="BF12:BF21" si="7">IF($C12=0,"",IF($W12="",IF($C12="","",1),0))</f>
        <v/>
      </c>
      <c r="BG12" s="187"/>
      <c r="BH12" s="187"/>
      <c r="BI12" s="187"/>
      <c r="BJ12" s="187"/>
      <c r="BK12" s="187"/>
      <c r="BL12" s="187"/>
      <c r="BM12" s="187"/>
      <c r="BN12" s="187"/>
      <c r="BO12" s="187"/>
      <c r="BP12" s="187"/>
      <c r="BQ12" s="187"/>
      <c r="BR12" s="187"/>
      <c r="BS12" s="187"/>
      <c r="BT12" s="187"/>
      <c r="BU12" s="187"/>
      <c r="BV12" s="187"/>
      <c r="BW12" s="187"/>
      <c r="BX12" s="187"/>
      <c r="BY12" s="187"/>
      <c r="BZ12" s="187"/>
      <c r="CA12" s="187"/>
      <c r="CB12" s="187"/>
      <c r="CC12" s="187"/>
      <c r="CD12" s="187"/>
      <c r="CE12" s="187"/>
      <c r="CF12" s="187"/>
      <c r="CG12" s="187"/>
      <c r="CH12" s="187"/>
      <c r="CI12" s="187"/>
      <c r="CJ12" s="187"/>
      <c r="CK12" s="187"/>
    </row>
    <row r="13" spans="1:89" s="5" customFormat="1" ht="15.75" customHeight="1" x14ac:dyDescent="0.15">
      <c r="A13" s="292"/>
      <c r="B13" s="41" t="s">
        <v>18</v>
      </c>
      <c r="C13" s="120">
        <f t="shared" si="0"/>
        <v>0</v>
      </c>
      <c r="D13" s="136"/>
      <c r="E13" s="136"/>
      <c r="F13" s="114"/>
      <c r="G13" s="114"/>
      <c r="H13" s="114"/>
      <c r="I13" s="114"/>
      <c r="J13" s="114"/>
      <c r="K13" s="114"/>
      <c r="L13" s="114"/>
      <c r="M13" s="114"/>
      <c r="N13" s="114"/>
      <c r="O13" s="114"/>
      <c r="P13" s="114"/>
      <c r="Q13" s="114"/>
      <c r="R13" s="114"/>
      <c r="S13" s="114"/>
      <c r="T13" s="111"/>
      <c r="U13" s="136"/>
      <c r="V13" s="111"/>
      <c r="W13" s="106"/>
      <c r="X13" s="191" t="str">
        <f t="shared" si="1"/>
        <v/>
      </c>
      <c r="AD13" s="4"/>
      <c r="AE13" s="4"/>
      <c r="AF13" s="4"/>
      <c r="AG13" s="4"/>
      <c r="AH13" s="4"/>
      <c r="AI13" s="4"/>
      <c r="AJ13" s="4"/>
      <c r="AK13" s="4"/>
      <c r="AL13" s="4"/>
      <c r="AM13" s="4"/>
      <c r="AN13" s="4"/>
      <c r="AO13" s="4"/>
      <c r="AP13" s="4"/>
      <c r="AQ13" s="4"/>
      <c r="AR13" s="4"/>
      <c r="AS13" s="4"/>
      <c r="AW13" s="187"/>
      <c r="AX13" s="187"/>
      <c r="AY13" s="187"/>
      <c r="AZ13" s="187"/>
      <c r="BA13" s="192" t="str">
        <f t="shared" si="2"/>
        <v/>
      </c>
      <c r="BB13" s="192" t="str">
        <f t="shared" si="3"/>
        <v/>
      </c>
      <c r="BC13" s="192" t="str">
        <f t="shared" si="4"/>
        <v/>
      </c>
      <c r="BD13" s="193">
        <f t="shared" si="5"/>
        <v>0</v>
      </c>
      <c r="BE13" s="193">
        <f t="shared" si="6"/>
        <v>0</v>
      </c>
      <c r="BF13" s="193" t="str">
        <f t="shared" si="7"/>
        <v/>
      </c>
      <c r="BG13" s="187"/>
      <c r="BH13" s="187"/>
      <c r="BI13" s="187"/>
      <c r="BJ13" s="187"/>
      <c r="BK13" s="187"/>
      <c r="BL13" s="187"/>
      <c r="BM13" s="187"/>
      <c r="BN13" s="187"/>
      <c r="BO13" s="187"/>
      <c r="BP13" s="187"/>
      <c r="BQ13" s="187"/>
      <c r="BR13" s="187"/>
      <c r="BS13" s="187"/>
      <c r="BT13" s="187"/>
      <c r="BU13" s="187"/>
      <c r="BV13" s="187"/>
      <c r="BW13" s="187"/>
      <c r="BX13" s="187"/>
      <c r="BY13" s="187"/>
      <c r="BZ13" s="187"/>
      <c r="CA13" s="187"/>
      <c r="CB13" s="187"/>
      <c r="CC13" s="187"/>
      <c r="CD13" s="187"/>
      <c r="CE13" s="187"/>
      <c r="CF13" s="187"/>
      <c r="CG13" s="187"/>
      <c r="CH13" s="187"/>
      <c r="CI13" s="187"/>
      <c r="CJ13" s="187"/>
      <c r="CK13" s="187"/>
    </row>
    <row r="14" spans="1:89" s="5" customFormat="1" ht="15.75" customHeight="1" x14ac:dyDescent="0.15">
      <c r="A14" s="292"/>
      <c r="B14" s="41" t="s">
        <v>19</v>
      </c>
      <c r="C14" s="120">
        <f t="shared" si="0"/>
        <v>0</v>
      </c>
      <c r="D14" s="136"/>
      <c r="E14" s="136"/>
      <c r="F14" s="114"/>
      <c r="G14" s="114"/>
      <c r="H14" s="114"/>
      <c r="I14" s="114"/>
      <c r="J14" s="114"/>
      <c r="K14" s="114"/>
      <c r="L14" s="114"/>
      <c r="M14" s="114"/>
      <c r="N14" s="114"/>
      <c r="O14" s="114"/>
      <c r="P14" s="114"/>
      <c r="Q14" s="114"/>
      <c r="R14" s="114"/>
      <c r="S14" s="114"/>
      <c r="T14" s="111"/>
      <c r="U14" s="136"/>
      <c r="V14" s="111"/>
      <c r="W14" s="106"/>
      <c r="X14" s="191" t="str">
        <f>+BA14&amp;BB14&amp;BC14</f>
        <v/>
      </c>
      <c r="AD14" s="4"/>
      <c r="AE14" s="4"/>
      <c r="AF14" s="4"/>
      <c r="AG14" s="4"/>
      <c r="AH14" s="4"/>
      <c r="AI14" s="4"/>
      <c r="AJ14" s="4"/>
      <c r="AK14" s="4"/>
      <c r="AL14" s="4"/>
      <c r="AM14" s="4"/>
      <c r="AN14" s="4"/>
      <c r="AO14" s="4"/>
      <c r="AP14" s="4"/>
      <c r="AQ14" s="4"/>
      <c r="AR14" s="4"/>
      <c r="AS14" s="4"/>
      <c r="AW14" s="187"/>
      <c r="AX14" s="187"/>
      <c r="AY14" s="187"/>
      <c r="AZ14" s="187"/>
      <c r="BA14" s="192" t="str">
        <f t="shared" si="2"/>
        <v/>
      </c>
      <c r="BB14" s="192" t="str">
        <f t="shared" si="3"/>
        <v/>
      </c>
      <c r="BC14" s="192" t="str">
        <f t="shared" si="4"/>
        <v/>
      </c>
      <c r="BD14" s="193">
        <f t="shared" si="5"/>
        <v>0</v>
      </c>
      <c r="BE14" s="193">
        <f t="shared" si="6"/>
        <v>0</v>
      </c>
      <c r="BF14" s="193" t="str">
        <f t="shared" si="7"/>
        <v/>
      </c>
      <c r="BG14" s="187"/>
      <c r="BH14" s="187"/>
      <c r="BI14" s="187"/>
      <c r="BJ14" s="187"/>
      <c r="BK14" s="187"/>
      <c r="BL14" s="187"/>
      <c r="BM14" s="187"/>
      <c r="BN14" s="187"/>
      <c r="BO14" s="187"/>
      <c r="BP14" s="187"/>
      <c r="BQ14" s="187"/>
      <c r="BR14" s="187"/>
      <c r="BS14" s="187"/>
      <c r="BT14" s="187"/>
      <c r="BU14" s="187"/>
      <c r="BV14" s="187"/>
      <c r="BW14" s="187"/>
      <c r="BX14" s="187"/>
      <c r="BY14" s="187"/>
      <c r="BZ14" s="187"/>
      <c r="CA14" s="187"/>
      <c r="CB14" s="187"/>
      <c r="CC14" s="187"/>
      <c r="CD14" s="187"/>
      <c r="CE14" s="187"/>
      <c r="CF14" s="187"/>
      <c r="CG14" s="187"/>
      <c r="CH14" s="187"/>
      <c r="CI14" s="187"/>
      <c r="CJ14" s="187"/>
      <c r="CK14" s="187"/>
    </row>
    <row r="15" spans="1:89" s="5" customFormat="1" ht="15.75" customHeight="1" x14ac:dyDescent="0.15">
      <c r="A15" s="292"/>
      <c r="B15" s="41" t="s">
        <v>20</v>
      </c>
      <c r="C15" s="120">
        <f t="shared" si="0"/>
        <v>0</v>
      </c>
      <c r="D15" s="136"/>
      <c r="E15" s="136"/>
      <c r="F15" s="114"/>
      <c r="G15" s="114"/>
      <c r="H15" s="114"/>
      <c r="I15" s="114"/>
      <c r="J15" s="114"/>
      <c r="K15" s="114"/>
      <c r="L15" s="114"/>
      <c r="M15" s="114"/>
      <c r="N15" s="114"/>
      <c r="O15" s="114"/>
      <c r="P15" s="114"/>
      <c r="Q15" s="114"/>
      <c r="R15" s="114"/>
      <c r="S15" s="114"/>
      <c r="T15" s="111"/>
      <c r="U15" s="136"/>
      <c r="V15" s="111"/>
      <c r="W15" s="106"/>
      <c r="X15" s="191" t="str">
        <f t="shared" si="1"/>
        <v/>
      </c>
      <c r="AD15" s="4"/>
      <c r="AE15" s="4"/>
      <c r="AF15" s="4"/>
      <c r="AG15" s="4"/>
      <c r="AH15" s="4"/>
      <c r="AI15" s="4"/>
      <c r="AJ15" s="4"/>
      <c r="AK15" s="4"/>
      <c r="AL15" s="4"/>
      <c r="AM15" s="4"/>
      <c r="AN15" s="4"/>
      <c r="AO15" s="4"/>
      <c r="AP15" s="4"/>
      <c r="AQ15" s="4"/>
      <c r="AR15" s="4"/>
      <c r="AS15" s="4"/>
      <c r="AW15" s="187"/>
      <c r="AX15" s="187"/>
      <c r="AY15" s="187"/>
      <c r="AZ15" s="187"/>
      <c r="BA15" s="192" t="str">
        <f t="shared" si="2"/>
        <v/>
      </c>
      <c r="BB15" s="192" t="str">
        <f t="shared" si="3"/>
        <v/>
      </c>
      <c r="BC15" s="192" t="str">
        <f t="shared" si="4"/>
        <v/>
      </c>
      <c r="BD15" s="193">
        <f t="shared" si="5"/>
        <v>0</v>
      </c>
      <c r="BE15" s="193">
        <f t="shared" si="6"/>
        <v>0</v>
      </c>
      <c r="BF15" s="193" t="str">
        <f t="shared" si="7"/>
        <v/>
      </c>
      <c r="BG15" s="187"/>
      <c r="BH15" s="187"/>
      <c r="BI15" s="187"/>
      <c r="BJ15" s="187"/>
      <c r="BK15" s="187"/>
      <c r="BL15" s="187"/>
      <c r="BM15" s="187"/>
      <c r="BN15" s="187"/>
      <c r="BO15" s="187"/>
      <c r="BP15" s="187"/>
      <c r="BQ15" s="187"/>
      <c r="BR15" s="187"/>
      <c r="BS15" s="187"/>
      <c r="BT15" s="187"/>
      <c r="BU15" s="187"/>
      <c r="BV15" s="187"/>
      <c r="BW15" s="187"/>
      <c r="BX15" s="187"/>
      <c r="BY15" s="187"/>
      <c r="BZ15" s="187"/>
      <c r="CA15" s="187"/>
      <c r="CB15" s="187"/>
      <c r="CC15" s="187"/>
      <c r="CD15" s="187"/>
      <c r="CE15" s="187"/>
      <c r="CF15" s="187"/>
      <c r="CG15" s="187"/>
      <c r="CH15" s="187"/>
      <c r="CI15" s="187"/>
      <c r="CJ15" s="187"/>
      <c r="CK15" s="187"/>
    </row>
    <row r="16" spans="1:89" s="5" customFormat="1" ht="15.75" customHeight="1" x14ac:dyDescent="0.15">
      <c r="A16" s="292"/>
      <c r="B16" s="41" t="s">
        <v>21</v>
      </c>
      <c r="C16" s="120">
        <f t="shared" si="0"/>
        <v>0</v>
      </c>
      <c r="D16" s="136"/>
      <c r="E16" s="136"/>
      <c r="F16" s="114"/>
      <c r="G16" s="114"/>
      <c r="H16" s="114"/>
      <c r="I16" s="114"/>
      <c r="J16" s="114"/>
      <c r="K16" s="114"/>
      <c r="L16" s="114"/>
      <c r="M16" s="114"/>
      <c r="N16" s="114"/>
      <c r="O16" s="114"/>
      <c r="P16" s="114"/>
      <c r="Q16" s="114"/>
      <c r="R16" s="114"/>
      <c r="S16" s="114"/>
      <c r="T16" s="111"/>
      <c r="U16" s="136"/>
      <c r="V16" s="111"/>
      <c r="W16" s="106"/>
      <c r="X16" s="191" t="str">
        <f t="shared" si="1"/>
        <v/>
      </c>
      <c r="AD16" s="4"/>
      <c r="AE16" s="4"/>
      <c r="AF16" s="4"/>
      <c r="AG16" s="4"/>
      <c r="AH16" s="4"/>
      <c r="AI16" s="4"/>
      <c r="AJ16" s="4"/>
      <c r="AK16" s="4"/>
      <c r="AL16" s="4"/>
      <c r="AM16" s="4"/>
      <c r="AN16" s="4"/>
      <c r="AO16" s="4"/>
      <c r="AP16" s="4"/>
      <c r="AQ16" s="4"/>
      <c r="AR16" s="4"/>
      <c r="AS16" s="4"/>
      <c r="AW16" s="187"/>
      <c r="AX16" s="187"/>
      <c r="AY16" s="187"/>
      <c r="AZ16" s="187"/>
      <c r="BA16" s="192" t="str">
        <f t="shared" si="2"/>
        <v/>
      </c>
      <c r="BB16" s="192" t="str">
        <f t="shared" si="3"/>
        <v/>
      </c>
      <c r="BC16" s="192" t="str">
        <f t="shared" si="4"/>
        <v/>
      </c>
      <c r="BD16" s="193">
        <f t="shared" si="5"/>
        <v>0</v>
      </c>
      <c r="BE16" s="193">
        <f t="shared" si="6"/>
        <v>0</v>
      </c>
      <c r="BF16" s="193" t="str">
        <f t="shared" si="7"/>
        <v/>
      </c>
      <c r="BG16" s="187"/>
      <c r="BH16" s="187"/>
      <c r="BI16" s="187"/>
      <c r="BJ16" s="187"/>
      <c r="BK16" s="187"/>
      <c r="BL16" s="187"/>
      <c r="BM16" s="187"/>
      <c r="BN16" s="187"/>
      <c r="BO16" s="187"/>
      <c r="BP16" s="187"/>
      <c r="BQ16" s="187"/>
      <c r="BR16" s="187"/>
      <c r="BS16" s="187"/>
      <c r="BT16" s="187"/>
      <c r="BU16" s="187"/>
      <c r="BV16" s="187"/>
      <c r="BW16" s="187"/>
      <c r="BX16" s="187"/>
      <c r="BY16" s="187"/>
      <c r="BZ16" s="187"/>
      <c r="CA16" s="187"/>
      <c r="CB16" s="187"/>
      <c r="CC16" s="187"/>
      <c r="CD16" s="187"/>
      <c r="CE16" s="187"/>
      <c r="CF16" s="187"/>
      <c r="CG16" s="187"/>
      <c r="CH16" s="187"/>
      <c r="CI16" s="187"/>
      <c r="CJ16" s="187"/>
      <c r="CK16" s="187"/>
    </row>
    <row r="17" spans="1:89" s="5" customFormat="1" ht="15.75" customHeight="1" x14ac:dyDescent="0.15">
      <c r="A17" s="292"/>
      <c r="B17" s="41" t="s">
        <v>39</v>
      </c>
      <c r="C17" s="194">
        <f t="shared" si="0"/>
        <v>0</v>
      </c>
      <c r="D17" s="147"/>
      <c r="E17" s="147"/>
      <c r="F17" s="127"/>
      <c r="G17" s="127"/>
      <c r="H17" s="127"/>
      <c r="I17" s="127"/>
      <c r="J17" s="127"/>
      <c r="K17" s="127"/>
      <c r="L17" s="127"/>
      <c r="M17" s="127"/>
      <c r="N17" s="127"/>
      <c r="O17" s="127"/>
      <c r="P17" s="127"/>
      <c r="Q17" s="127"/>
      <c r="R17" s="127"/>
      <c r="S17" s="127"/>
      <c r="T17" s="112"/>
      <c r="U17" s="147"/>
      <c r="V17" s="112"/>
      <c r="W17" s="106"/>
      <c r="X17" s="191" t="str">
        <f t="shared" si="1"/>
        <v/>
      </c>
      <c r="AD17" s="4"/>
      <c r="AE17" s="4"/>
      <c r="AF17" s="4"/>
      <c r="AG17" s="4"/>
      <c r="AH17" s="4"/>
      <c r="AI17" s="4"/>
      <c r="AJ17" s="4"/>
      <c r="AK17" s="4"/>
      <c r="AL17" s="4"/>
      <c r="AM17" s="4"/>
      <c r="AN17" s="4"/>
      <c r="AO17" s="4"/>
      <c r="AP17" s="4"/>
      <c r="AQ17" s="4"/>
      <c r="AR17" s="4"/>
      <c r="AS17" s="4"/>
      <c r="AW17" s="187"/>
      <c r="AX17" s="187"/>
      <c r="AY17" s="187"/>
      <c r="AZ17" s="187"/>
      <c r="BA17" s="192" t="str">
        <f t="shared" si="2"/>
        <v/>
      </c>
      <c r="BB17" s="192" t="str">
        <f t="shared" si="3"/>
        <v/>
      </c>
      <c r="BC17" s="192" t="str">
        <f t="shared" si="4"/>
        <v/>
      </c>
      <c r="BD17" s="193">
        <f t="shared" si="5"/>
        <v>0</v>
      </c>
      <c r="BE17" s="193">
        <f t="shared" si="6"/>
        <v>0</v>
      </c>
      <c r="BF17" s="193" t="str">
        <f t="shared" si="7"/>
        <v/>
      </c>
      <c r="BG17" s="187"/>
      <c r="BH17" s="187"/>
      <c r="BI17" s="187"/>
      <c r="BJ17" s="187"/>
      <c r="BK17" s="187"/>
      <c r="BL17" s="187"/>
      <c r="BM17" s="187"/>
      <c r="BN17" s="187"/>
      <c r="BO17" s="187"/>
      <c r="BP17" s="187"/>
      <c r="BQ17" s="187"/>
      <c r="BR17" s="187"/>
      <c r="BS17" s="187"/>
      <c r="BT17" s="187"/>
      <c r="BU17" s="187"/>
      <c r="BV17" s="187"/>
      <c r="BW17" s="187"/>
      <c r="BX17" s="187"/>
      <c r="BY17" s="187"/>
      <c r="BZ17" s="187"/>
      <c r="CA17" s="187"/>
      <c r="CB17" s="187"/>
      <c r="CC17" s="187"/>
      <c r="CD17" s="187"/>
      <c r="CE17" s="187"/>
      <c r="CF17" s="187"/>
      <c r="CG17" s="187"/>
      <c r="CH17" s="187"/>
      <c r="CI17" s="187"/>
      <c r="CJ17" s="187"/>
      <c r="CK17" s="187"/>
    </row>
    <row r="18" spans="1:89" s="5" customFormat="1" ht="21" x14ac:dyDescent="0.15">
      <c r="A18" s="292"/>
      <c r="B18" s="41" t="s">
        <v>22</v>
      </c>
      <c r="C18" s="194">
        <f t="shared" si="0"/>
        <v>0</v>
      </c>
      <c r="D18" s="147"/>
      <c r="E18" s="147"/>
      <c r="F18" s="127"/>
      <c r="G18" s="127"/>
      <c r="H18" s="127"/>
      <c r="I18" s="127"/>
      <c r="J18" s="127"/>
      <c r="K18" s="127"/>
      <c r="L18" s="127"/>
      <c r="M18" s="127"/>
      <c r="N18" s="127"/>
      <c r="O18" s="127"/>
      <c r="P18" s="127"/>
      <c r="Q18" s="127"/>
      <c r="R18" s="127"/>
      <c r="S18" s="127"/>
      <c r="T18" s="112"/>
      <c r="U18" s="147"/>
      <c r="V18" s="112"/>
      <c r="W18" s="153"/>
      <c r="X18" s="191" t="str">
        <f t="shared" si="1"/>
        <v/>
      </c>
      <c r="AD18" s="4"/>
      <c r="AE18" s="4"/>
      <c r="AF18" s="4"/>
      <c r="AG18" s="4"/>
      <c r="AH18" s="4"/>
      <c r="AI18" s="4"/>
      <c r="AJ18" s="4"/>
      <c r="AK18" s="4"/>
      <c r="AL18" s="4"/>
      <c r="AM18" s="4"/>
      <c r="AN18" s="4"/>
      <c r="AO18" s="4"/>
      <c r="AP18" s="4"/>
      <c r="AQ18" s="4"/>
      <c r="AR18" s="4"/>
      <c r="AS18" s="4"/>
      <c r="AW18" s="187"/>
      <c r="AX18" s="187"/>
      <c r="AY18" s="187"/>
      <c r="AZ18" s="187"/>
      <c r="BA18" s="192" t="str">
        <f t="shared" si="2"/>
        <v/>
      </c>
      <c r="BB18" s="192" t="str">
        <f t="shared" si="3"/>
        <v/>
      </c>
      <c r="BC18" s="192" t="str">
        <f t="shared" si="4"/>
        <v/>
      </c>
      <c r="BD18" s="193">
        <f t="shared" si="5"/>
        <v>0</v>
      </c>
      <c r="BE18" s="193">
        <f t="shared" si="6"/>
        <v>0</v>
      </c>
      <c r="BF18" s="193" t="str">
        <f t="shared" si="7"/>
        <v/>
      </c>
      <c r="BG18" s="187"/>
      <c r="BH18" s="187"/>
      <c r="BI18" s="187"/>
      <c r="BJ18" s="187"/>
      <c r="BK18" s="187"/>
      <c r="BL18" s="187"/>
      <c r="BM18" s="187"/>
      <c r="BN18" s="187"/>
      <c r="BO18" s="187"/>
      <c r="BP18" s="187"/>
      <c r="BQ18" s="187"/>
      <c r="BR18" s="187"/>
      <c r="BS18" s="187"/>
      <c r="BT18" s="187"/>
      <c r="BU18" s="187"/>
      <c r="BV18" s="187"/>
      <c r="BW18" s="187"/>
      <c r="BX18" s="187"/>
      <c r="BY18" s="187"/>
      <c r="BZ18" s="187"/>
      <c r="CA18" s="187"/>
      <c r="CB18" s="187"/>
      <c r="CC18" s="187"/>
      <c r="CD18" s="187"/>
      <c r="CE18" s="187"/>
      <c r="CF18" s="187"/>
      <c r="CG18" s="187"/>
      <c r="CH18" s="187"/>
      <c r="CI18" s="187"/>
      <c r="CJ18" s="187"/>
      <c r="CK18" s="187"/>
    </row>
    <row r="19" spans="1:89" s="5" customFormat="1" ht="15.75" customHeight="1" x14ac:dyDescent="0.15">
      <c r="A19" s="276"/>
      <c r="B19" s="42" t="s">
        <v>23</v>
      </c>
      <c r="C19" s="129">
        <f>SUM(D19:T19)</f>
        <v>0</v>
      </c>
      <c r="D19" s="195">
        <f>SUM(D11:D18)</f>
        <v>0</v>
      </c>
      <c r="E19" s="195">
        <f>SUM(E11:E18)</f>
        <v>0</v>
      </c>
      <c r="F19" s="131">
        <f>SUM(F11:F18)</f>
        <v>0</v>
      </c>
      <c r="G19" s="131">
        <f>SUM(G11:G18)</f>
        <v>0</v>
      </c>
      <c r="H19" s="131">
        <f>SUM(H11:H18)</f>
        <v>0</v>
      </c>
      <c r="I19" s="131">
        <f t="shared" ref="I19:R19" si="8">SUM(I11:I18)</f>
        <v>0</v>
      </c>
      <c r="J19" s="131">
        <f t="shared" si="8"/>
        <v>0</v>
      </c>
      <c r="K19" s="131">
        <f t="shared" si="8"/>
        <v>0</v>
      </c>
      <c r="L19" s="131">
        <f t="shared" si="8"/>
        <v>0</v>
      </c>
      <c r="M19" s="131">
        <f>SUM(M11:M18)</f>
        <v>0</v>
      </c>
      <c r="N19" s="131">
        <f>SUM(N11:N18)</f>
        <v>0</v>
      </c>
      <c r="O19" s="131">
        <f>SUM(O11:O18)</f>
        <v>0</v>
      </c>
      <c r="P19" s="131">
        <f>SUM(P11:P18)</f>
        <v>0</v>
      </c>
      <c r="Q19" s="131">
        <f t="shared" si="8"/>
        <v>0</v>
      </c>
      <c r="R19" s="131">
        <f t="shared" si="8"/>
        <v>0</v>
      </c>
      <c r="S19" s="131">
        <f>SUM(S11:S18)</f>
        <v>0</v>
      </c>
      <c r="T19" s="132">
        <f>SUM(T11:T18)</f>
        <v>0</v>
      </c>
      <c r="U19" s="130">
        <f>SUM(U11:U18)</f>
        <v>0</v>
      </c>
      <c r="V19" s="132">
        <f>SUM(V11:V18)</f>
        <v>0</v>
      </c>
      <c r="W19" s="129">
        <f>SUM(W11:W18)</f>
        <v>0</v>
      </c>
      <c r="X19" s="191" t="str">
        <f>+BA19&amp;BB19&amp;BC19</f>
        <v/>
      </c>
      <c r="AD19" s="4"/>
      <c r="AE19" s="4"/>
      <c r="AF19" s="4"/>
      <c r="AG19" s="4"/>
      <c r="AH19" s="4"/>
      <c r="AI19" s="4"/>
      <c r="AJ19" s="4"/>
      <c r="AK19" s="4"/>
      <c r="AL19" s="4"/>
      <c r="AM19" s="4"/>
      <c r="AN19" s="4"/>
      <c r="AO19" s="4"/>
      <c r="AP19" s="4"/>
      <c r="AQ19" s="4"/>
      <c r="AR19" s="4"/>
      <c r="AS19" s="4"/>
      <c r="AW19" s="187"/>
      <c r="AX19" s="187"/>
      <c r="AY19" s="187"/>
      <c r="AZ19" s="187"/>
      <c r="BA19" s="192" t="str">
        <f t="shared" si="2"/>
        <v/>
      </c>
      <c r="BB19" s="192" t="str">
        <f t="shared" si="3"/>
        <v/>
      </c>
      <c r="BC19" s="192" t="str">
        <f t="shared" si="4"/>
        <v/>
      </c>
      <c r="BD19" s="193">
        <f t="shared" si="5"/>
        <v>0</v>
      </c>
      <c r="BE19" s="193">
        <f t="shared" si="6"/>
        <v>0</v>
      </c>
      <c r="BF19" s="193" t="str">
        <f t="shared" si="7"/>
        <v/>
      </c>
      <c r="BG19" s="187"/>
      <c r="BH19" s="187"/>
      <c r="BI19" s="187"/>
      <c r="BJ19" s="187"/>
      <c r="BK19" s="187"/>
      <c r="BL19" s="187"/>
      <c r="BM19" s="187"/>
      <c r="BN19" s="187"/>
      <c r="BO19" s="187"/>
      <c r="BP19" s="187"/>
      <c r="BQ19" s="187"/>
      <c r="BR19" s="187"/>
      <c r="BS19" s="187"/>
      <c r="BT19" s="187"/>
      <c r="BU19" s="187"/>
      <c r="BV19" s="187"/>
      <c r="BW19" s="187"/>
      <c r="BX19" s="187"/>
      <c r="BY19" s="187"/>
      <c r="BZ19" s="187"/>
      <c r="CA19" s="187"/>
      <c r="CB19" s="187"/>
      <c r="CC19" s="187"/>
      <c r="CD19" s="187"/>
      <c r="CE19" s="187"/>
      <c r="CF19" s="187"/>
      <c r="CG19" s="187"/>
      <c r="CH19" s="187"/>
      <c r="CI19" s="187"/>
      <c r="CJ19" s="187"/>
      <c r="CK19" s="187"/>
    </row>
    <row r="20" spans="1:89" s="5" customFormat="1" ht="15.75" customHeight="1" x14ac:dyDescent="0.15">
      <c r="A20" s="18" t="s">
        <v>24</v>
      </c>
      <c r="B20" s="43" t="s">
        <v>17</v>
      </c>
      <c r="C20" s="119">
        <f>SUM(D20:T20)</f>
        <v>0</v>
      </c>
      <c r="D20" s="135"/>
      <c r="E20" s="135"/>
      <c r="F20" s="124"/>
      <c r="G20" s="124"/>
      <c r="H20" s="124"/>
      <c r="I20" s="124"/>
      <c r="J20" s="124"/>
      <c r="K20" s="124"/>
      <c r="L20" s="124"/>
      <c r="M20" s="124"/>
      <c r="N20" s="124"/>
      <c r="O20" s="124"/>
      <c r="P20" s="124"/>
      <c r="Q20" s="124"/>
      <c r="R20" s="124"/>
      <c r="S20" s="124"/>
      <c r="T20" s="133"/>
      <c r="U20" s="135"/>
      <c r="V20" s="133"/>
      <c r="W20" s="139"/>
      <c r="X20" s="191" t="str">
        <f t="shared" si="1"/>
        <v/>
      </c>
      <c r="AD20" s="4"/>
      <c r="AE20" s="4"/>
      <c r="AF20" s="4"/>
      <c r="AG20" s="4"/>
      <c r="AH20" s="4"/>
      <c r="AI20" s="4"/>
      <c r="AJ20" s="4"/>
      <c r="AK20" s="4"/>
      <c r="AL20" s="4"/>
      <c r="AM20" s="4"/>
      <c r="AN20" s="4"/>
      <c r="AO20" s="4"/>
      <c r="AP20" s="4"/>
      <c r="AQ20" s="4"/>
      <c r="AR20" s="4"/>
      <c r="AS20" s="4"/>
      <c r="AW20" s="187"/>
      <c r="AX20" s="187"/>
      <c r="AY20" s="187"/>
      <c r="AZ20" s="187"/>
      <c r="BA20" s="192" t="str">
        <f t="shared" si="2"/>
        <v/>
      </c>
      <c r="BB20" s="192" t="str">
        <f t="shared" si="3"/>
        <v/>
      </c>
      <c r="BC20" s="192" t="str">
        <f t="shared" si="4"/>
        <v/>
      </c>
      <c r="BD20" s="193">
        <f t="shared" si="5"/>
        <v>0</v>
      </c>
      <c r="BE20" s="193">
        <f t="shared" si="6"/>
        <v>0</v>
      </c>
      <c r="BF20" s="193" t="str">
        <f t="shared" si="7"/>
        <v/>
      </c>
      <c r="BG20" s="187"/>
      <c r="BH20" s="187"/>
      <c r="BI20" s="187"/>
      <c r="BJ20" s="187"/>
      <c r="BK20" s="187"/>
      <c r="BL20" s="187"/>
      <c r="BM20" s="187"/>
      <c r="BN20" s="187"/>
      <c r="BO20" s="187"/>
      <c r="BP20" s="187"/>
      <c r="BQ20" s="187"/>
      <c r="BR20" s="187"/>
      <c r="BS20" s="187"/>
      <c r="BT20" s="187"/>
      <c r="BU20" s="187"/>
      <c r="BV20" s="187"/>
      <c r="BW20" s="187"/>
      <c r="BX20" s="187"/>
      <c r="BY20" s="187"/>
      <c r="BZ20" s="187"/>
      <c r="CA20" s="187"/>
      <c r="CB20" s="187"/>
      <c r="CC20" s="187"/>
      <c r="CD20" s="187"/>
      <c r="CE20" s="187"/>
      <c r="CF20" s="187"/>
      <c r="CG20" s="187"/>
      <c r="CH20" s="187"/>
      <c r="CI20" s="187"/>
      <c r="CJ20" s="187"/>
      <c r="CK20" s="187"/>
    </row>
    <row r="21" spans="1:89" s="5" customFormat="1" ht="15.75" customHeight="1" x14ac:dyDescent="0.15">
      <c r="A21" s="18" t="s">
        <v>25</v>
      </c>
      <c r="B21" s="105" t="s">
        <v>17</v>
      </c>
      <c r="C21" s="121">
        <f>SUM(D21:T21)</f>
        <v>0</v>
      </c>
      <c r="D21" s="137"/>
      <c r="E21" s="137"/>
      <c r="F21" s="116"/>
      <c r="G21" s="116"/>
      <c r="H21" s="116"/>
      <c r="I21" s="116"/>
      <c r="J21" s="116"/>
      <c r="K21" s="116"/>
      <c r="L21" s="116"/>
      <c r="M21" s="116"/>
      <c r="N21" s="116"/>
      <c r="O21" s="116"/>
      <c r="P21" s="116"/>
      <c r="Q21" s="116"/>
      <c r="R21" s="116"/>
      <c r="S21" s="116"/>
      <c r="T21" s="117"/>
      <c r="U21" s="137"/>
      <c r="V21" s="117"/>
      <c r="W21" s="107"/>
      <c r="X21" s="191" t="str">
        <f>+BA21&amp;BB21&amp;BC21</f>
        <v/>
      </c>
      <c r="AD21" s="4"/>
      <c r="AE21" s="4"/>
      <c r="AF21" s="4"/>
      <c r="AG21" s="4"/>
      <c r="AH21" s="4"/>
      <c r="AI21" s="4"/>
      <c r="AJ21" s="4"/>
      <c r="AK21" s="4"/>
      <c r="AL21" s="4"/>
      <c r="AM21" s="4"/>
      <c r="AN21" s="4"/>
      <c r="AO21" s="4"/>
      <c r="AP21" s="4"/>
      <c r="AQ21" s="4"/>
      <c r="AR21" s="4"/>
      <c r="AS21" s="4"/>
      <c r="AW21" s="187"/>
      <c r="AX21" s="187"/>
      <c r="AY21" s="187"/>
      <c r="AZ21" s="187"/>
      <c r="BA21" s="192" t="str">
        <f t="shared" si="2"/>
        <v/>
      </c>
      <c r="BB21" s="192" t="str">
        <f t="shared" si="3"/>
        <v/>
      </c>
      <c r="BC21" s="192" t="str">
        <f t="shared" si="4"/>
        <v/>
      </c>
      <c r="BD21" s="193">
        <f t="shared" si="5"/>
        <v>0</v>
      </c>
      <c r="BE21" s="193">
        <f t="shared" si="6"/>
        <v>0</v>
      </c>
      <c r="BF21" s="193" t="str">
        <f t="shared" si="7"/>
        <v/>
      </c>
      <c r="BG21" s="187"/>
      <c r="BH21" s="187"/>
      <c r="BI21" s="187"/>
      <c r="BJ21" s="187"/>
      <c r="BK21" s="187"/>
      <c r="BL21" s="187"/>
      <c r="BM21" s="187"/>
      <c r="BN21" s="187"/>
      <c r="BO21" s="187"/>
      <c r="BP21" s="187"/>
      <c r="BQ21" s="187"/>
      <c r="BR21" s="187"/>
      <c r="BS21" s="187"/>
      <c r="BT21" s="187"/>
      <c r="BU21" s="187"/>
      <c r="BV21" s="187"/>
      <c r="BW21" s="187"/>
      <c r="BX21" s="187"/>
      <c r="BY21" s="187"/>
      <c r="BZ21" s="187"/>
      <c r="CA21" s="187"/>
      <c r="CB21" s="187"/>
      <c r="CC21" s="187"/>
      <c r="CD21" s="187"/>
      <c r="CE21" s="187"/>
      <c r="CF21" s="187"/>
      <c r="CG21" s="187"/>
      <c r="CH21" s="187"/>
      <c r="CI21" s="187"/>
      <c r="CJ21" s="187"/>
      <c r="CK21" s="187"/>
    </row>
    <row r="22" spans="1:89" s="4" customFormat="1" ht="30" customHeight="1" x14ac:dyDescent="0.2">
      <c r="A22" s="38" t="s">
        <v>26</v>
      </c>
      <c r="B22" s="44"/>
      <c r="C22" s="45"/>
      <c r="D22" s="44"/>
      <c r="E22" s="20"/>
      <c r="F22" s="20"/>
      <c r="G22" s="20"/>
      <c r="H22" s="20"/>
      <c r="I22" s="20"/>
      <c r="J22" s="20"/>
      <c r="K22" s="20"/>
      <c r="L22" s="20"/>
      <c r="M22" s="26"/>
      <c r="N22" s="26"/>
      <c r="V22" s="24"/>
      <c r="AW22" s="14"/>
      <c r="AX22" s="14"/>
      <c r="AY22" s="14"/>
      <c r="AZ22" s="14"/>
      <c r="BA22" s="14"/>
      <c r="BB22" s="14"/>
      <c r="BC22" s="14"/>
      <c r="BD22" s="14"/>
      <c r="BE22" s="14"/>
      <c r="BF22" s="14"/>
      <c r="BG22" s="14"/>
      <c r="BH22" s="14"/>
      <c r="BI22" s="14"/>
      <c r="BJ22" s="14"/>
      <c r="BK22" s="14"/>
      <c r="BL22" s="14"/>
      <c r="BM22" s="14"/>
      <c r="BN22" s="14"/>
      <c r="BO22" s="14"/>
      <c r="BP22" s="14"/>
      <c r="BQ22" s="14"/>
      <c r="BR22" s="14"/>
      <c r="BS22" s="14"/>
      <c r="BT22" s="14"/>
      <c r="BU22" s="14"/>
      <c r="BV22" s="14"/>
      <c r="BW22" s="14"/>
      <c r="BX22" s="14"/>
      <c r="BY22" s="14"/>
      <c r="BZ22" s="14"/>
      <c r="CA22" s="14"/>
      <c r="CB22" s="14"/>
      <c r="CC22" s="14"/>
      <c r="CD22" s="14"/>
      <c r="CE22" s="14"/>
      <c r="CF22" s="14"/>
      <c r="CG22" s="14"/>
      <c r="CH22" s="14"/>
      <c r="CI22" s="14"/>
      <c r="CJ22" s="14"/>
      <c r="CK22" s="14"/>
    </row>
    <row r="23" spans="1:89" s="5" customFormat="1" ht="21" x14ac:dyDescent="0.2">
      <c r="A23" s="237" t="s">
        <v>4</v>
      </c>
      <c r="B23" s="18" t="s">
        <v>27</v>
      </c>
      <c r="C23" s="18" t="s">
        <v>28</v>
      </c>
      <c r="D23" s="4"/>
      <c r="E23" s="4"/>
      <c r="F23" s="4"/>
      <c r="G23" s="4"/>
      <c r="H23" s="4"/>
      <c r="I23" s="4"/>
      <c r="J23" s="4"/>
      <c r="K23" s="46"/>
      <c r="L23" s="46"/>
      <c r="M23" s="26"/>
      <c r="N23" s="4"/>
      <c r="O23" s="4"/>
      <c r="P23" s="4"/>
      <c r="Q23" s="4"/>
      <c r="R23" s="4"/>
      <c r="S23" s="4"/>
      <c r="T23" s="4"/>
      <c r="U23" s="4"/>
      <c r="V23" s="24"/>
      <c r="W23" s="4"/>
      <c r="X23" s="4"/>
      <c r="AD23" s="4"/>
      <c r="AE23" s="4"/>
      <c r="AF23" s="4"/>
      <c r="AG23" s="4"/>
      <c r="AH23" s="4"/>
      <c r="AI23" s="4"/>
      <c r="AJ23" s="4"/>
      <c r="AK23" s="4"/>
      <c r="AL23" s="4"/>
      <c r="AM23" s="4"/>
      <c r="AN23" s="4"/>
      <c r="AW23" s="187"/>
      <c r="AX23" s="187"/>
      <c r="AY23" s="187"/>
      <c r="AZ23" s="187"/>
      <c r="BA23" s="14"/>
      <c r="BB23" s="14"/>
      <c r="BC23" s="14"/>
      <c r="BD23" s="14"/>
      <c r="BE23" s="14"/>
      <c r="BF23" s="187"/>
      <c r="BG23" s="187"/>
      <c r="BH23" s="187"/>
      <c r="BI23" s="187"/>
      <c r="BJ23" s="187"/>
      <c r="BK23" s="187"/>
      <c r="BL23" s="187"/>
      <c r="BM23" s="187"/>
      <c r="BN23" s="187"/>
      <c r="BO23" s="187"/>
      <c r="BP23" s="187"/>
      <c r="BQ23" s="187"/>
      <c r="BR23" s="187"/>
      <c r="BS23" s="187"/>
      <c r="BT23" s="187"/>
      <c r="BU23" s="187"/>
      <c r="BV23" s="187"/>
      <c r="BW23" s="187"/>
      <c r="BX23" s="187"/>
      <c r="BY23" s="187"/>
      <c r="BZ23" s="187"/>
      <c r="CA23" s="187"/>
      <c r="CB23" s="187"/>
      <c r="CC23" s="187"/>
      <c r="CD23" s="187"/>
      <c r="CE23" s="187"/>
      <c r="CF23" s="187"/>
      <c r="CG23" s="187"/>
      <c r="CH23" s="187"/>
      <c r="CI23" s="187"/>
      <c r="CJ23" s="187"/>
      <c r="CK23" s="187"/>
    </row>
    <row r="24" spans="1:89" s="5" customFormat="1" ht="24" customHeight="1" x14ac:dyDescent="0.2">
      <c r="A24" s="47" t="s">
        <v>29</v>
      </c>
      <c r="B24" s="145"/>
      <c r="C24" s="145"/>
      <c r="D24" s="4"/>
      <c r="E24" s="4"/>
      <c r="F24" s="4"/>
      <c r="G24" s="4"/>
      <c r="H24" s="4"/>
      <c r="I24" s="4"/>
      <c r="J24" s="4"/>
      <c r="K24" s="46"/>
      <c r="L24" s="46"/>
      <c r="M24" s="26"/>
      <c r="N24" s="4"/>
      <c r="O24" s="4"/>
      <c r="P24" s="4"/>
      <c r="Q24" s="4"/>
      <c r="R24" s="4"/>
      <c r="S24" s="4"/>
      <c r="T24" s="4"/>
      <c r="U24" s="4"/>
      <c r="V24" s="24"/>
      <c r="W24" s="4"/>
      <c r="X24" s="4"/>
      <c r="AD24" s="4"/>
      <c r="AE24" s="4"/>
      <c r="AF24" s="4"/>
      <c r="AG24" s="4"/>
      <c r="AH24" s="4"/>
      <c r="AI24" s="4"/>
      <c r="AJ24" s="4"/>
      <c r="AK24" s="4"/>
      <c r="AL24" s="4"/>
      <c r="AM24" s="4"/>
      <c r="AN24" s="4"/>
      <c r="AW24" s="187"/>
      <c r="AX24" s="187"/>
      <c r="AY24" s="187"/>
      <c r="AZ24" s="187"/>
      <c r="BA24" s="14"/>
      <c r="BB24" s="14"/>
      <c r="BC24" s="14"/>
      <c r="BD24" s="14"/>
      <c r="BE24" s="14"/>
      <c r="BF24" s="187"/>
      <c r="BG24" s="187"/>
      <c r="BH24" s="187"/>
      <c r="BI24" s="187"/>
      <c r="BJ24" s="187"/>
      <c r="BK24" s="187"/>
      <c r="BL24" s="187"/>
      <c r="BM24" s="187"/>
      <c r="BN24" s="187"/>
      <c r="BO24" s="187"/>
      <c r="BP24" s="187"/>
      <c r="BQ24" s="187"/>
      <c r="BR24" s="187"/>
      <c r="BS24" s="187"/>
      <c r="BT24" s="187"/>
      <c r="BU24" s="187"/>
      <c r="BV24" s="187"/>
      <c r="BW24" s="187"/>
      <c r="BX24" s="187"/>
      <c r="BY24" s="187"/>
      <c r="BZ24" s="187"/>
      <c r="CA24" s="187"/>
      <c r="CB24" s="187"/>
      <c r="CC24" s="187"/>
      <c r="CD24" s="187"/>
      <c r="CE24" s="187"/>
      <c r="CF24" s="187"/>
      <c r="CG24" s="187"/>
      <c r="CH24" s="187"/>
      <c r="CI24" s="187"/>
      <c r="CJ24" s="187"/>
      <c r="CK24" s="187"/>
    </row>
    <row r="25" spans="1:89" s="5" customFormat="1" ht="30" customHeight="1" x14ac:dyDescent="0.2">
      <c r="A25" s="48" t="s">
        <v>30</v>
      </c>
      <c r="B25" s="48"/>
      <c r="C25" s="48"/>
      <c r="D25" s="38"/>
      <c r="E25" s="38"/>
      <c r="F25" s="38"/>
      <c r="G25" s="38"/>
      <c r="H25" s="38"/>
      <c r="I25" s="38"/>
      <c r="J25" s="38"/>
      <c r="K25" s="38"/>
      <c r="L25" s="38"/>
      <c r="M25" s="26"/>
      <c r="N25" s="8"/>
      <c r="O25" s="4"/>
      <c r="P25" s="4"/>
      <c r="Q25" s="4"/>
      <c r="R25" s="4"/>
      <c r="S25" s="4"/>
      <c r="T25" s="4"/>
      <c r="U25" s="4"/>
      <c r="V25" s="24"/>
      <c r="W25" s="4"/>
      <c r="X25" s="4"/>
      <c r="AD25" s="4"/>
      <c r="AE25" s="4"/>
      <c r="AF25" s="4"/>
      <c r="AG25" s="4"/>
      <c r="AH25" s="4"/>
      <c r="AI25" s="4"/>
      <c r="AJ25" s="4"/>
      <c r="AK25" s="4"/>
      <c r="AL25" s="4"/>
      <c r="AM25" s="4"/>
      <c r="AN25" s="4"/>
      <c r="AW25" s="187"/>
      <c r="AX25" s="187"/>
      <c r="AY25" s="187"/>
      <c r="AZ25" s="187"/>
      <c r="BA25" s="14"/>
      <c r="BB25" s="14"/>
      <c r="BC25" s="14"/>
      <c r="BD25" s="14"/>
      <c r="BE25" s="14"/>
      <c r="BF25" s="187"/>
      <c r="BG25" s="187"/>
      <c r="BH25" s="187"/>
      <c r="BI25" s="187"/>
      <c r="BJ25" s="187"/>
      <c r="BK25" s="187"/>
      <c r="BL25" s="187"/>
      <c r="BM25" s="187"/>
      <c r="BN25" s="187"/>
      <c r="BO25" s="187"/>
      <c r="BP25" s="187"/>
      <c r="BQ25" s="187"/>
      <c r="BR25" s="187"/>
      <c r="BS25" s="187"/>
      <c r="BT25" s="187"/>
      <c r="BU25" s="187"/>
      <c r="BV25" s="187"/>
      <c r="BW25" s="187"/>
      <c r="BX25" s="187"/>
      <c r="BY25" s="187"/>
      <c r="BZ25" s="187"/>
      <c r="CA25" s="187"/>
      <c r="CB25" s="187"/>
      <c r="CC25" s="187"/>
      <c r="CD25" s="187"/>
      <c r="CE25" s="187"/>
      <c r="CF25" s="187"/>
      <c r="CG25" s="187"/>
      <c r="CH25" s="187"/>
      <c r="CI25" s="187"/>
      <c r="CJ25" s="187"/>
      <c r="CK25" s="187"/>
    </row>
    <row r="26" spans="1:89" s="5" customFormat="1" x14ac:dyDescent="0.2">
      <c r="A26" s="293" t="s">
        <v>31</v>
      </c>
      <c r="B26" s="294"/>
      <c r="C26" s="287" t="s">
        <v>23</v>
      </c>
      <c r="D26" s="306" t="s">
        <v>32</v>
      </c>
      <c r="E26" s="307"/>
      <c r="F26" s="10"/>
      <c r="G26" s="10"/>
      <c r="H26" s="10"/>
      <c r="I26" s="10"/>
      <c r="J26" s="10"/>
      <c r="K26" s="46"/>
      <c r="O26" s="4"/>
      <c r="P26" s="4"/>
      <c r="Q26" s="4"/>
      <c r="R26" s="4"/>
      <c r="S26" s="4"/>
      <c r="T26" s="4"/>
      <c r="U26" s="4"/>
      <c r="V26" s="24"/>
      <c r="W26" s="4"/>
      <c r="X26" s="4"/>
      <c r="AD26" s="4"/>
      <c r="AE26" s="4"/>
      <c r="AF26" s="4"/>
      <c r="AG26" s="4"/>
      <c r="AH26" s="4"/>
      <c r="AI26" s="4"/>
      <c r="AJ26" s="4"/>
      <c r="AK26" s="4"/>
      <c r="AL26" s="4"/>
      <c r="AM26" s="4"/>
      <c r="AN26" s="4"/>
      <c r="AO26" s="4"/>
      <c r="AW26" s="187"/>
      <c r="AX26" s="187"/>
      <c r="AY26" s="187"/>
      <c r="AZ26" s="187"/>
      <c r="BA26" s="14"/>
      <c r="BB26" s="14"/>
      <c r="BC26" s="14"/>
      <c r="BD26" s="14"/>
      <c r="BE26" s="14"/>
      <c r="BF26" s="187"/>
      <c r="BG26" s="187"/>
      <c r="BH26" s="187"/>
      <c r="BI26" s="187"/>
      <c r="BJ26" s="187"/>
      <c r="BK26" s="187"/>
      <c r="BL26" s="187"/>
      <c r="BM26" s="187"/>
      <c r="BN26" s="187"/>
      <c r="BO26" s="187"/>
      <c r="BP26" s="187"/>
      <c r="BQ26" s="187"/>
      <c r="BR26" s="187"/>
      <c r="BS26" s="187"/>
      <c r="BT26" s="187"/>
      <c r="BU26" s="187"/>
      <c r="BV26" s="187"/>
      <c r="BW26" s="187"/>
      <c r="BX26" s="187"/>
      <c r="BY26" s="187"/>
      <c r="BZ26" s="187"/>
      <c r="CA26" s="187"/>
      <c r="CB26" s="187"/>
      <c r="CC26" s="187"/>
      <c r="CD26" s="187"/>
      <c r="CE26" s="187"/>
      <c r="CF26" s="187"/>
      <c r="CG26" s="187"/>
      <c r="CH26" s="187"/>
      <c r="CI26" s="187"/>
      <c r="CJ26" s="187"/>
      <c r="CK26" s="187"/>
    </row>
    <row r="27" spans="1:89" s="5" customFormat="1" ht="15" customHeight="1" x14ac:dyDescent="0.2">
      <c r="A27" s="295"/>
      <c r="B27" s="296"/>
      <c r="C27" s="288"/>
      <c r="D27" s="16" t="s">
        <v>33</v>
      </c>
      <c r="E27" s="17" t="s">
        <v>14</v>
      </c>
      <c r="F27" s="10"/>
      <c r="G27" s="10"/>
      <c r="H27" s="10"/>
      <c r="I27" s="10"/>
      <c r="J27" s="10"/>
      <c r="K27" s="46"/>
      <c r="O27" s="4"/>
      <c r="P27" s="4"/>
      <c r="Q27" s="4"/>
      <c r="R27" s="4"/>
      <c r="S27" s="4"/>
      <c r="T27" s="4"/>
      <c r="U27" s="4"/>
      <c r="V27" s="24"/>
      <c r="W27" s="4"/>
      <c r="X27" s="4"/>
      <c r="AD27" s="4"/>
      <c r="AE27" s="4"/>
      <c r="AF27" s="4"/>
      <c r="AG27" s="4"/>
      <c r="AH27" s="4"/>
      <c r="AI27" s="4"/>
      <c r="AJ27" s="4"/>
      <c r="AK27" s="4"/>
      <c r="AL27" s="4"/>
      <c r="AM27" s="4"/>
      <c r="AN27" s="4"/>
      <c r="AO27" s="4"/>
      <c r="AW27" s="187"/>
      <c r="AX27" s="187"/>
      <c r="AY27" s="187"/>
      <c r="AZ27" s="187"/>
      <c r="BA27" s="14"/>
      <c r="BB27" s="14"/>
      <c r="BC27" s="14"/>
      <c r="BD27" s="14"/>
      <c r="BE27" s="14"/>
      <c r="BF27" s="187"/>
      <c r="BG27" s="187"/>
      <c r="BH27" s="187"/>
      <c r="BI27" s="187"/>
      <c r="BJ27" s="187"/>
      <c r="BK27" s="187"/>
      <c r="BL27" s="187"/>
      <c r="BM27" s="187"/>
      <c r="BN27" s="187"/>
      <c r="BO27" s="187"/>
      <c r="BP27" s="187"/>
      <c r="BQ27" s="187"/>
      <c r="BR27" s="187"/>
      <c r="BS27" s="187"/>
      <c r="BT27" s="187"/>
      <c r="BU27" s="187"/>
      <c r="BV27" s="187"/>
      <c r="BW27" s="187"/>
      <c r="BX27" s="187"/>
      <c r="BY27" s="187"/>
      <c r="BZ27" s="187"/>
      <c r="CA27" s="187"/>
      <c r="CB27" s="187"/>
      <c r="CC27" s="187"/>
      <c r="CD27" s="187"/>
      <c r="CE27" s="187"/>
      <c r="CF27" s="187"/>
      <c r="CG27" s="187"/>
      <c r="CH27" s="187"/>
      <c r="CI27" s="187"/>
      <c r="CJ27" s="187"/>
      <c r="CK27" s="187"/>
    </row>
    <row r="28" spans="1:89" s="5" customFormat="1" ht="15.75" customHeight="1" x14ac:dyDescent="0.2">
      <c r="A28" s="279" t="s">
        <v>34</v>
      </c>
      <c r="B28" s="280"/>
      <c r="C28" s="154">
        <f t="shared" ref="C28:C33" si="9">SUM(D28:E28)</f>
        <v>0</v>
      </c>
      <c r="D28" s="150">
        <f>+D29+D30</f>
        <v>0</v>
      </c>
      <c r="E28" s="151">
        <f>+E29+E30</f>
        <v>0</v>
      </c>
      <c r="F28" s="196"/>
      <c r="G28" s="49"/>
      <c r="H28" s="49"/>
      <c r="I28" s="23"/>
      <c r="J28" s="23"/>
      <c r="K28" s="46"/>
      <c r="O28" s="4"/>
      <c r="P28" s="4"/>
      <c r="Q28" s="4"/>
      <c r="R28" s="4"/>
      <c r="S28" s="4"/>
      <c r="T28" s="4"/>
      <c r="U28" s="4"/>
      <c r="V28" s="24"/>
      <c r="W28" s="4"/>
      <c r="X28" s="4"/>
      <c r="AD28" s="4"/>
      <c r="AE28" s="4"/>
      <c r="AF28" s="4"/>
      <c r="AG28" s="4"/>
      <c r="AH28" s="4"/>
      <c r="AI28" s="4"/>
      <c r="AJ28" s="4"/>
      <c r="AK28" s="4"/>
      <c r="AL28" s="4"/>
      <c r="AM28" s="4"/>
      <c r="AN28" s="4"/>
      <c r="AO28" s="4"/>
      <c r="AW28" s="187"/>
      <c r="AX28" s="187"/>
      <c r="AY28" s="187"/>
      <c r="AZ28" s="187"/>
      <c r="BA28" s="187"/>
      <c r="BB28" s="187"/>
      <c r="BC28" s="187"/>
      <c r="BD28" s="187"/>
      <c r="BE28" s="14"/>
      <c r="BF28" s="187"/>
      <c r="BG28" s="187"/>
      <c r="BH28" s="187"/>
      <c r="BI28" s="187"/>
      <c r="BJ28" s="187"/>
      <c r="BK28" s="187"/>
      <c r="BL28" s="187"/>
      <c r="BM28" s="187"/>
      <c r="BN28" s="187"/>
      <c r="BO28" s="187"/>
      <c r="BP28" s="187"/>
      <c r="BQ28" s="187"/>
      <c r="BR28" s="187"/>
      <c r="BS28" s="187"/>
      <c r="BT28" s="187"/>
      <c r="BU28" s="187"/>
      <c r="BV28" s="187"/>
      <c r="BW28" s="187"/>
      <c r="BX28" s="187"/>
      <c r="BY28" s="187"/>
      <c r="BZ28" s="187"/>
      <c r="CA28" s="187"/>
      <c r="CB28" s="187"/>
      <c r="CC28" s="187"/>
      <c r="CD28" s="187"/>
      <c r="CE28" s="187"/>
      <c r="CF28" s="187"/>
      <c r="CG28" s="187"/>
      <c r="CH28" s="187"/>
      <c r="CI28" s="187"/>
      <c r="CJ28" s="187"/>
      <c r="CK28" s="187"/>
    </row>
    <row r="29" spans="1:89" s="5" customFormat="1" ht="15.75" customHeight="1" x14ac:dyDescent="0.2">
      <c r="A29" s="281" t="s">
        <v>16</v>
      </c>
      <c r="B29" s="282"/>
      <c r="C29" s="134">
        <f t="shared" si="9"/>
        <v>0</v>
      </c>
      <c r="D29" s="113"/>
      <c r="E29" s="111"/>
      <c r="F29" s="167" t="str">
        <f>$BA29&amp;" "&amp;$BB29&amp;""</f>
        <v xml:space="preserve"> </v>
      </c>
      <c r="G29" s="49"/>
      <c r="H29" s="49"/>
      <c r="I29" s="23"/>
      <c r="J29" s="23"/>
      <c r="K29" s="46"/>
      <c r="O29" s="4"/>
      <c r="P29" s="4"/>
      <c r="Q29" s="4"/>
      <c r="R29" s="4"/>
      <c r="S29" s="4"/>
      <c r="T29" s="4"/>
      <c r="U29" s="4"/>
      <c r="V29" s="24"/>
      <c r="W29" s="4"/>
      <c r="X29" s="4"/>
      <c r="AD29" s="4"/>
      <c r="AE29" s="4"/>
      <c r="AF29" s="4"/>
      <c r="AG29" s="4"/>
      <c r="AH29" s="4"/>
      <c r="AI29" s="4"/>
      <c r="AJ29" s="4"/>
      <c r="AK29" s="4"/>
      <c r="AL29" s="4"/>
      <c r="AM29" s="4"/>
      <c r="AN29" s="4"/>
      <c r="AO29" s="4"/>
      <c r="AW29" s="187"/>
      <c r="AX29" s="187"/>
      <c r="AY29" s="187"/>
      <c r="AZ29" s="187"/>
      <c r="BA29" s="192" t="str">
        <f>IF($C29+$C32&lt;=$C11,"","Las consultas por médico en extensión horaria NO pueden ser mayor que el Total de consultas de sección A.1.")</f>
        <v/>
      </c>
      <c r="BB29" s="192" t="str">
        <f>IF($D29+$E29&lt;&gt;$C29,"Las consultas según sexo NO pueden ser diferente al Total.","")</f>
        <v/>
      </c>
      <c r="BC29" s="192"/>
      <c r="BD29" s="193">
        <f>IF($C29+$C32&lt;=$C11,0,1)</f>
        <v>0</v>
      </c>
      <c r="BE29" s="193">
        <f>IF($D29+$E29&lt;&gt;$C29,1,0)</f>
        <v>0</v>
      </c>
      <c r="BF29" s="193"/>
      <c r="BG29" s="187"/>
      <c r="BH29" s="187"/>
      <c r="BI29" s="187"/>
      <c r="BJ29" s="187"/>
      <c r="BK29" s="187"/>
      <c r="BL29" s="187"/>
      <c r="BM29" s="187"/>
      <c r="BN29" s="187"/>
      <c r="BO29" s="187"/>
      <c r="BP29" s="187"/>
      <c r="BQ29" s="187"/>
      <c r="BR29" s="187"/>
      <c r="BS29" s="187"/>
      <c r="BT29" s="187"/>
      <c r="BU29" s="187"/>
      <c r="BV29" s="187"/>
      <c r="BW29" s="187"/>
      <c r="BX29" s="187"/>
      <c r="BY29" s="187"/>
      <c r="BZ29" s="187"/>
      <c r="CA29" s="187"/>
      <c r="CB29" s="187"/>
      <c r="CC29" s="187"/>
      <c r="CD29" s="187"/>
      <c r="CE29" s="187"/>
      <c r="CF29" s="187"/>
      <c r="CG29" s="187"/>
      <c r="CH29" s="187"/>
      <c r="CI29" s="187"/>
      <c r="CJ29" s="187"/>
      <c r="CK29" s="187"/>
    </row>
    <row r="30" spans="1:89" s="5" customFormat="1" ht="15.75" customHeight="1" x14ac:dyDescent="0.2">
      <c r="A30" s="277" t="s">
        <v>21</v>
      </c>
      <c r="B30" s="278"/>
      <c r="C30" s="155">
        <f t="shared" si="9"/>
        <v>0</v>
      </c>
      <c r="D30" s="126"/>
      <c r="E30" s="112"/>
      <c r="F30" s="167" t="str">
        <f>$BA30&amp;" "&amp;$BB30&amp;""</f>
        <v xml:space="preserve"> </v>
      </c>
      <c r="G30" s="49"/>
      <c r="H30" s="49"/>
      <c r="I30" s="23"/>
      <c r="J30" s="23"/>
      <c r="K30" s="46"/>
      <c r="O30" s="4"/>
      <c r="P30" s="4"/>
      <c r="Q30" s="4"/>
      <c r="R30" s="4"/>
      <c r="S30" s="4"/>
      <c r="T30" s="4"/>
      <c r="U30" s="4"/>
      <c r="V30" s="24"/>
      <c r="W30" s="4"/>
      <c r="X30" s="4"/>
      <c r="AD30" s="4"/>
      <c r="AE30" s="4"/>
      <c r="AF30" s="4"/>
      <c r="AG30" s="4"/>
      <c r="AH30" s="4"/>
      <c r="AI30" s="4"/>
      <c r="AJ30" s="4"/>
      <c r="AK30" s="4"/>
      <c r="AL30" s="4"/>
      <c r="AM30" s="4"/>
      <c r="AN30" s="4"/>
      <c r="AO30" s="4"/>
      <c r="AW30" s="187"/>
      <c r="AX30" s="187"/>
      <c r="AY30" s="187"/>
      <c r="AZ30" s="187"/>
      <c r="BA30" s="192" t="str">
        <f>IF($C30+$C33&lt;=SUM($C12:$C18),"","Las consultas por otros profesionales en extensión horaria NO pueden ser mayor que el Total de consultas de sección A.1.")</f>
        <v/>
      </c>
      <c r="BB30" s="192" t="str">
        <f>IF(D30+E30&lt;&gt;C30,"Las consultas según sexo NO pueden ser diferente al Total.","")</f>
        <v/>
      </c>
      <c r="BC30" s="187"/>
      <c r="BD30" s="193">
        <f>IF($C30+$C33&lt;=SUM($C12:$C18),0,1)</f>
        <v>0</v>
      </c>
      <c r="BE30" s="193">
        <f>IF($D30+$E30&lt;&gt;$C30,1,0)</f>
        <v>0</v>
      </c>
      <c r="BF30" s="187"/>
      <c r="BG30" s="187"/>
      <c r="BH30" s="187"/>
      <c r="BI30" s="187"/>
      <c r="BJ30" s="187"/>
      <c r="BK30" s="187"/>
      <c r="BL30" s="187"/>
      <c r="BM30" s="187"/>
      <c r="BN30" s="187"/>
      <c r="BO30" s="187"/>
      <c r="BP30" s="187"/>
      <c r="BQ30" s="187"/>
      <c r="BR30" s="187"/>
      <c r="BS30" s="187"/>
      <c r="BT30" s="187"/>
      <c r="BU30" s="187"/>
      <c r="BV30" s="187"/>
      <c r="BW30" s="187"/>
      <c r="BX30" s="187"/>
      <c r="BY30" s="187"/>
      <c r="BZ30" s="187"/>
      <c r="CA30" s="187"/>
      <c r="CB30" s="187"/>
      <c r="CC30" s="187"/>
      <c r="CD30" s="187"/>
      <c r="CE30" s="187"/>
      <c r="CF30" s="187"/>
      <c r="CG30" s="187"/>
      <c r="CH30" s="187"/>
      <c r="CI30" s="187"/>
      <c r="CJ30" s="187"/>
      <c r="CK30" s="187"/>
    </row>
    <row r="31" spans="1:89" s="5" customFormat="1" ht="15.75" customHeight="1" x14ac:dyDescent="0.2">
      <c r="A31" s="279" t="s">
        <v>35</v>
      </c>
      <c r="B31" s="280"/>
      <c r="C31" s="154">
        <f t="shared" si="9"/>
        <v>0</v>
      </c>
      <c r="D31" s="150">
        <f>+D32+D33</f>
        <v>0</v>
      </c>
      <c r="E31" s="151">
        <f>+E32+E33</f>
        <v>0</v>
      </c>
      <c r="F31" s="197"/>
      <c r="G31" s="49"/>
      <c r="H31" s="49"/>
      <c r="I31" s="23"/>
      <c r="J31" s="23"/>
      <c r="K31" s="46"/>
      <c r="O31" s="4"/>
      <c r="P31" s="4"/>
      <c r="Q31" s="4"/>
      <c r="R31" s="4"/>
      <c r="S31" s="4"/>
      <c r="T31" s="4"/>
      <c r="U31" s="4"/>
      <c r="V31" s="24"/>
      <c r="W31" s="4"/>
      <c r="X31" s="4"/>
      <c r="AD31" s="4"/>
      <c r="AE31" s="4"/>
      <c r="AF31" s="4"/>
      <c r="AG31" s="4"/>
      <c r="AH31" s="4"/>
      <c r="AI31" s="4"/>
      <c r="AJ31" s="4"/>
      <c r="AK31" s="4"/>
      <c r="AL31" s="4"/>
      <c r="AM31" s="4"/>
      <c r="AN31" s="4"/>
      <c r="AO31" s="4"/>
      <c r="AW31" s="187"/>
      <c r="AX31" s="187"/>
      <c r="AY31" s="187"/>
      <c r="AZ31" s="187"/>
      <c r="BA31" s="187"/>
      <c r="BB31" s="187"/>
      <c r="BC31" s="187"/>
      <c r="BD31" s="187"/>
      <c r="BE31" s="187"/>
      <c r="BF31" s="187"/>
      <c r="BG31" s="187"/>
      <c r="BH31" s="187"/>
      <c r="BI31" s="187"/>
      <c r="BJ31" s="187"/>
      <c r="BK31" s="187"/>
      <c r="BL31" s="187"/>
      <c r="BM31" s="187"/>
      <c r="BN31" s="187"/>
      <c r="BO31" s="187"/>
      <c r="BP31" s="187"/>
      <c r="BQ31" s="187"/>
      <c r="BR31" s="187"/>
      <c r="BS31" s="187"/>
      <c r="BT31" s="187"/>
      <c r="BU31" s="187"/>
      <c r="BV31" s="187"/>
      <c r="BW31" s="187"/>
      <c r="BX31" s="187"/>
      <c r="BY31" s="187"/>
      <c r="BZ31" s="187"/>
      <c r="CA31" s="187"/>
      <c r="CB31" s="187"/>
      <c r="CC31" s="187"/>
      <c r="CD31" s="187"/>
      <c r="CE31" s="187"/>
      <c r="CF31" s="187"/>
      <c r="CG31" s="187"/>
      <c r="CH31" s="187"/>
      <c r="CI31" s="187"/>
      <c r="CJ31" s="187"/>
      <c r="CK31" s="187"/>
    </row>
    <row r="32" spans="1:89" s="5" customFormat="1" ht="15.75" customHeight="1" x14ac:dyDescent="0.2">
      <c r="A32" s="281" t="s">
        <v>16</v>
      </c>
      <c r="B32" s="282"/>
      <c r="C32" s="134">
        <f t="shared" si="9"/>
        <v>0</v>
      </c>
      <c r="D32" s="113"/>
      <c r="E32" s="111"/>
      <c r="F32" s="167" t="str">
        <f>$BA29&amp;" "&amp;$BB32&amp;""</f>
        <v xml:space="preserve"> </v>
      </c>
      <c r="G32" s="49"/>
      <c r="H32" s="49"/>
      <c r="I32" s="23"/>
      <c r="J32" s="23"/>
      <c r="K32" s="46"/>
      <c r="L32" s="46"/>
      <c r="M32" s="26"/>
      <c r="N32" s="23"/>
      <c r="O32" s="4"/>
      <c r="P32" s="4"/>
      <c r="Q32" s="4"/>
      <c r="R32" s="4"/>
      <c r="S32" s="4"/>
      <c r="T32" s="4"/>
      <c r="U32" s="4"/>
      <c r="V32" s="24"/>
      <c r="W32" s="4"/>
      <c r="X32" s="4"/>
      <c r="AD32" s="4"/>
      <c r="AE32" s="4"/>
      <c r="AF32" s="4"/>
      <c r="AG32" s="4"/>
      <c r="AH32" s="4"/>
      <c r="AI32" s="4"/>
      <c r="AJ32" s="4"/>
      <c r="AK32" s="4"/>
      <c r="AL32" s="4"/>
      <c r="AM32" s="4"/>
      <c r="AN32" s="4"/>
      <c r="AO32" s="4"/>
      <c r="AW32" s="187"/>
      <c r="AX32" s="187"/>
      <c r="AY32" s="187"/>
      <c r="AZ32" s="187"/>
      <c r="BA32" s="187"/>
      <c r="BB32" s="192" t="str">
        <f>IF(D32+E32&lt;&gt;C32,"Las consultas según sexo NO pueden ser diferente al Total.","")</f>
        <v/>
      </c>
      <c r="BC32" s="187"/>
      <c r="BD32" s="187"/>
      <c r="BE32" s="193">
        <f>IF($D32+$E32&lt;&gt;$C32,1,0)</f>
        <v>0</v>
      </c>
      <c r="BF32" s="187"/>
      <c r="BG32" s="187"/>
      <c r="BH32" s="187"/>
      <c r="BI32" s="187"/>
      <c r="BJ32" s="187"/>
      <c r="BK32" s="187"/>
      <c r="BL32" s="187"/>
      <c r="BM32" s="187"/>
      <c r="BN32" s="187"/>
      <c r="BO32" s="187"/>
      <c r="BP32" s="187"/>
      <c r="BQ32" s="187"/>
      <c r="BR32" s="187"/>
      <c r="BS32" s="187"/>
      <c r="BT32" s="187"/>
      <c r="BU32" s="187"/>
      <c r="BV32" s="187"/>
      <c r="BW32" s="187"/>
      <c r="BX32" s="187"/>
      <c r="BY32" s="187"/>
      <c r="BZ32" s="187"/>
      <c r="CA32" s="187"/>
      <c r="CB32" s="187"/>
      <c r="CC32" s="187"/>
      <c r="CD32" s="187"/>
      <c r="CE32" s="187"/>
      <c r="CF32" s="187"/>
      <c r="CG32" s="187"/>
      <c r="CH32" s="187"/>
      <c r="CI32" s="187"/>
      <c r="CJ32" s="187"/>
      <c r="CK32" s="187"/>
    </row>
    <row r="33" spans="1:89" s="5" customFormat="1" ht="15.75" customHeight="1" x14ac:dyDescent="0.2">
      <c r="A33" s="283" t="s">
        <v>21</v>
      </c>
      <c r="B33" s="284"/>
      <c r="C33" s="148">
        <f t="shared" si="9"/>
        <v>0</v>
      </c>
      <c r="D33" s="115"/>
      <c r="E33" s="117"/>
      <c r="F33" s="167" t="str">
        <f>$BA30&amp;" "&amp;$BB33&amp;""</f>
        <v xml:space="preserve"> </v>
      </c>
      <c r="G33" s="49"/>
      <c r="H33" s="49"/>
      <c r="I33" s="23"/>
      <c r="J33" s="23"/>
      <c r="K33" s="46"/>
      <c r="L33" s="46"/>
      <c r="M33" s="26"/>
      <c r="N33" s="23"/>
      <c r="O33" s="4"/>
      <c r="P33" s="4"/>
      <c r="Q33" s="4"/>
      <c r="R33" s="4"/>
      <c r="S33" s="4"/>
      <c r="T33" s="4"/>
      <c r="U33" s="4"/>
      <c r="V33" s="24"/>
      <c r="W33" s="4"/>
      <c r="X33" s="4"/>
      <c r="AD33" s="4"/>
      <c r="AE33" s="4"/>
      <c r="AF33" s="4"/>
      <c r="AG33" s="4"/>
      <c r="AH33" s="4"/>
      <c r="AI33" s="4"/>
      <c r="AJ33" s="4"/>
      <c r="AK33" s="4"/>
      <c r="AL33" s="4"/>
      <c r="AM33" s="4"/>
      <c r="AN33" s="4"/>
      <c r="AO33" s="4"/>
      <c r="AW33" s="187"/>
      <c r="AX33" s="187"/>
      <c r="AY33" s="187"/>
      <c r="AZ33" s="187"/>
      <c r="BA33" s="187"/>
      <c r="BB33" s="192" t="str">
        <f>IF(D33+E33&lt;&gt;C33,"Las consultas según sexo NO pueden ser diferente al Total.","")</f>
        <v/>
      </c>
      <c r="BC33" s="187"/>
      <c r="BD33" s="187"/>
      <c r="BE33" s="193">
        <f>IF($D33+$E33&lt;&gt;$C33,1,0)</f>
        <v>0</v>
      </c>
      <c r="BF33" s="187"/>
      <c r="BG33" s="187"/>
      <c r="BH33" s="187"/>
      <c r="BI33" s="187"/>
      <c r="BJ33" s="187"/>
      <c r="BK33" s="187"/>
      <c r="BL33" s="187"/>
      <c r="BM33" s="187"/>
      <c r="BN33" s="187"/>
      <c r="BO33" s="187"/>
      <c r="BP33" s="187"/>
      <c r="BQ33" s="187"/>
      <c r="BR33" s="187"/>
      <c r="BS33" s="187"/>
      <c r="BT33" s="187"/>
      <c r="BU33" s="187"/>
      <c r="BV33" s="187"/>
      <c r="BW33" s="187"/>
      <c r="BX33" s="187"/>
      <c r="BY33" s="187"/>
      <c r="BZ33" s="187"/>
      <c r="CA33" s="187"/>
      <c r="CB33" s="187"/>
      <c r="CC33" s="187"/>
      <c r="CD33" s="187"/>
      <c r="CE33" s="187"/>
      <c r="CF33" s="187"/>
      <c r="CG33" s="187"/>
      <c r="CH33" s="187"/>
      <c r="CI33" s="187"/>
      <c r="CJ33" s="187"/>
      <c r="CK33" s="187"/>
    </row>
    <row r="34" spans="1:89" s="4" customFormat="1" ht="30" customHeight="1" x14ac:dyDescent="0.2">
      <c r="A34" s="35" t="s">
        <v>36</v>
      </c>
      <c r="B34" s="13"/>
      <c r="C34" s="12"/>
      <c r="D34" s="12"/>
      <c r="E34" s="12"/>
      <c r="F34" s="12"/>
      <c r="G34" s="12"/>
      <c r="H34" s="12"/>
      <c r="I34" s="36"/>
      <c r="J34" s="13"/>
      <c r="K34" s="20"/>
      <c r="L34" s="20"/>
      <c r="M34" s="26"/>
      <c r="N34" s="8"/>
      <c r="V34" s="24"/>
      <c r="AW34" s="14"/>
      <c r="AX34" s="14"/>
      <c r="AY34" s="14"/>
      <c r="AZ34" s="14"/>
      <c r="BA34" s="187"/>
      <c r="BB34" s="14"/>
      <c r="BC34" s="187"/>
      <c r="BD34" s="187"/>
      <c r="BE34" s="14"/>
      <c r="BF34" s="14"/>
      <c r="BG34" s="14"/>
      <c r="BH34" s="14"/>
      <c r="BI34" s="14"/>
      <c r="BJ34" s="14"/>
      <c r="BK34" s="14"/>
      <c r="BL34" s="14"/>
      <c r="BM34" s="14"/>
      <c r="BN34" s="14"/>
      <c r="BO34" s="14"/>
      <c r="BP34" s="14"/>
      <c r="BQ34" s="14"/>
      <c r="BR34" s="14"/>
      <c r="BS34" s="14"/>
      <c r="BT34" s="14"/>
      <c r="BU34" s="14"/>
      <c r="BV34" s="14"/>
      <c r="BW34" s="14"/>
      <c r="BX34" s="14"/>
      <c r="BY34" s="14"/>
      <c r="BZ34" s="14"/>
      <c r="CA34" s="14"/>
      <c r="CB34" s="14"/>
      <c r="CC34" s="14"/>
      <c r="CD34" s="14"/>
      <c r="CE34" s="14"/>
      <c r="CF34" s="14"/>
      <c r="CG34" s="14"/>
      <c r="CH34" s="14"/>
      <c r="CI34" s="14"/>
      <c r="CJ34" s="14"/>
      <c r="CK34" s="14"/>
    </row>
    <row r="35" spans="1:89" s="4" customFormat="1" ht="30" customHeight="1" x14ac:dyDescent="0.2">
      <c r="A35" s="38" t="s">
        <v>37</v>
      </c>
      <c r="B35" s="20"/>
      <c r="C35" s="20"/>
      <c r="D35" s="20"/>
      <c r="E35" s="20"/>
      <c r="F35" s="20"/>
      <c r="G35" s="20"/>
      <c r="H35" s="20"/>
      <c r="I35" s="20"/>
      <c r="J35" s="20"/>
      <c r="K35" s="20"/>
      <c r="L35" s="20"/>
      <c r="M35" s="26"/>
      <c r="N35" s="26"/>
      <c r="V35" s="24"/>
      <c r="AW35" s="14"/>
      <c r="AX35" s="14"/>
      <c r="AY35" s="14"/>
      <c r="AZ35" s="14"/>
      <c r="BA35" s="14"/>
      <c r="BB35" s="14"/>
      <c r="BC35" s="14"/>
      <c r="BD35" s="14"/>
      <c r="BE35" s="14"/>
      <c r="BF35" s="14"/>
      <c r="BG35" s="14"/>
      <c r="BH35" s="14"/>
      <c r="BI35" s="14"/>
      <c r="BJ35" s="14"/>
      <c r="BK35" s="14"/>
      <c r="BL35" s="14"/>
      <c r="BM35" s="14"/>
      <c r="BN35" s="14"/>
      <c r="BO35" s="14"/>
      <c r="BP35" s="14"/>
      <c r="BQ35" s="14"/>
      <c r="BR35" s="14"/>
      <c r="BS35" s="14"/>
      <c r="BT35" s="14"/>
      <c r="BU35" s="14"/>
      <c r="BV35" s="14"/>
      <c r="BW35" s="14"/>
      <c r="BX35" s="14"/>
      <c r="BY35" s="14"/>
      <c r="BZ35" s="14"/>
      <c r="CA35" s="14"/>
      <c r="CB35" s="14"/>
      <c r="CC35" s="14"/>
      <c r="CD35" s="14"/>
      <c r="CE35" s="14"/>
      <c r="CF35" s="14"/>
      <c r="CG35" s="14"/>
      <c r="CH35" s="14"/>
      <c r="CI35" s="14"/>
      <c r="CJ35" s="14"/>
      <c r="CK35" s="14"/>
    </row>
    <row r="36" spans="1:89" s="5" customFormat="1" ht="15" customHeight="1" x14ac:dyDescent="0.15">
      <c r="A36" s="285" t="s">
        <v>4</v>
      </c>
      <c r="B36" s="285" t="s">
        <v>5</v>
      </c>
      <c r="C36" s="287" t="s">
        <v>6</v>
      </c>
      <c r="D36" s="272" t="s">
        <v>7</v>
      </c>
      <c r="E36" s="273"/>
      <c r="F36" s="273"/>
      <c r="G36" s="273"/>
      <c r="H36" s="273"/>
      <c r="I36" s="273"/>
      <c r="J36" s="273"/>
      <c r="K36" s="273"/>
      <c r="L36" s="273"/>
      <c r="M36" s="273"/>
      <c r="N36" s="273"/>
      <c r="O36" s="273"/>
      <c r="P36" s="273"/>
      <c r="Q36" s="273"/>
      <c r="R36" s="273"/>
      <c r="S36" s="273"/>
      <c r="T36" s="274"/>
      <c r="U36" s="272" t="s">
        <v>8</v>
      </c>
      <c r="V36" s="274"/>
      <c r="W36" s="287" t="s">
        <v>9</v>
      </c>
      <c r="X36" s="4"/>
      <c r="AD36" s="4"/>
      <c r="AE36" s="4"/>
      <c r="AF36" s="4"/>
      <c r="AG36" s="4"/>
      <c r="AH36" s="4"/>
      <c r="AI36" s="4"/>
      <c r="AJ36" s="4"/>
      <c r="AK36" s="4"/>
      <c r="AL36" s="4"/>
      <c r="AM36" s="4"/>
      <c r="AN36" s="4"/>
      <c r="AO36" s="4"/>
      <c r="AP36" s="4"/>
      <c r="AQ36" s="4"/>
      <c r="AR36" s="4"/>
      <c r="AS36" s="4"/>
      <c r="AT36" s="4"/>
      <c r="AU36" s="4"/>
      <c r="AV36" s="4"/>
      <c r="AW36" s="14"/>
      <c r="AX36" s="14"/>
      <c r="AY36" s="14"/>
      <c r="AZ36" s="14"/>
      <c r="BA36" s="14"/>
      <c r="BB36" s="14"/>
      <c r="BC36" s="14"/>
      <c r="BD36" s="14"/>
      <c r="BE36" s="14"/>
      <c r="BF36" s="14"/>
      <c r="BG36" s="14"/>
      <c r="BH36" s="14"/>
      <c r="BI36" s="14"/>
      <c r="BJ36" s="14"/>
      <c r="BK36" s="14"/>
      <c r="BL36" s="14"/>
      <c r="BM36" s="14"/>
      <c r="BN36" s="14"/>
      <c r="BO36" s="14"/>
      <c r="BP36" s="187"/>
      <c r="BQ36" s="187"/>
      <c r="BR36" s="187"/>
      <c r="BS36" s="187"/>
      <c r="BT36" s="187"/>
      <c r="BU36" s="187"/>
      <c r="BV36" s="187"/>
      <c r="BW36" s="187"/>
      <c r="BX36" s="187"/>
      <c r="BY36" s="187"/>
      <c r="BZ36" s="187"/>
      <c r="CA36" s="187"/>
      <c r="CB36" s="187"/>
      <c r="CC36" s="187"/>
      <c r="CD36" s="187"/>
      <c r="CE36" s="187"/>
      <c r="CF36" s="187"/>
      <c r="CG36" s="187"/>
      <c r="CH36" s="187"/>
      <c r="CI36" s="187"/>
      <c r="CJ36" s="187"/>
      <c r="CK36" s="187"/>
    </row>
    <row r="37" spans="1:89" s="5" customFormat="1" ht="21" customHeight="1" x14ac:dyDescent="0.15">
      <c r="A37" s="286"/>
      <c r="B37" s="286"/>
      <c r="C37" s="288"/>
      <c r="D37" s="198" t="s">
        <v>90</v>
      </c>
      <c r="E37" s="188" t="s">
        <v>91</v>
      </c>
      <c r="F37" s="15" t="s">
        <v>10</v>
      </c>
      <c r="G37" s="15" t="s">
        <v>11</v>
      </c>
      <c r="H37" s="15" t="s">
        <v>12</v>
      </c>
      <c r="I37" s="189" t="s">
        <v>92</v>
      </c>
      <c r="J37" s="189" t="s">
        <v>93</v>
      </c>
      <c r="K37" s="189" t="s">
        <v>94</v>
      </c>
      <c r="L37" s="189" t="s">
        <v>95</v>
      </c>
      <c r="M37" s="189" t="s">
        <v>96</v>
      </c>
      <c r="N37" s="189" t="s">
        <v>97</v>
      </c>
      <c r="O37" s="189" t="s">
        <v>98</v>
      </c>
      <c r="P37" s="189" t="s">
        <v>99</v>
      </c>
      <c r="Q37" s="189" t="s">
        <v>100</v>
      </c>
      <c r="R37" s="189" t="s">
        <v>101</v>
      </c>
      <c r="S37" s="189" t="s">
        <v>102</v>
      </c>
      <c r="T37" s="190" t="s">
        <v>103</v>
      </c>
      <c r="U37" s="30" t="s">
        <v>13</v>
      </c>
      <c r="V37" s="31" t="s">
        <v>14</v>
      </c>
      <c r="W37" s="288"/>
      <c r="X37" s="4"/>
      <c r="AD37" s="4"/>
      <c r="AE37" s="4"/>
      <c r="AF37" s="4"/>
      <c r="AG37" s="4"/>
      <c r="AH37" s="4"/>
      <c r="AI37" s="4"/>
      <c r="AJ37" s="4"/>
      <c r="AK37" s="4"/>
      <c r="AL37" s="4"/>
      <c r="AM37" s="4"/>
      <c r="AN37" s="4"/>
      <c r="AO37" s="4"/>
      <c r="AP37" s="4"/>
      <c r="AQ37" s="4"/>
      <c r="AR37" s="4"/>
      <c r="AS37" s="4"/>
      <c r="AT37" s="4"/>
      <c r="AU37" s="4"/>
      <c r="AV37" s="4"/>
      <c r="AW37" s="14"/>
      <c r="AX37" s="14"/>
      <c r="AY37" s="14"/>
      <c r="AZ37" s="14"/>
      <c r="BA37" s="14"/>
      <c r="BB37" s="14"/>
      <c r="BC37" s="14"/>
      <c r="BD37" s="14"/>
      <c r="BE37" s="14"/>
      <c r="BF37" s="14"/>
      <c r="BG37" s="14"/>
      <c r="BH37" s="14"/>
      <c r="BI37" s="14"/>
      <c r="BJ37" s="14"/>
      <c r="BK37" s="14"/>
      <c r="BL37" s="14"/>
      <c r="BM37" s="14"/>
      <c r="BN37" s="14"/>
      <c r="BO37" s="14"/>
      <c r="BP37" s="187"/>
      <c r="BQ37" s="187"/>
      <c r="BR37" s="187"/>
      <c r="BS37" s="187"/>
      <c r="BT37" s="187"/>
      <c r="BU37" s="187"/>
      <c r="BV37" s="187"/>
      <c r="BW37" s="187"/>
      <c r="BX37" s="187"/>
      <c r="BY37" s="187"/>
      <c r="BZ37" s="187"/>
      <c r="CA37" s="187"/>
      <c r="CB37" s="187"/>
      <c r="CC37" s="187"/>
      <c r="CD37" s="187"/>
      <c r="CE37" s="187"/>
      <c r="CF37" s="187"/>
      <c r="CG37" s="187"/>
      <c r="CH37" s="187"/>
      <c r="CI37" s="187"/>
      <c r="CJ37" s="187"/>
      <c r="CK37" s="187"/>
    </row>
    <row r="38" spans="1:89" s="5" customFormat="1" ht="18.75" customHeight="1" x14ac:dyDescent="0.15">
      <c r="A38" s="289" t="s">
        <v>104</v>
      </c>
      <c r="B38" s="40" t="s">
        <v>16</v>
      </c>
      <c r="C38" s="199">
        <f t="shared" ref="C38:C47" si="10">SUM(D38:T38)</f>
        <v>0</v>
      </c>
      <c r="D38" s="136"/>
      <c r="E38" s="136"/>
      <c r="F38" s="114"/>
      <c r="G38" s="114"/>
      <c r="H38" s="114"/>
      <c r="I38" s="114"/>
      <c r="J38" s="114"/>
      <c r="K38" s="114"/>
      <c r="L38" s="114"/>
      <c r="M38" s="114"/>
      <c r="N38" s="114"/>
      <c r="O38" s="114"/>
      <c r="P38" s="114"/>
      <c r="Q38" s="114"/>
      <c r="R38" s="114"/>
      <c r="S38" s="114"/>
      <c r="T38" s="111"/>
      <c r="U38" s="113"/>
      <c r="V38" s="111"/>
      <c r="W38" s="106"/>
      <c r="X38" s="200" t="str">
        <f>+BA38&amp;BB38&amp;BC38</f>
        <v/>
      </c>
      <c r="AD38" s="4"/>
      <c r="AE38" s="4"/>
      <c r="AF38" s="4"/>
      <c r="AG38" s="4"/>
      <c r="AH38" s="4"/>
      <c r="AI38" s="4"/>
      <c r="AJ38" s="4"/>
      <c r="AK38" s="4"/>
      <c r="AL38" s="4"/>
      <c r="AM38" s="4"/>
      <c r="AN38" s="4"/>
      <c r="AO38" s="4"/>
      <c r="AP38" s="4"/>
      <c r="AQ38" s="4"/>
      <c r="AR38" s="4"/>
      <c r="AS38" s="4"/>
      <c r="AT38" s="4"/>
      <c r="AU38" s="4"/>
      <c r="AV38" s="4"/>
      <c r="AW38" s="14"/>
      <c r="AX38" s="14"/>
      <c r="AY38" s="14"/>
      <c r="AZ38" s="14"/>
      <c r="BA38" s="192" t="str">
        <f>IF($C38&lt;&gt;($U38+$V38)," El número consultas según sexo NO puede ser diferente al Total.","")</f>
        <v/>
      </c>
      <c r="BB38" s="192" t="str">
        <f>IF($C38=0,"",IF($W38="",IF($C38="",""," No olvide escribir la columna Beneficiarios."),""))</f>
        <v/>
      </c>
      <c r="BC38" s="192" t="str">
        <f>IF($C38&lt;$W38," El número de Beneficiarios NO puede ser mayor que el Total.","")</f>
        <v/>
      </c>
      <c r="BD38" s="193">
        <f>IF($C38&lt;&gt;($U38+$V38),1,0)</f>
        <v>0</v>
      </c>
      <c r="BE38" s="193">
        <f>IF($C38&lt;$W38,1,0)</f>
        <v>0</v>
      </c>
      <c r="BF38" s="193" t="str">
        <f>IF($C38=0,"",IF($W38="",IF($C38="","",1),0))</f>
        <v/>
      </c>
      <c r="BG38" s="14"/>
      <c r="BH38" s="14"/>
      <c r="BI38" s="14"/>
      <c r="BJ38" s="14"/>
      <c r="BK38" s="14"/>
      <c r="BL38" s="14"/>
      <c r="BM38" s="14"/>
      <c r="BN38" s="14"/>
      <c r="BO38" s="14"/>
      <c r="BP38" s="187"/>
      <c r="BQ38" s="187"/>
      <c r="BR38" s="187"/>
      <c r="BS38" s="187"/>
      <c r="BT38" s="187"/>
      <c r="BU38" s="187"/>
      <c r="BV38" s="187"/>
      <c r="BW38" s="187"/>
      <c r="BX38" s="187"/>
      <c r="BY38" s="187"/>
      <c r="BZ38" s="187"/>
      <c r="CA38" s="187"/>
      <c r="CB38" s="187"/>
      <c r="CC38" s="187"/>
      <c r="CD38" s="187"/>
      <c r="CE38" s="187"/>
      <c r="CF38" s="187"/>
      <c r="CG38" s="187"/>
      <c r="CH38" s="187"/>
      <c r="CI38" s="187"/>
      <c r="CJ38" s="187"/>
      <c r="CK38" s="187"/>
    </row>
    <row r="39" spans="1:89" s="5" customFormat="1" ht="15.75" customHeight="1" x14ac:dyDescent="0.15">
      <c r="A39" s="290"/>
      <c r="B39" s="41" t="s">
        <v>17</v>
      </c>
      <c r="C39" s="120">
        <f t="shared" si="10"/>
        <v>82</v>
      </c>
      <c r="D39" s="136">
        <v>3</v>
      </c>
      <c r="E39" s="136">
        <v>29</v>
      </c>
      <c r="F39" s="114">
        <v>12</v>
      </c>
      <c r="G39" s="114">
        <v>9</v>
      </c>
      <c r="H39" s="114">
        <v>2</v>
      </c>
      <c r="I39" s="114">
        <v>2</v>
      </c>
      <c r="J39" s="114">
        <v>3</v>
      </c>
      <c r="K39" s="114">
        <v>4</v>
      </c>
      <c r="L39" s="114">
        <v>5</v>
      </c>
      <c r="M39" s="114">
        <v>5</v>
      </c>
      <c r="N39" s="114">
        <v>3</v>
      </c>
      <c r="O39" s="114">
        <v>3</v>
      </c>
      <c r="P39" s="114">
        <v>1</v>
      </c>
      <c r="Q39" s="114">
        <v>0</v>
      </c>
      <c r="R39" s="114">
        <v>0</v>
      </c>
      <c r="S39" s="114">
        <v>1</v>
      </c>
      <c r="T39" s="111">
        <v>0</v>
      </c>
      <c r="U39" s="113">
        <v>32</v>
      </c>
      <c r="V39" s="111">
        <v>50</v>
      </c>
      <c r="W39" s="106">
        <v>82</v>
      </c>
      <c r="X39" s="200" t="str">
        <f t="shared" ref="X39:X47" si="11">+BA39&amp;BB39&amp;BC39</f>
        <v/>
      </c>
      <c r="AD39" s="4"/>
      <c r="AE39" s="4"/>
      <c r="AF39" s="4"/>
      <c r="AG39" s="4"/>
      <c r="AH39" s="4"/>
      <c r="AI39" s="4"/>
      <c r="AJ39" s="4"/>
      <c r="AK39" s="4"/>
      <c r="AL39" s="4"/>
      <c r="AM39" s="4"/>
      <c r="AN39" s="4"/>
      <c r="AO39" s="4"/>
      <c r="AP39" s="4"/>
      <c r="AQ39" s="4"/>
      <c r="AR39" s="4"/>
      <c r="AS39" s="4"/>
      <c r="AT39" s="4"/>
      <c r="AU39" s="4"/>
      <c r="AV39" s="4"/>
      <c r="AW39" s="14"/>
      <c r="AX39" s="14"/>
      <c r="AY39" s="14"/>
      <c r="AZ39" s="14"/>
      <c r="BA39" s="192" t="str">
        <f t="shared" ref="BA39:BA47" si="12">IF($C39&lt;&gt;($U39+$V39)," El número consultas según sexo NO puede ser diferente al Total.","")</f>
        <v/>
      </c>
      <c r="BB39" s="192" t="str">
        <f t="shared" ref="BB39:BB47" si="13">IF($C39=0,"",IF($W39="",IF($C39="",""," No olvide escribir la columna Beneficiarios."),""))</f>
        <v/>
      </c>
      <c r="BC39" s="192" t="str">
        <f t="shared" ref="BC39:BC47" si="14">IF($C39&lt;$W39," El número de Beneficiarios NO puede ser mayor que el Total.","")</f>
        <v/>
      </c>
      <c r="BD39" s="193">
        <f t="shared" ref="BD39:BD47" si="15">IF($C39&lt;&gt;($U39+$V39),1,0)</f>
        <v>0</v>
      </c>
      <c r="BE39" s="193">
        <f t="shared" ref="BE39:BE47" si="16">IF($C39&lt;$W39,1,0)</f>
        <v>0</v>
      </c>
      <c r="BF39" s="193">
        <f t="shared" ref="BF39:BF47" si="17">IF($C39=0,"",IF($W39="",IF($C39="","",1),0))</f>
        <v>0</v>
      </c>
      <c r="BG39" s="14"/>
      <c r="BH39" s="14"/>
      <c r="BI39" s="14"/>
      <c r="BJ39" s="14"/>
      <c r="BK39" s="14"/>
      <c r="BL39" s="14"/>
      <c r="BM39" s="14"/>
      <c r="BN39" s="14"/>
      <c r="BO39" s="14"/>
      <c r="BP39" s="187"/>
      <c r="BQ39" s="187"/>
      <c r="BR39" s="187"/>
      <c r="BS39" s="187"/>
      <c r="BT39" s="187"/>
      <c r="BU39" s="187"/>
      <c r="BV39" s="187"/>
      <c r="BW39" s="187"/>
      <c r="BX39" s="187"/>
      <c r="BY39" s="187"/>
      <c r="BZ39" s="187"/>
      <c r="CA39" s="187"/>
      <c r="CB39" s="187"/>
      <c r="CC39" s="187"/>
      <c r="CD39" s="187"/>
      <c r="CE39" s="187"/>
      <c r="CF39" s="187"/>
      <c r="CG39" s="187"/>
      <c r="CH39" s="187"/>
      <c r="CI39" s="187"/>
      <c r="CJ39" s="187"/>
      <c r="CK39" s="187"/>
    </row>
    <row r="40" spans="1:89" s="5" customFormat="1" ht="15.75" customHeight="1" x14ac:dyDescent="0.15">
      <c r="A40" s="290"/>
      <c r="B40" s="41" t="s">
        <v>38</v>
      </c>
      <c r="C40" s="120">
        <f t="shared" si="10"/>
        <v>252</v>
      </c>
      <c r="D40" s="136">
        <v>0</v>
      </c>
      <c r="E40" s="136">
        <v>4</v>
      </c>
      <c r="F40" s="114">
        <v>4</v>
      </c>
      <c r="G40" s="114">
        <v>7</v>
      </c>
      <c r="H40" s="114">
        <v>10</v>
      </c>
      <c r="I40" s="114">
        <v>12</v>
      </c>
      <c r="J40" s="114">
        <v>15</v>
      </c>
      <c r="K40" s="114">
        <v>22</v>
      </c>
      <c r="L40" s="114">
        <v>19</v>
      </c>
      <c r="M40" s="114">
        <v>30</v>
      </c>
      <c r="N40" s="114">
        <v>41</v>
      </c>
      <c r="O40" s="114">
        <v>28</v>
      </c>
      <c r="P40" s="114">
        <v>25</v>
      </c>
      <c r="Q40" s="114">
        <v>17</v>
      </c>
      <c r="R40" s="114">
        <v>10</v>
      </c>
      <c r="S40" s="114">
        <v>4</v>
      </c>
      <c r="T40" s="111">
        <v>4</v>
      </c>
      <c r="U40" s="113">
        <v>92</v>
      </c>
      <c r="V40" s="111">
        <v>160</v>
      </c>
      <c r="W40" s="106">
        <v>252</v>
      </c>
      <c r="X40" s="200" t="str">
        <f t="shared" si="11"/>
        <v/>
      </c>
      <c r="AD40" s="4"/>
      <c r="AE40" s="4"/>
      <c r="AF40" s="4"/>
      <c r="AG40" s="4"/>
      <c r="AH40" s="4"/>
      <c r="AI40" s="4"/>
      <c r="AJ40" s="4"/>
      <c r="AK40" s="4"/>
      <c r="AL40" s="4"/>
      <c r="AM40" s="4"/>
      <c r="AN40" s="4"/>
      <c r="AO40" s="4"/>
      <c r="AP40" s="4"/>
      <c r="AQ40" s="4"/>
      <c r="AR40" s="4"/>
      <c r="AS40" s="4"/>
      <c r="AT40" s="4"/>
      <c r="AU40" s="4"/>
      <c r="AV40" s="4"/>
      <c r="AW40" s="14"/>
      <c r="AX40" s="14"/>
      <c r="AY40" s="14"/>
      <c r="AZ40" s="14"/>
      <c r="BA40" s="192" t="str">
        <f t="shared" si="12"/>
        <v/>
      </c>
      <c r="BB40" s="192" t="str">
        <f t="shared" si="13"/>
        <v/>
      </c>
      <c r="BC40" s="192" t="str">
        <f t="shared" si="14"/>
        <v/>
      </c>
      <c r="BD40" s="193">
        <f t="shared" si="15"/>
        <v>0</v>
      </c>
      <c r="BE40" s="193">
        <f t="shared" si="16"/>
        <v>0</v>
      </c>
      <c r="BF40" s="193">
        <f t="shared" si="17"/>
        <v>0</v>
      </c>
      <c r="BG40" s="14"/>
      <c r="BH40" s="14"/>
      <c r="BI40" s="14"/>
      <c r="BJ40" s="14"/>
      <c r="BK40" s="14"/>
      <c r="BL40" s="14"/>
      <c r="BM40" s="14"/>
      <c r="BN40" s="14"/>
      <c r="BO40" s="14"/>
      <c r="BP40" s="187"/>
      <c r="BQ40" s="187"/>
      <c r="BR40" s="187"/>
      <c r="BS40" s="187"/>
      <c r="BT40" s="187"/>
      <c r="BU40" s="187"/>
      <c r="BV40" s="187"/>
      <c r="BW40" s="187"/>
      <c r="BX40" s="187"/>
      <c r="BY40" s="187"/>
      <c r="BZ40" s="187"/>
      <c r="CA40" s="187"/>
      <c r="CB40" s="187"/>
      <c r="CC40" s="187"/>
      <c r="CD40" s="187"/>
      <c r="CE40" s="187"/>
      <c r="CF40" s="187"/>
      <c r="CG40" s="187"/>
      <c r="CH40" s="187"/>
      <c r="CI40" s="187"/>
      <c r="CJ40" s="187"/>
      <c r="CK40" s="187"/>
    </row>
    <row r="41" spans="1:89" s="5" customFormat="1" ht="15.75" customHeight="1" x14ac:dyDescent="0.15">
      <c r="A41" s="290"/>
      <c r="B41" s="41" t="s">
        <v>39</v>
      </c>
      <c r="C41" s="120">
        <f t="shared" si="10"/>
        <v>0</v>
      </c>
      <c r="D41" s="136"/>
      <c r="E41" s="136"/>
      <c r="F41" s="114"/>
      <c r="G41" s="114"/>
      <c r="H41" s="114"/>
      <c r="I41" s="114"/>
      <c r="J41" s="114"/>
      <c r="K41" s="114"/>
      <c r="L41" s="114"/>
      <c r="M41" s="114"/>
      <c r="N41" s="114"/>
      <c r="O41" s="114"/>
      <c r="P41" s="114"/>
      <c r="Q41" s="114"/>
      <c r="R41" s="114"/>
      <c r="S41" s="114"/>
      <c r="T41" s="111"/>
      <c r="U41" s="113"/>
      <c r="V41" s="111"/>
      <c r="W41" s="106"/>
      <c r="X41" s="200" t="str">
        <f t="shared" si="11"/>
        <v/>
      </c>
      <c r="AD41" s="4"/>
      <c r="AE41" s="4"/>
      <c r="AF41" s="4"/>
      <c r="AG41" s="4"/>
      <c r="AH41" s="4"/>
      <c r="AI41" s="4"/>
      <c r="AJ41" s="4"/>
      <c r="AK41" s="4"/>
      <c r="AL41" s="4"/>
      <c r="AM41" s="4"/>
      <c r="AN41" s="4"/>
      <c r="AO41" s="4"/>
      <c r="AP41" s="4"/>
      <c r="AQ41" s="4"/>
      <c r="AR41" s="4"/>
      <c r="AS41" s="4"/>
      <c r="AT41" s="4"/>
      <c r="AU41" s="4"/>
      <c r="AV41" s="4"/>
      <c r="AW41" s="14"/>
      <c r="AX41" s="14"/>
      <c r="AY41" s="14"/>
      <c r="AZ41" s="14"/>
      <c r="BA41" s="192" t="str">
        <f t="shared" si="12"/>
        <v/>
      </c>
      <c r="BB41" s="192" t="str">
        <f t="shared" si="13"/>
        <v/>
      </c>
      <c r="BC41" s="192" t="str">
        <f t="shared" si="14"/>
        <v/>
      </c>
      <c r="BD41" s="193">
        <f t="shared" si="15"/>
        <v>0</v>
      </c>
      <c r="BE41" s="193">
        <f t="shared" si="16"/>
        <v>0</v>
      </c>
      <c r="BF41" s="193" t="str">
        <f t="shared" si="17"/>
        <v/>
      </c>
      <c r="BG41" s="14"/>
      <c r="BH41" s="14"/>
      <c r="BI41" s="14"/>
      <c r="BJ41" s="14"/>
      <c r="BK41" s="14"/>
      <c r="BL41" s="14"/>
      <c r="BM41" s="14"/>
      <c r="BN41" s="14"/>
      <c r="BO41" s="14"/>
      <c r="BP41" s="187"/>
      <c r="BQ41" s="187"/>
      <c r="BR41" s="187"/>
      <c r="BS41" s="187"/>
      <c r="BT41" s="187"/>
      <c r="BU41" s="187"/>
      <c r="BV41" s="187"/>
      <c r="BW41" s="187"/>
      <c r="BX41" s="187"/>
      <c r="BY41" s="187"/>
      <c r="BZ41" s="187"/>
      <c r="CA41" s="187"/>
      <c r="CB41" s="187"/>
      <c r="CC41" s="187"/>
      <c r="CD41" s="187"/>
      <c r="CE41" s="187"/>
      <c r="CF41" s="187"/>
      <c r="CG41" s="187"/>
      <c r="CH41" s="187"/>
      <c r="CI41" s="187"/>
      <c r="CJ41" s="187"/>
      <c r="CK41" s="187"/>
    </row>
    <row r="42" spans="1:89" s="5" customFormat="1" ht="15.75" customHeight="1" x14ac:dyDescent="0.15">
      <c r="A42" s="290"/>
      <c r="B42" s="41" t="s">
        <v>20</v>
      </c>
      <c r="C42" s="120">
        <f t="shared" si="10"/>
        <v>54</v>
      </c>
      <c r="D42" s="136">
        <v>0</v>
      </c>
      <c r="E42" s="136">
        <v>0</v>
      </c>
      <c r="F42" s="114">
        <v>0</v>
      </c>
      <c r="G42" s="114">
        <v>3</v>
      </c>
      <c r="H42" s="114">
        <v>1</v>
      </c>
      <c r="I42" s="114">
        <v>5</v>
      </c>
      <c r="J42" s="114">
        <v>6</v>
      </c>
      <c r="K42" s="114">
        <v>10</v>
      </c>
      <c r="L42" s="114">
        <v>7</v>
      </c>
      <c r="M42" s="114">
        <v>8</v>
      </c>
      <c r="N42" s="114">
        <v>3</v>
      </c>
      <c r="O42" s="114">
        <v>3</v>
      </c>
      <c r="P42" s="114">
        <v>5</v>
      </c>
      <c r="Q42" s="114">
        <v>1</v>
      </c>
      <c r="R42" s="114">
        <v>2</v>
      </c>
      <c r="S42" s="114">
        <v>0</v>
      </c>
      <c r="T42" s="111">
        <v>0</v>
      </c>
      <c r="U42" s="113">
        <v>17</v>
      </c>
      <c r="V42" s="111">
        <v>37</v>
      </c>
      <c r="W42" s="106">
        <v>54</v>
      </c>
      <c r="X42" s="200" t="str">
        <f t="shared" si="11"/>
        <v/>
      </c>
      <c r="AD42" s="4"/>
      <c r="AE42" s="4"/>
      <c r="AF42" s="4"/>
      <c r="AG42" s="4"/>
      <c r="AH42" s="4"/>
      <c r="AI42" s="4"/>
      <c r="AJ42" s="4"/>
      <c r="AK42" s="4"/>
      <c r="AL42" s="4"/>
      <c r="AM42" s="4"/>
      <c r="AN42" s="4"/>
      <c r="AO42" s="4"/>
      <c r="AP42" s="4"/>
      <c r="AQ42" s="4"/>
      <c r="AR42" s="4"/>
      <c r="AS42" s="4"/>
      <c r="AT42" s="4"/>
      <c r="AU42" s="4"/>
      <c r="AV42" s="4"/>
      <c r="AW42" s="14"/>
      <c r="AX42" s="14"/>
      <c r="AY42" s="14"/>
      <c r="AZ42" s="14"/>
      <c r="BA42" s="192" t="str">
        <f t="shared" si="12"/>
        <v/>
      </c>
      <c r="BB42" s="192" t="str">
        <f t="shared" si="13"/>
        <v/>
      </c>
      <c r="BC42" s="192" t="str">
        <f t="shared" si="14"/>
        <v/>
      </c>
      <c r="BD42" s="193">
        <f t="shared" si="15"/>
        <v>0</v>
      </c>
      <c r="BE42" s="193">
        <f t="shared" si="16"/>
        <v>0</v>
      </c>
      <c r="BF42" s="193">
        <f t="shared" si="17"/>
        <v>0</v>
      </c>
      <c r="BG42" s="14"/>
      <c r="BH42" s="14"/>
      <c r="BI42" s="14"/>
      <c r="BJ42" s="14"/>
      <c r="BK42" s="14"/>
      <c r="BL42" s="14"/>
      <c r="BM42" s="14"/>
      <c r="BN42" s="14"/>
      <c r="BO42" s="14"/>
      <c r="BP42" s="187"/>
      <c r="BQ42" s="187"/>
      <c r="BR42" s="187"/>
      <c r="BS42" s="187"/>
      <c r="BT42" s="187"/>
      <c r="BU42" s="187"/>
      <c r="BV42" s="187"/>
      <c r="BW42" s="187"/>
      <c r="BX42" s="187"/>
      <c r="BY42" s="187"/>
      <c r="BZ42" s="187"/>
      <c r="CA42" s="187"/>
      <c r="CB42" s="187"/>
      <c r="CC42" s="187"/>
      <c r="CD42" s="187"/>
      <c r="CE42" s="187"/>
      <c r="CF42" s="187"/>
      <c r="CG42" s="187"/>
      <c r="CH42" s="187"/>
      <c r="CI42" s="187"/>
      <c r="CJ42" s="187"/>
      <c r="CK42" s="187"/>
    </row>
    <row r="43" spans="1:89" s="5" customFormat="1" ht="15.75" customHeight="1" x14ac:dyDescent="0.15">
      <c r="A43" s="290"/>
      <c r="B43" s="41" t="s">
        <v>21</v>
      </c>
      <c r="C43" s="194">
        <f t="shared" si="10"/>
        <v>0</v>
      </c>
      <c r="D43" s="147"/>
      <c r="E43" s="147"/>
      <c r="F43" s="127"/>
      <c r="G43" s="127"/>
      <c r="H43" s="127"/>
      <c r="I43" s="127"/>
      <c r="J43" s="127"/>
      <c r="K43" s="127"/>
      <c r="L43" s="127"/>
      <c r="M43" s="127"/>
      <c r="N43" s="127"/>
      <c r="O43" s="127"/>
      <c r="P43" s="127"/>
      <c r="Q43" s="127"/>
      <c r="R43" s="127"/>
      <c r="S43" s="127"/>
      <c r="T43" s="112"/>
      <c r="U43" s="126"/>
      <c r="V43" s="112"/>
      <c r="W43" s="153"/>
      <c r="X43" s="200" t="str">
        <f t="shared" si="11"/>
        <v/>
      </c>
      <c r="AD43" s="4"/>
      <c r="AE43" s="4"/>
      <c r="AF43" s="4"/>
      <c r="AG43" s="4"/>
      <c r="AH43" s="4"/>
      <c r="AI43" s="4"/>
      <c r="AJ43" s="4"/>
      <c r="AK43" s="4"/>
      <c r="AL43" s="4"/>
      <c r="AM43" s="4"/>
      <c r="AN43" s="4"/>
      <c r="AO43" s="4"/>
      <c r="AP43" s="4"/>
      <c r="AQ43" s="4"/>
      <c r="AR43" s="4"/>
      <c r="AS43" s="4"/>
      <c r="AT43" s="4"/>
      <c r="AU43" s="4"/>
      <c r="AV43" s="4"/>
      <c r="AW43" s="14"/>
      <c r="AX43" s="14"/>
      <c r="AY43" s="14"/>
      <c r="AZ43" s="14"/>
      <c r="BA43" s="192" t="str">
        <f t="shared" si="12"/>
        <v/>
      </c>
      <c r="BB43" s="192" t="str">
        <f t="shared" si="13"/>
        <v/>
      </c>
      <c r="BC43" s="192" t="str">
        <f t="shared" si="14"/>
        <v/>
      </c>
      <c r="BD43" s="193">
        <f t="shared" si="15"/>
        <v>0</v>
      </c>
      <c r="BE43" s="193">
        <f t="shared" si="16"/>
        <v>0</v>
      </c>
      <c r="BF43" s="193" t="str">
        <f t="shared" si="17"/>
        <v/>
      </c>
      <c r="BG43" s="14"/>
      <c r="BH43" s="14"/>
      <c r="BI43" s="14"/>
      <c r="BJ43" s="14"/>
      <c r="BK43" s="14"/>
      <c r="BL43" s="14"/>
      <c r="BM43" s="14"/>
      <c r="BN43" s="14"/>
      <c r="BO43" s="14"/>
      <c r="BP43" s="187"/>
      <c r="BQ43" s="187"/>
      <c r="BR43" s="187"/>
      <c r="BS43" s="187"/>
      <c r="BT43" s="187"/>
      <c r="BU43" s="187"/>
      <c r="BV43" s="187"/>
      <c r="BW43" s="187"/>
      <c r="BX43" s="187"/>
      <c r="BY43" s="187"/>
      <c r="BZ43" s="187"/>
      <c r="CA43" s="187"/>
      <c r="CB43" s="187"/>
      <c r="CC43" s="187"/>
      <c r="CD43" s="187"/>
      <c r="CE43" s="187"/>
      <c r="CF43" s="187"/>
      <c r="CG43" s="187"/>
      <c r="CH43" s="187"/>
      <c r="CI43" s="187"/>
      <c r="CJ43" s="187"/>
      <c r="CK43" s="187"/>
    </row>
    <row r="44" spans="1:89" s="5" customFormat="1" ht="15.75" customHeight="1" x14ac:dyDescent="0.15">
      <c r="A44" s="291"/>
      <c r="B44" s="42" t="s">
        <v>23</v>
      </c>
      <c r="C44" s="118">
        <f t="shared" si="10"/>
        <v>388</v>
      </c>
      <c r="D44" s="195">
        <f>SUM(D38:D43)</f>
        <v>3</v>
      </c>
      <c r="E44" s="195">
        <f t="shared" ref="E44:T44" si="18">SUM(E38:E43)</f>
        <v>33</v>
      </c>
      <c r="F44" s="131">
        <f t="shared" si="18"/>
        <v>16</v>
      </c>
      <c r="G44" s="131">
        <f t="shared" si="18"/>
        <v>19</v>
      </c>
      <c r="H44" s="131">
        <f t="shared" si="18"/>
        <v>13</v>
      </c>
      <c r="I44" s="131">
        <f t="shared" si="18"/>
        <v>19</v>
      </c>
      <c r="J44" s="131">
        <f t="shared" si="18"/>
        <v>24</v>
      </c>
      <c r="K44" s="131">
        <f t="shared" si="18"/>
        <v>36</v>
      </c>
      <c r="L44" s="131">
        <f t="shared" si="18"/>
        <v>31</v>
      </c>
      <c r="M44" s="131">
        <f t="shared" si="18"/>
        <v>43</v>
      </c>
      <c r="N44" s="131">
        <f t="shared" si="18"/>
        <v>47</v>
      </c>
      <c r="O44" s="131">
        <f t="shared" si="18"/>
        <v>34</v>
      </c>
      <c r="P44" s="131">
        <f t="shared" si="18"/>
        <v>31</v>
      </c>
      <c r="Q44" s="131">
        <f t="shared" si="18"/>
        <v>18</v>
      </c>
      <c r="R44" s="131">
        <f t="shared" si="18"/>
        <v>12</v>
      </c>
      <c r="S44" s="131">
        <f t="shared" si="18"/>
        <v>5</v>
      </c>
      <c r="T44" s="132">
        <f t="shared" si="18"/>
        <v>4</v>
      </c>
      <c r="U44" s="130">
        <f>SUM(U38:U43)</f>
        <v>141</v>
      </c>
      <c r="V44" s="132">
        <f>SUM(V38:V43)</f>
        <v>247</v>
      </c>
      <c r="W44" s="141">
        <f>SUM(W38:W43)</f>
        <v>388</v>
      </c>
      <c r="X44" s="200" t="str">
        <f t="shared" si="11"/>
        <v/>
      </c>
      <c r="AD44" s="4"/>
      <c r="AE44" s="4"/>
      <c r="AF44" s="4"/>
      <c r="AG44" s="4"/>
      <c r="AH44" s="4"/>
      <c r="AI44" s="4"/>
      <c r="AJ44" s="4"/>
      <c r="AK44" s="4"/>
      <c r="AL44" s="4"/>
      <c r="AM44" s="4"/>
      <c r="AN44" s="4"/>
      <c r="AO44" s="4"/>
      <c r="AP44" s="4"/>
      <c r="AQ44" s="4"/>
      <c r="AR44" s="4"/>
      <c r="AS44" s="4"/>
      <c r="AT44" s="4"/>
      <c r="AU44" s="4"/>
      <c r="AV44" s="4"/>
      <c r="AW44" s="14"/>
      <c r="AX44" s="14"/>
      <c r="AY44" s="14"/>
      <c r="AZ44" s="14"/>
      <c r="BA44" s="192" t="str">
        <f t="shared" si="12"/>
        <v/>
      </c>
      <c r="BB44" s="192" t="str">
        <f t="shared" si="13"/>
        <v/>
      </c>
      <c r="BC44" s="192" t="str">
        <f t="shared" si="14"/>
        <v/>
      </c>
      <c r="BD44" s="193">
        <f t="shared" si="15"/>
        <v>0</v>
      </c>
      <c r="BE44" s="193">
        <f t="shared" si="16"/>
        <v>0</v>
      </c>
      <c r="BF44" s="193">
        <f t="shared" si="17"/>
        <v>0</v>
      </c>
      <c r="BG44" s="14"/>
      <c r="BH44" s="14"/>
      <c r="BI44" s="14"/>
      <c r="BJ44" s="14"/>
      <c r="BK44" s="14"/>
      <c r="BL44" s="14"/>
      <c r="BM44" s="14"/>
      <c r="BN44" s="14"/>
      <c r="BO44" s="14"/>
      <c r="BP44" s="187"/>
      <c r="BQ44" s="187"/>
      <c r="BR44" s="187"/>
      <c r="BS44" s="187"/>
      <c r="BT44" s="187"/>
      <c r="BU44" s="187"/>
      <c r="BV44" s="187"/>
      <c r="BW44" s="187"/>
      <c r="BX44" s="187"/>
      <c r="BY44" s="187"/>
      <c r="BZ44" s="187"/>
      <c r="CA44" s="187"/>
      <c r="CB44" s="187"/>
      <c r="CC44" s="187"/>
      <c r="CD44" s="187"/>
      <c r="CE44" s="187"/>
      <c r="CF44" s="187"/>
      <c r="CG44" s="187"/>
      <c r="CH44" s="187"/>
      <c r="CI44" s="187"/>
      <c r="CJ44" s="187"/>
      <c r="CK44" s="187"/>
    </row>
    <row r="45" spans="1:89" s="5" customFormat="1" ht="15.75" customHeight="1" x14ac:dyDescent="0.15">
      <c r="A45" s="18" t="s">
        <v>24</v>
      </c>
      <c r="B45" s="51" t="s">
        <v>17</v>
      </c>
      <c r="C45" s="152">
        <f t="shared" si="10"/>
        <v>24</v>
      </c>
      <c r="D45" s="201">
        <v>0</v>
      </c>
      <c r="E45" s="201">
        <v>1</v>
      </c>
      <c r="F45" s="143">
        <v>7</v>
      </c>
      <c r="G45" s="143">
        <v>10</v>
      </c>
      <c r="H45" s="143">
        <v>2</v>
      </c>
      <c r="I45" s="143">
        <v>0</v>
      </c>
      <c r="J45" s="143">
        <v>2</v>
      </c>
      <c r="K45" s="143">
        <v>0</v>
      </c>
      <c r="L45" s="143">
        <v>1</v>
      </c>
      <c r="M45" s="143">
        <v>1</v>
      </c>
      <c r="N45" s="143">
        <v>0</v>
      </c>
      <c r="O45" s="143">
        <v>0</v>
      </c>
      <c r="P45" s="143">
        <v>0</v>
      </c>
      <c r="Q45" s="143">
        <v>0</v>
      </c>
      <c r="R45" s="143">
        <v>0</v>
      </c>
      <c r="S45" s="143">
        <v>0</v>
      </c>
      <c r="T45" s="144">
        <v>0</v>
      </c>
      <c r="U45" s="142">
        <v>6</v>
      </c>
      <c r="V45" s="144">
        <v>18</v>
      </c>
      <c r="W45" s="138">
        <v>24</v>
      </c>
      <c r="X45" s="200" t="str">
        <f t="shared" si="11"/>
        <v/>
      </c>
      <c r="AD45" s="4"/>
      <c r="AE45" s="4"/>
      <c r="AF45" s="4"/>
      <c r="AG45" s="4"/>
      <c r="AH45" s="4"/>
      <c r="AI45" s="4"/>
      <c r="AJ45" s="4"/>
      <c r="AK45" s="4"/>
      <c r="AL45" s="4"/>
      <c r="AM45" s="4"/>
      <c r="AN45" s="4"/>
      <c r="AO45" s="4"/>
      <c r="AP45" s="4"/>
      <c r="AQ45" s="4"/>
      <c r="AR45" s="4"/>
      <c r="AS45" s="4"/>
      <c r="AT45" s="4"/>
      <c r="AU45" s="4"/>
      <c r="AV45" s="4"/>
      <c r="AW45" s="14"/>
      <c r="AX45" s="14"/>
      <c r="AY45" s="14"/>
      <c r="AZ45" s="14"/>
      <c r="BA45" s="192" t="str">
        <f t="shared" si="12"/>
        <v/>
      </c>
      <c r="BB45" s="192" t="str">
        <f t="shared" si="13"/>
        <v/>
      </c>
      <c r="BC45" s="192" t="str">
        <f t="shared" si="14"/>
        <v/>
      </c>
      <c r="BD45" s="193">
        <f t="shared" si="15"/>
        <v>0</v>
      </c>
      <c r="BE45" s="193">
        <f t="shared" si="16"/>
        <v>0</v>
      </c>
      <c r="BF45" s="193">
        <f t="shared" si="17"/>
        <v>0</v>
      </c>
      <c r="BG45" s="14"/>
      <c r="BH45" s="14"/>
      <c r="BI45" s="14"/>
      <c r="BJ45" s="14"/>
      <c r="BK45" s="14"/>
      <c r="BL45" s="14"/>
      <c r="BM45" s="14"/>
      <c r="BN45" s="14"/>
      <c r="BO45" s="14"/>
      <c r="BP45" s="187"/>
      <c r="BQ45" s="187"/>
      <c r="BR45" s="187"/>
      <c r="BS45" s="187"/>
      <c r="BT45" s="187"/>
      <c r="BU45" s="187"/>
      <c r="BV45" s="187"/>
      <c r="BW45" s="187"/>
      <c r="BX45" s="187"/>
      <c r="BY45" s="187"/>
      <c r="BZ45" s="187"/>
      <c r="CA45" s="187"/>
      <c r="CB45" s="187"/>
      <c r="CC45" s="187"/>
      <c r="CD45" s="187"/>
      <c r="CE45" s="187"/>
      <c r="CF45" s="187"/>
      <c r="CG45" s="187"/>
      <c r="CH45" s="187"/>
      <c r="CI45" s="187"/>
      <c r="CJ45" s="187"/>
      <c r="CK45" s="187"/>
    </row>
    <row r="46" spans="1:89" s="5" customFormat="1" ht="15.75" customHeight="1" x14ac:dyDescent="0.15">
      <c r="A46" s="275" t="s">
        <v>25</v>
      </c>
      <c r="B46" s="40" t="s">
        <v>40</v>
      </c>
      <c r="C46" s="119">
        <f t="shared" si="10"/>
        <v>0</v>
      </c>
      <c r="D46" s="135"/>
      <c r="E46" s="135"/>
      <c r="F46" s="124"/>
      <c r="G46" s="124"/>
      <c r="H46" s="124"/>
      <c r="I46" s="124"/>
      <c r="J46" s="124"/>
      <c r="K46" s="124"/>
      <c r="L46" s="124"/>
      <c r="M46" s="124"/>
      <c r="N46" s="124"/>
      <c r="O46" s="124"/>
      <c r="P46" s="124"/>
      <c r="Q46" s="124"/>
      <c r="R46" s="124"/>
      <c r="S46" s="124"/>
      <c r="T46" s="133"/>
      <c r="U46" s="123"/>
      <c r="V46" s="133"/>
      <c r="W46" s="139"/>
      <c r="X46" s="200" t="str">
        <f t="shared" si="11"/>
        <v/>
      </c>
      <c r="AD46" s="4"/>
      <c r="AE46" s="4"/>
      <c r="AF46" s="4"/>
      <c r="AG46" s="4"/>
      <c r="AH46" s="4"/>
      <c r="AI46" s="4"/>
      <c r="AJ46" s="4"/>
      <c r="AK46" s="4"/>
      <c r="AL46" s="4"/>
      <c r="AM46" s="4"/>
      <c r="AN46" s="4"/>
      <c r="AO46" s="4"/>
      <c r="AP46" s="4"/>
      <c r="AQ46" s="4"/>
      <c r="AR46" s="4"/>
      <c r="AS46" s="4"/>
      <c r="AT46" s="4"/>
      <c r="AU46" s="4"/>
      <c r="AV46" s="4"/>
      <c r="AW46" s="14"/>
      <c r="AX46" s="14"/>
      <c r="AY46" s="14"/>
      <c r="AZ46" s="14"/>
      <c r="BA46" s="192" t="str">
        <f t="shared" si="12"/>
        <v/>
      </c>
      <c r="BB46" s="192" t="str">
        <f t="shared" si="13"/>
        <v/>
      </c>
      <c r="BC46" s="192" t="str">
        <f t="shared" si="14"/>
        <v/>
      </c>
      <c r="BD46" s="193">
        <f t="shared" si="15"/>
        <v>0</v>
      </c>
      <c r="BE46" s="193">
        <f t="shared" si="16"/>
        <v>0</v>
      </c>
      <c r="BF46" s="193" t="str">
        <f t="shared" si="17"/>
        <v/>
      </c>
      <c r="BG46" s="14"/>
      <c r="BH46" s="14"/>
      <c r="BI46" s="14"/>
      <c r="BJ46" s="14"/>
      <c r="BK46" s="14"/>
      <c r="BL46" s="14"/>
      <c r="BM46" s="14"/>
      <c r="BN46" s="14"/>
      <c r="BO46" s="14"/>
      <c r="BP46" s="187"/>
      <c r="BQ46" s="187"/>
      <c r="BR46" s="187"/>
      <c r="BS46" s="187"/>
      <c r="BT46" s="187"/>
      <c r="BU46" s="187"/>
      <c r="BV46" s="187"/>
      <c r="BW46" s="187"/>
      <c r="BX46" s="187"/>
      <c r="BY46" s="187"/>
      <c r="BZ46" s="187"/>
      <c r="CA46" s="187"/>
      <c r="CB46" s="187"/>
      <c r="CC46" s="187"/>
      <c r="CD46" s="187"/>
      <c r="CE46" s="187"/>
      <c r="CF46" s="187"/>
      <c r="CG46" s="187"/>
      <c r="CH46" s="187"/>
      <c r="CI46" s="187"/>
      <c r="CJ46" s="187"/>
      <c r="CK46" s="187"/>
    </row>
    <row r="47" spans="1:89" s="5" customFormat="1" ht="38.25" customHeight="1" x14ac:dyDescent="0.15">
      <c r="A47" s="276"/>
      <c r="B47" s="52" t="s">
        <v>17</v>
      </c>
      <c r="C47" s="121">
        <f t="shared" si="10"/>
        <v>178</v>
      </c>
      <c r="D47" s="137">
        <v>5</v>
      </c>
      <c r="E47" s="137">
        <v>38</v>
      </c>
      <c r="F47" s="116">
        <v>28</v>
      </c>
      <c r="G47" s="116">
        <v>14</v>
      </c>
      <c r="H47" s="116">
        <v>0</v>
      </c>
      <c r="I47" s="116">
        <v>6</v>
      </c>
      <c r="J47" s="116">
        <v>10</v>
      </c>
      <c r="K47" s="116">
        <v>22</v>
      </c>
      <c r="L47" s="116">
        <v>6</v>
      </c>
      <c r="M47" s="116">
        <v>13</v>
      </c>
      <c r="N47" s="116">
        <v>10</v>
      </c>
      <c r="O47" s="116">
        <v>14</v>
      </c>
      <c r="P47" s="116">
        <v>5</v>
      </c>
      <c r="Q47" s="116">
        <v>4</v>
      </c>
      <c r="R47" s="116">
        <v>3</v>
      </c>
      <c r="S47" s="116">
        <v>0</v>
      </c>
      <c r="T47" s="117">
        <v>0</v>
      </c>
      <c r="U47" s="115">
        <v>74</v>
      </c>
      <c r="V47" s="117">
        <v>104</v>
      </c>
      <c r="W47" s="107">
        <v>178</v>
      </c>
      <c r="X47" s="200" t="str">
        <f t="shared" si="11"/>
        <v/>
      </c>
      <c r="AD47" s="4"/>
      <c r="AE47" s="4"/>
      <c r="AF47" s="4"/>
      <c r="AG47" s="4"/>
      <c r="AH47" s="4"/>
      <c r="AI47" s="4"/>
      <c r="AJ47" s="4"/>
      <c r="AK47" s="4"/>
      <c r="AL47" s="4"/>
      <c r="AM47" s="4"/>
      <c r="AN47" s="4"/>
      <c r="AO47" s="4"/>
      <c r="AP47" s="4"/>
      <c r="AQ47" s="4"/>
      <c r="AR47" s="4"/>
      <c r="AS47" s="4"/>
      <c r="AT47" s="4"/>
      <c r="AU47" s="4"/>
      <c r="AV47" s="4"/>
      <c r="AW47" s="14"/>
      <c r="AX47" s="14"/>
      <c r="AY47" s="14"/>
      <c r="AZ47" s="14"/>
      <c r="BA47" s="192" t="str">
        <f t="shared" si="12"/>
        <v/>
      </c>
      <c r="BB47" s="192" t="str">
        <f t="shared" si="13"/>
        <v/>
      </c>
      <c r="BC47" s="192" t="str">
        <f t="shared" si="14"/>
        <v/>
      </c>
      <c r="BD47" s="193">
        <f t="shared" si="15"/>
        <v>0</v>
      </c>
      <c r="BE47" s="193">
        <f t="shared" si="16"/>
        <v>0</v>
      </c>
      <c r="BF47" s="193">
        <f t="shared" si="17"/>
        <v>0</v>
      </c>
      <c r="BG47" s="14"/>
      <c r="BH47" s="14"/>
      <c r="BI47" s="14"/>
      <c r="BJ47" s="14"/>
      <c r="BK47" s="14"/>
      <c r="BL47" s="14"/>
      <c r="BM47" s="14"/>
      <c r="BN47" s="14"/>
      <c r="BO47" s="14"/>
      <c r="BP47" s="187"/>
      <c r="BQ47" s="187"/>
      <c r="BR47" s="187"/>
      <c r="BS47" s="187"/>
      <c r="BT47" s="187"/>
      <c r="BU47" s="187"/>
      <c r="BV47" s="187"/>
      <c r="BW47" s="187"/>
      <c r="BX47" s="187"/>
      <c r="BY47" s="187"/>
      <c r="BZ47" s="187"/>
      <c r="CA47" s="187"/>
      <c r="CB47" s="187"/>
      <c r="CC47" s="187"/>
      <c r="CD47" s="187"/>
      <c r="CE47" s="187"/>
      <c r="CF47" s="187"/>
      <c r="CG47" s="187"/>
      <c r="CH47" s="187"/>
      <c r="CI47" s="187"/>
      <c r="CJ47" s="187"/>
      <c r="CK47" s="187"/>
    </row>
    <row r="48" spans="1:89" s="4" customFormat="1" ht="30" customHeight="1" x14ac:dyDescent="0.2">
      <c r="A48" s="38" t="s">
        <v>41</v>
      </c>
      <c r="B48" s="11"/>
      <c r="C48" s="11"/>
      <c r="D48" s="25"/>
      <c r="E48" s="25"/>
      <c r="F48" s="25"/>
      <c r="G48" s="25"/>
      <c r="H48" s="25"/>
      <c r="I48" s="25"/>
      <c r="J48" s="25"/>
      <c r="K48" s="53"/>
      <c r="L48" s="54"/>
      <c r="M48" s="8"/>
      <c r="N48" s="8"/>
      <c r="O48" s="8"/>
      <c r="V48" s="2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4"/>
      <c r="BY48" s="14"/>
      <c r="BZ48" s="14"/>
      <c r="CA48" s="14"/>
      <c r="CB48" s="14"/>
      <c r="CC48" s="14"/>
      <c r="CD48" s="14"/>
      <c r="CE48" s="14"/>
      <c r="CF48" s="14"/>
      <c r="CG48" s="14"/>
      <c r="CH48" s="14"/>
      <c r="CI48" s="14"/>
      <c r="CJ48" s="14"/>
      <c r="CK48" s="14"/>
    </row>
    <row r="49" spans="1:89" s="5" customFormat="1" x14ac:dyDescent="0.2">
      <c r="A49" s="285" t="s">
        <v>4</v>
      </c>
      <c r="B49" s="275" t="s">
        <v>5</v>
      </c>
      <c r="C49" s="287" t="s">
        <v>6</v>
      </c>
      <c r="D49" s="29"/>
      <c r="E49" s="29"/>
      <c r="F49" s="29"/>
      <c r="G49" s="29"/>
      <c r="H49" s="29"/>
      <c r="I49" s="29"/>
      <c r="J49" s="29"/>
      <c r="K49" s="29"/>
      <c r="L49" s="50"/>
      <c r="M49" s="170"/>
      <c r="N49" s="8"/>
      <c r="O49" s="4"/>
      <c r="P49" s="4"/>
      <c r="Q49" s="4"/>
      <c r="R49" s="4"/>
      <c r="S49" s="4"/>
      <c r="T49" s="4"/>
      <c r="U49" s="4"/>
      <c r="V49" s="24"/>
      <c r="W49" s="4"/>
      <c r="X49" s="4"/>
      <c r="AD49" s="4"/>
      <c r="AE49" s="4"/>
      <c r="AF49" s="4"/>
      <c r="AG49" s="4"/>
      <c r="AH49" s="4"/>
      <c r="AI49" s="4"/>
      <c r="AJ49" s="4"/>
      <c r="AK49" s="4"/>
      <c r="AL49" s="4"/>
      <c r="AM49" s="4"/>
      <c r="AN49" s="4"/>
      <c r="AO49" s="4"/>
      <c r="AP49" s="4"/>
      <c r="AQ49" s="4"/>
      <c r="AR49" s="4"/>
      <c r="AS49" s="4"/>
      <c r="AT49" s="4"/>
      <c r="AU49" s="4"/>
      <c r="AV49" s="4"/>
      <c r="AW49" s="14"/>
      <c r="AX49" s="14"/>
      <c r="AY49" s="14"/>
      <c r="AZ49" s="14"/>
      <c r="BA49" s="14"/>
      <c r="BB49" s="14"/>
      <c r="BC49" s="14"/>
      <c r="BD49" s="14"/>
      <c r="BE49" s="14"/>
      <c r="BF49" s="14"/>
      <c r="BG49" s="14"/>
      <c r="BH49" s="14"/>
      <c r="BI49" s="14"/>
      <c r="BJ49" s="14"/>
      <c r="BK49" s="14"/>
      <c r="BL49" s="14"/>
      <c r="BM49" s="14"/>
      <c r="BN49" s="14"/>
      <c r="BO49" s="14"/>
      <c r="BP49" s="187"/>
      <c r="BQ49" s="187"/>
      <c r="BR49" s="187"/>
      <c r="BS49" s="187"/>
      <c r="BT49" s="187"/>
      <c r="BU49" s="187"/>
      <c r="BV49" s="187"/>
      <c r="BW49" s="187"/>
      <c r="BX49" s="187"/>
      <c r="BY49" s="187"/>
      <c r="BZ49" s="187"/>
      <c r="CA49" s="187"/>
      <c r="CB49" s="187"/>
      <c r="CC49" s="187"/>
      <c r="CD49" s="187"/>
      <c r="CE49" s="187"/>
      <c r="CF49" s="187"/>
      <c r="CG49" s="187"/>
      <c r="CH49" s="187"/>
      <c r="CI49" s="187"/>
      <c r="CJ49" s="187"/>
      <c r="CK49" s="187"/>
    </row>
    <row r="50" spans="1:89" s="5" customFormat="1" x14ac:dyDescent="0.2">
      <c r="A50" s="286"/>
      <c r="B50" s="276"/>
      <c r="C50" s="288"/>
      <c r="D50" s="29"/>
      <c r="E50" s="29"/>
      <c r="F50" s="29"/>
      <c r="G50" s="29"/>
      <c r="H50" s="29"/>
      <c r="I50" s="29"/>
      <c r="J50" s="29"/>
      <c r="K50" s="29"/>
      <c r="L50" s="50"/>
      <c r="M50" s="170"/>
      <c r="N50" s="8"/>
      <c r="O50" s="4"/>
      <c r="P50" s="4"/>
      <c r="Q50" s="4"/>
      <c r="R50" s="4"/>
      <c r="S50" s="4"/>
      <c r="T50" s="4"/>
      <c r="U50" s="4"/>
      <c r="V50" s="24"/>
      <c r="W50" s="4"/>
      <c r="X50" s="4"/>
      <c r="AD50" s="4"/>
      <c r="AE50" s="4"/>
      <c r="AF50" s="4"/>
      <c r="AG50" s="4"/>
      <c r="AH50" s="4"/>
      <c r="AI50" s="4"/>
      <c r="AJ50" s="4"/>
      <c r="AK50" s="4"/>
      <c r="AL50" s="4"/>
      <c r="AM50" s="4"/>
      <c r="AN50" s="4"/>
      <c r="AO50" s="4"/>
      <c r="AP50" s="4"/>
      <c r="AQ50" s="4"/>
      <c r="AR50" s="4"/>
      <c r="AS50" s="4"/>
      <c r="AT50" s="4"/>
      <c r="AU50" s="4"/>
      <c r="AV50" s="4"/>
      <c r="AW50" s="14"/>
      <c r="AX50" s="14"/>
      <c r="AY50" s="14"/>
      <c r="AZ50" s="14"/>
      <c r="BA50" s="14"/>
      <c r="BB50" s="14"/>
      <c r="BC50" s="14"/>
      <c r="BD50" s="14"/>
      <c r="BE50" s="14"/>
      <c r="BF50" s="14"/>
      <c r="BG50" s="14"/>
      <c r="BH50" s="14"/>
      <c r="BI50" s="14"/>
      <c r="BJ50" s="14"/>
      <c r="BK50" s="14"/>
      <c r="BL50" s="14"/>
      <c r="BM50" s="14"/>
      <c r="BN50" s="14"/>
      <c r="BO50" s="14"/>
      <c r="BP50" s="187"/>
      <c r="BQ50" s="187"/>
      <c r="BR50" s="187"/>
      <c r="BS50" s="187"/>
      <c r="BT50" s="187"/>
      <c r="BU50" s="187"/>
      <c r="BV50" s="187"/>
      <c r="BW50" s="187"/>
      <c r="BX50" s="187"/>
      <c r="BY50" s="187"/>
      <c r="BZ50" s="187"/>
      <c r="CA50" s="187"/>
      <c r="CB50" s="187"/>
      <c r="CC50" s="187"/>
      <c r="CD50" s="187"/>
      <c r="CE50" s="187"/>
      <c r="CF50" s="187"/>
      <c r="CG50" s="187"/>
      <c r="CH50" s="187"/>
      <c r="CI50" s="187"/>
      <c r="CJ50" s="187"/>
      <c r="CK50" s="187"/>
    </row>
    <row r="51" spans="1:89" s="5" customFormat="1" ht="15.75" customHeight="1" x14ac:dyDescent="0.2">
      <c r="A51" s="275" t="s">
        <v>42</v>
      </c>
      <c r="B51" s="55" t="s">
        <v>40</v>
      </c>
      <c r="C51" s="146"/>
      <c r="D51" s="29"/>
      <c r="E51" s="29"/>
      <c r="F51" s="29"/>
      <c r="G51" s="29"/>
      <c r="H51" s="4"/>
      <c r="I51" s="29"/>
      <c r="J51" s="29"/>
      <c r="K51" s="14"/>
      <c r="L51" s="50"/>
      <c r="M51" s="170"/>
      <c r="N51" s="8"/>
      <c r="O51" s="4"/>
      <c r="P51" s="4"/>
      <c r="Q51" s="4"/>
      <c r="R51" s="4"/>
      <c r="S51" s="4"/>
      <c r="T51" s="4"/>
      <c r="U51" s="4"/>
      <c r="V51" s="24"/>
      <c r="W51" s="4"/>
      <c r="X51" s="4"/>
      <c r="AD51" s="4"/>
      <c r="AE51" s="4"/>
      <c r="AF51" s="4"/>
      <c r="AG51" s="4"/>
      <c r="AH51" s="4"/>
      <c r="AI51" s="4"/>
      <c r="AJ51" s="4"/>
      <c r="AK51" s="4"/>
      <c r="AL51" s="4"/>
      <c r="AM51" s="4"/>
      <c r="AN51" s="4"/>
      <c r="AO51" s="4"/>
      <c r="AP51" s="4"/>
      <c r="AQ51" s="4"/>
      <c r="AR51" s="4"/>
      <c r="AS51" s="4"/>
      <c r="AT51" s="4"/>
      <c r="AU51" s="4"/>
      <c r="AV51" s="4"/>
      <c r="AW51" s="14"/>
      <c r="AX51" s="14"/>
      <c r="AY51" s="14"/>
      <c r="AZ51" s="14"/>
      <c r="BA51" s="14"/>
      <c r="BB51" s="14"/>
      <c r="BC51" s="14"/>
      <c r="BD51" s="14"/>
      <c r="BE51" s="14"/>
      <c r="BF51" s="14"/>
      <c r="BG51" s="14"/>
      <c r="BH51" s="14"/>
      <c r="BI51" s="14"/>
      <c r="BJ51" s="14"/>
      <c r="BK51" s="14"/>
      <c r="BL51" s="14"/>
      <c r="BM51" s="14"/>
      <c r="BN51" s="14"/>
      <c r="BO51" s="14"/>
      <c r="BP51" s="187"/>
      <c r="BQ51" s="187"/>
      <c r="BR51" s="187"/>
      <c r="BS51" s="187"/>
      <c r="BT51" s="187"/>
      <c r="BU51" s="187"/>
      <c r="BV51" s="187"/>
      <c r="BW51" s="187"/>
      <c r="BX51" s="187"/>
      <c r="BY51" s="187"/>
      <c r="BZ51" s="187"/>
      <c r="CA51" s="187"/>
      <c r="CB51" s="187"/>
      <c r="CC51" s="187"/>
      <c r="CD51" s="187"/>
      <c r="CE51" s="187"/>
      <c r="CF51" s="187"/>
      <c r="CG51" s="187"/>
      <c r="CH51" s="187"/>
      <c r="CI51" s="187"/>
      <c r="CJ51" s="187"/>
      <c r="CK51" s="187"/>
    </row>
    <row r="52" spans="1:89" s="5" customFormat="1" ht="15.75" customHeight="1" x14ac:dyDescent="0.2">
      <c r="A52" s="276"/>
      <c r="B52" s="41" t="s">
        <v>43</v>
      </c>
      <c r="C52" s="109">
        <v>2</v>
      </c>
      <c r="D52" s="29"/>
      <c r="E52" s="29"/>
      <c r="F52" s="29"/>
      <c r="G52" s="29"/>
      <c r="H52" s="29"/>
      <c r="I52" s="29"/>
      <c r="J52" s="29"/>
      <c r="K52" s="29"/>
      <c r="L52" s="50"/>
      <c r="M52" s="170"/>
      <c r="N52" s="8"/>
      <c r="O52" s="4"/>
      <c r="P52" s="4"/>
      <c r="Q52" s="4"/>
      <c r="R52" s="4"/>
      <c r="S52" s="4"/>
      <c r="T52" s="4"/>
      <c r="U52" s="4"/>
      <c r="V52" s="24"/>
      <c r="W52" s="4"/>
      <c r="X52" s="4"/>
      <c r="AD52" s="4"/>
      <c r="AE52" s="4"/>
      <c r="AF52" s="4"/>
      <c r="AG52" s="4"/>
      <c r="AH52" s="4"/>
      <c r="AI52" s="4"/>
      <c r="AJ52" s="4"/>
      <c r="AK52" s="4"/>
      <c r="AL52" s="4"/>
      <c r="AM52" s="4"/>
      <c r="AN52" s="4"/>
      <c r="AO52" s="4"/>
      <c r="AP52" s="4"/>
      <c r="AQ52" s="4"/>
      <c r="AR52" s="4"/>
      <c r="AS52" s="4"/>
      <c r="AT52" s="4"/>
      <c r="AU52" s="4"/>
      <c r="AV52" s="4"/>
      <c r="AW52" s="14"/>
      <c r="AX52" s="14"/>
      <c r="AY52" s="14"/>
      <c r="AZ52" s="14"/>
      <c r="BA52" s="14"/>
      <c r="BB52" s="14"/>
      <c r="BC52" s="14"/>
      <c r="BD52" s="14"/>
      <c r="BE52" s="14"/>
      <c r="BF52" s="14"/>
      <c r="BG52" s="14"/>
      <c r="BH52" s="14"/>
      <c r="BI52" s="14"/>
      <c r="BJ52" s="14"/>
      <c r="BK52" s="14"/>
      <c r="BL52" s="14"/>
      <c r="BM52" s="14"/>
      <c r="BN52" s="14"/>
      <c r="BO52" s="14"/>
      <c r="BP52" s="187"/>
      <c r="BQ52" s="187"/>
      <c r="BR52" s="187"/>
      <c r="BS52" s="187"/>
      <c r="BT52" s="187"/>
      <c r="BU52" s="187"/>
      <c r="BV52" s="187"/>
      <c r="BW52" s="187"/>
      <c r="BX52" s="187"/>
      <c r="BY52" s="187"/>
      <c r="BZ52" s="187"/>
      <c r="CA52" s="187"/>
      <c r="CB52" s="187"/>
      <c r="CC52" s="187"/>
      <c r="CD52" s="187"/>
      <c r="CE52" s="187"/>
      <c r="CF52" s="187"/>
      <c r="CG52" s="187"/>
      <c r="CH52" s="187"/>
      <c r="CI52" s="187"/>
      <c r="CJ52" s="187"/>
      <c r="CK52" s="187"/>
    </row>
    <row r="53" spans="1:89" s="5" customFormat="1" ht="15.75" customHeight="1" x14ac:dyDescent="0.2">
      <c r="A53" s="275" t="s">
        <v>44</v>
      </c>
      <c r="B53" s="55" t="s">
        <v>40</v>
      </c>
      <c r="C53" s="146"/>
      <c r="D53" s="29"/>
      <c r="E53" s="29"/>
      <c r="F53" s="29"/>
      <c r="G53" s="29"/>
      <c r="H53" s="29"/>
      <c r="I53" s="29"/>
      <c r="J53" s="29"/>
      <c r="K53" s="29"/>
      <c r="L53" s="50"/>
      <c r="M53" s="170"/>
      <c r="N53" s="8"/>
      <c r="O53" s="4"/>
      <c r="P53" s="4"/>
      <c r="Q53" s="4"/>
      <c r="R53" s="4"/>
      <c r="S53" s="4"/>
      <c r="T53" s="4"/>
      <c r="U53" s="4"/>
      <c r="V53" s="24"/>
      <c r="W53" s="4"/>
      <c r="X53" s="4"/>
      <c r="AD53" s="4"/>
      <c r="AE53" s="4"/>
      <c r="AF53" s="4"/>
      <c r="AG53" s="4"/>
      <c r="AH53" s="4"/>
      <c r="AI53" s="4"/>
      <c r="AJ53" s="4"/>
      <c r="AK53" s="4"/>
      <c r="AL53" s="4"/>
      <c r="AM53" s="4"/>
      <c r="AN53" s="4"/>
      <c r="AO53" s="4"/>
      <c r="AP53" s="4"/>
      <c r="AQ53" s="4"/>
      <c r="AR53" s="4"/>
      <c r="AS53" s="4"/>
      <c r="AT53" s="4"/>
      <c r="AU53" s="4"/>
      <c r="AV53" s="4"/>
      <c r="AW53" s="14"/>
      <c r="AX53" s="14"/>
      <c r="AY53" s="14"/>
      <c r="AZ53" s="14"/>
      <c r="BA53" s="14"/>
      <c r="BB53" s="14"/>
      <c r="BC53" s="14"/>
      <c r="BD53" s="14"/>
      <c r="BE53" s="14"/>
      <c r="BF53" s="14"/>
      <c r="BG53" s="14"/>
      <c r="BH53" s="14"/>
      <c r="BI53" s="14"/>
      <c r="BJ53" s="14"/>
      <c r="BK53" s="14"/>
      <c r="BL53" s="14"/>
      <c r="BM53" s="14"/>
      <c r="BN53" s="14"/>
      <c r="BO53" s="14"/>
      <c r="BP53" s="187"/>
      <c r="BQ53" s="187"/>
      <c r="BR53" s="187"/>
      <c r="BS53" s="187"/>
      <c r="BT53" s="187"/>
      <c r="BU53" s="187"/>
      <c r="BV53" s="187"/>
      <c r="BW53" s="187"/>
      <c r="BX53" s="187"/>
      <c r="BY53" s="187"/>
      <c r="BZ53" s="187"/>
      <c r="CA53" s="187"/>
      <c r="CB53" s="187"/>
      <c r="CC53" s="187"/>
      <c r="CD53" s="187"/>
      <c r="CE53" s="187"/>
      <c r="CF53" s="187"/>
      <c r="CG53" s="187"/>
      <c r="CH53" s="187"/>
      <c r="CI53" s="187"/>
      <c r="CJ53" s="187"/>
      <c r="CK53" s="187"/>
    </row>
    <row r="54" spans="1:89" s="5" customFormat="1" ht="15.75" customHeight="1" x14ac:dyDescent="0.2">
      <c r="A54" s="276"/>
      <c r="B54" s="52" t="s">
        <v>43</v>
      </c>
      <c r="C54" s="110">
        <v>41</v>
      </c>
      <c r="D54" s="202"/>
      <c r="E54" s="29"/>
      <c r="F54" s="29"/>
      <c r="G54" s="29"/>
      <c r="H54" s="29"/>
      <c r="I54" s="29"/>
      <c r="J54" s="29"/>
      <c r="K54" s="29"/>
      <c r="L54" s="50"/>
      <c r="M54" s="170"/>
      <c r="N54" s="8"/>
      <c r="O54" s="4"/>
      <c r="P54" s="4"/>
      <c r="Q54" s="4"/>
      <c r="R54" s="4"/>
      <c r="S54" s="4"/>
      <c r="T54" s="4"/>
      <c r="U54" s="4"/>
      <c r="V54" s="24"/>
      <c r="W54" s="4"/>
      <c r="X54" s="4"/>
      <c r="AD54" s="4"/>
      <c r="AE54" s="4"/>
      <c r="AF54" s="4"/>
      <c r="AG54" s="4"/>
      <c r="AH54" s="4"/>
      <c r="AI54" s="4"/>
      <c r="AJ54" s="4"/>
      <c r="AK54" s="4"/>
      <c r="AL54" s="4"/>
      <c r="AM54" s="4"/>
      <c r="AN54" s="4"/>
      <c r="AO54" s="4"/>
      <c r="AP54" s="4"/>
      <c r="AQ54" s="4"/>
      <c r="AR54" s="4"/>
      <c r="AS54" s="4"/>
      <c r="AT54" s="4"/>
      <c r="AU54" s="4"/>
      <c r="AV54" s="4"/>
      <c r="AW54" s="14"/>
      <c r="AX54" s="14"/>
      <c r="AY54" s="14"/>
      <c r="AZ54" s="14"/>
      <c r="BA54" s="14"/>
      <c r="BB54" s="14"/>
      <c r="BC54" s="14"/>
      <c r="BD54" s="14"/>
      <c r="BE54" s="14"/>
      <c r="BF54" s="14"/>
      <c r="BG54" s="14"/>
      <c r="BH54" s="14"/>
      <c r="BI54" s="14"/>
      <c r="BJ54" s="14"/>
      <c r="BK54" s="14"/>
      <c r="BL54" s="14"/>
      <c r="BM54" s="14"/>
      <c r="BN54" s="14"/>
      <c r="BO54" s="14"/>
      <c r="BP54" s="187"/>
      <c r="BQ54" s="187"/>
      <c r="BR54" s="187"/>
      <c r="BS54" s="187"/>
      <c r="BT54" s="187"/>
      <c r="BU54" s="187"/>
      <c r="BV54" s="187"/>
      <c r="BW54" s="187"/>
      <c r="BX54" s="187"/>
      <c r="BY54" s="187"/>
      <c r="BZ54" s="187"/>
      <c r="CA54" s="187"/>
      <c r="CB54" s="187"/>
      <c r="CC54" s="187"/>
      <c r="CD54" s="187"/>
      <c r="CE54" s="187"/>
      <c r="CF54" s="187"/>
      <c r="CG54" s="187"/>
      <c r="CH54" s="187"/>
      <c r="CI54" s="187"/>
      <c r="CJ54" s="187"/>
      <c r="CK54" s="187"/>
    </row>
    <row r="55" spans="1:89" s="21" customFormat="1" ht="30" customHeight="1" x14ac:dyDescent="0.2">
      <c r="A55" s="89" t="s">
        <v>105</v>
      </c>
      <c r="B55" s="59"/>
      <c r="C55" s="59"/>
      <c r="D55" s="60"/>
      <c r="E55" s="60"/>
      <c r="F55" s="60"/>
      <c r="G55" s="60"/>
      <c r="H55" s="60"/>
      <c r="I55" s="60"/>
      <c r="J55" s="60"/>
      <c r="K55" s="61"/>
      <c r="L55" s="170"/>
      <c r="M55" s="171"/>
      <c r="N55" s="172"/>
      <c r="V55" s="27"/>
      <c r="AW55" s="28"/>
      <c r="AX55" s="28"/>
      <c r="AY55" s="28"/>
      <c r="AZ55" s="28"/>
      <c r="BA55" s="28"/>
      <c r="BB55" s="28"/>
      <c r="BC55" s="28"/>
      <c r="BD55" s="28"/>
      <c r="BE55" s="28"/>
      <c r="BF55" s="28"/>
      <c r="BG55" s="28"/>
      <c r="BH55" s="28"/>
      <c r="BI55" s="28"/>
      <c r="BJ55" s="28"/>
      <c r="BK55" s="28"/>
      <c r="BL55" s="28"/>
      <c r="BM55" s="28"/>
      <c r="BN55" s="28"/>
      <c r="BO55" s="28"/>
      <c r="BP55" s="28"/>
      <c r="BQ55" s="28"/>
      <c r="BR55" s="28"/>
      <c r="BS55" s="28"/>
      <c r="BT55" s="28"/>
      <c r="BU55" s="28"/>
      <c r="BV55" s="28"/>
      <c r="BW55" s="28"/>
      <c r="BX55" s="28"/>
      <c r="BY55" s="28"/>
      <c r="BZ55" s="28"/>
      <c r="CA55" s="28"/>
      <c r="CB55" s="28"/>
      <c r="CC55" s="28"/>
      <c r="CD55" s="28"/>
      <c r="CE55" s="28"/>
      <c r="CF55" s="28"/>
      <c r="CG55" s="28"/>
      <c r="CH55" s="28"/>
      <c r="CI55" s="28"/>
      <c r="CJ55" s="28"/>
      <c r="CK55" s="28"/>
    </row>
    <row r="56" spans="1:89" ht="15" customHeight="1" x14ac:dyDescent="0.15">
      <c r="A56" s="298" t="s">
        <v>45</v>
      </c>
      <c r="B56" s="299" t="s">
        <v>46</v>
      </c>
      <c r="C56" s="302" t="s">
        <v>6</v>
      </c>
      <c r="D56" s="272" t="s">
        <v>7</v>
      </c>
      <c r="E56" s="273"/>
      <c r="F56" s="273"/>
      <c r="G56" s="273"/>
      <c r="H56" s="273"/>
      <c r="I56" s="273"/>
      <c r="J56" s="273"/>
      <c r="K56" s="273"/>
      <c r="L56" s="273"/>
      <c r="M56" s="273"/>
      <c r="N56" s="273"/>
      <c r="O56" s="273"/>
      <c r="P56" s="273"/>
      <c r="Q56" s="273"/>
      <c r="R56" s="273"/>
      <c r="S56" s="273"/>
      <c r="T56" s="274"/>
      <c r="U56" s="287" t="s">
        <v>9</v>
      </c>
      <c r="V56" s="21"/>
      <c r="W56" s="21"/>
      <c r="X56" s="21"/>
      <c r="AD56" s="21"/>
      <c r="AE56" s="21"/>
      <c r="AF56" s="21"/>
      <c r="AG56" s="21"/>
      <c r="AH56" s="21"/>
      <c r="AI56" s="21"/>
      <c r="AJ56" s="21"/>
      <c r="AK56" s="21"/>
      <c r="AL56" s="21"/>
      <c r="AM56" s="21"/>
      <c r="AN56" s="21"/>
      <c r="AO56" s="21"/>
      <c r="AP56" s="21"/>
      <c r="AQ56" s="21"/>
      <c r="AR56" s="21"/>
      <c r="AS56" s="21"/>
      <c r="AT56" s="21"/>
      <c r="AU56" s="21"/>
      <c r="AV56" s="21"/>
      <c r="AW56" s="28"/>
      <c r="AX56" s="28"/>
      <c r="AY56" s="28"/>
      <c r="AZ56" s="28"/>
      <c r="BA56" s="28"/>
      <c r="BB56" s="28"/>
      <c r="BC56" s="28"/>
      <c r="BD56" s="28"/>
      <c r="BE56" s="28"/>
      <c r="BF56" s="28"/>
      <c r="BG56" s="28"/>
      <c r="BH56" s="28"/>
      <c r="BI56" s="28"/>
      <c r="BJ56" s="28"/>
      <c r="BK56" s="28"/>
      <c r="BL56" s="28"/>
      <c r="BM56" s="28"/>
    </row>
    <row r="57" spans="1:89" ht="21" customHeight="1" x14ac:dyDescent="0.15">
      <c r="A57" s="300"/>
      <c r="B57" s="301"/>
      <c r="C57" s="303"/>
      <c r="D57" s="198" t="s">
        <v>90</v>
      </c>
      <c r="E57" s="188" t="s">
        <v>91</v>
      </c>
      <c r="F57" s="32" t="s">
        <v>10</v>
      </c>
      <c r="G57" s="15" t="s">
        <v>11</v>
      </c>
      <c r="H57" s="15" t="s">
        <v>12</v>
      </c>
      <c r="I57" s="189" t="s">
        <v>92</v>
      </c>
      <c r="J57" s="189" t="s">
        <v>93</v>
      </c>
      <c r="K57" s="189" t="s">
        <v>94</v>
      </c>
      <c r="L57" s="189" t="s">
        <v>95</v>
      </c>
      <c r="M57" s="189" t="s">
        <v>96</v>
      </c>
      <c r="N57" s="189" t="s">
        <v>97</v>
      </c>
      <c r="O57" s="189" t="s">
        <v>98</v>
      </c>
      <c r="P57" s="189" t="s">
        <v>99</v>
      </c>
      <c r="Q57" s="189" t="s">
        <v>100</v>
      </c>
      <c r="R57" s="189" t="s">
        <v>101</v>
      </c>
      <c r="S57" s="189" t="s">
        <v>102</v>
      </c>
      <c r="T57" s="190" t="s">
        <v>103</v>
      </c>
      <c r="U57" s="288"/>
      <c r="V57" s="21"/>
      <c r="W57" s="21"/>
      <c r="X57" s="21"/>
      <c r="AD57" s="21"/>
      <c r="AE57" s="21"/>
      <c r="AF57" s="21"/>
      <c r="AG57" s="21"/>
      <c r="AH57" s="21"/>
      <c r="AI57" s="21"/>
      <c r="AJ57" s="21"/>
      <c r="AK57" s="21"/>
      <c r="AL57" s="21"/>
      <c r="AM57" s="21"/>
      <c r="AN57" s="21"/>
      <c r="AO57" s="21"/>
      <c r="AP57" s="21"/>
      <c r="AQ57" s="21"/>
      <c r="AR57" s="21"/>
      <c r="AS57" s="21"/>
      <c r="AT57" s="21"/>
      <c r="AU57" s="21"/>
      <c r="AV57" s="21"/>
      <c r="AW57" s="28"/>
      <c r="AX57" s="28"/>
      <c r="AY57" s="28"/>
      <c r="AZ57" s="28"/>
      <c r="BA57" s="28"/>
      <c r="BB57" s="28"/>
      <c r="BC57" s="28"/>
      <c r="BD57" s="28"/>
      <c r="BE57" s="28"/>
      <c r="BF57" s="28"/>
      <c r="BG57" s="28"/>
      <c r="BH57" s="28"/>
      <c r="BI57" s="28"/>
      <c r="BJ57" s="28"/>
      <c r="BK57" s="28"/>
      <c r="BL57" s="28"/>
      <c r="BM57" s="28"/>
    </row>
    <row r="58" spans="1:89" ht="21" x14ac:dyDescent="0.15">
      <c r="A58" s="235" t="s">
        <v>47</v>
      </c>
      <c r="B58" s="104" t="s">
        <v>48</v>
      </c>
      <c r="C58" s="129">
        <f>SUM(D58:T58)</f>
        <v>0</v>
      </c>
      <c r="D58" s="143"/>
      <c r="E58" s="143"/>
      <c r="F58" s="143"/>
      <c r="G58" s="143"/>
      <c r="H58" s="143"/>
      <c r="I58" s="204"/>
      <c r="J58" s="204"/>
      <c r="K58" s="204"/>
      <c r="L58" s="204"/>
      <c r="M58" s="204"/>
      <c r="N58" s="204"/>
      <c r="O58" s="204"/>
      <c r="P58" s="204"/>
      <c r="Q58" s="204"/>
      <c r="R58" s="204"/>
      <c r="S58" s="204"/>
      <c r="T58" s="204"/>
      <c r="U58" s="138"/>
      <c r="V58" s="191" t="str">
        <f>+BA58&amp;BB58&amp;BC58</f>
        <v/>
      </c>
      <c r="W58" s="21"/>
      <c r="X58" s="21"/>
      <c r="AD58" s="21"/>
      <c r="AE58" s="21"/>
      <c r="AF58" s="21"/>
      <c r="AG58" s="21"/>
      <c r="AH58" s="21"/>
      <c r="AI58" s="21"/>
      <c r="AJ58" s="21"/>
      <c r="AK58" s="21"/>
      <c r="AL58" s="21"/>
      <c r="AM58" s="21"/>
      <c r="AN58" s="21"/>
      <c r="AO58" s="21"/>
      <c r="AP58" s="21"/>
      <c r="AQ58" s="21"/>
      <c r="AR58" s="21"/>
      <c r="AS58" s="21"/>
      <c r="AT58" s="21"/>
      <c r="AU58" s="21"/>
      <c r="AV58" s="21"/>
      <c r="AW58" s="28"/>
      <c r="AX58" s="28"/>
      <c r="AY58" s="28"/>
      <c r="AZ58" s="28"/>
      <c r="BA58" s="192" t="str">
        <f>IF($C58=0,"",IF($U58="",IF($C58="",""," No olvide escribir la columna Beneficiarios."),""))</f>
        <v/>
      </c>
      <c r="BB58" s="192" t="str">
        <f>IF($C58&lt;$U58," El número de Beneficiarios no puede ser mayor que el Total.","")</f>
        <v/>
      </c>
      <c r="BC58" s="28"/>
      <c r="BD58" s="193">
        <f>IF($C58&lt;$U58,1,0)</f>
        <v>0</v>
      </c>
      <c r="BE58" s="193" t="str">
        <f>IF($C58=0,"",IF($U58="",IF($C58="","",1),0))</f>
        <v/>
      </c>
      <c r="BF58" s="28"/>
      <c r="BG58" s="28"/>
      <c r="BH58" s="28"/>
      <c r="BI58" s="28"/>
      <c r="BJ58" s="28"/>
      <c r="BK58" s="28"/>
      <c r="BL58" s="28"/>
      <c r="BM58" s="28"/>
    </row>
    <row r="59" spans="1:89" ht="21" x14ac:dyDescent="0.15">
      <c r="A59" s="234" t="s">
        <v>49</v>
      </c>
      <c r="B59" s="87" t="s">
        <v>50</v>
      </c>
      <c r="C59" s="152">
        <f>SUM(D59:T59)</f>
        <v>0</v>
      </c>
      <c r="D59" s="149"/>
      <c r="E59" s="149"/>
      <c r="F59" s="149"/>
      <c r="G59" s="149"/>
      <c r="H59" s="149"/>
      <c r="I59" s="205"/>
      <c r="J59" s="205"/>
      <c r="K59" s="205"/>
      <c r="L59" s="205"/>
      <c r="M59" s="205"/>
      <c r="N59" s="205"/>
      <c r="O59" s="205"/>
      <c r="P59" s="205"/>
      <c r="Q59" s="205"/>
      <c r="R59" s="205"/>
      <c r="S59" s="205"/>
      <c r="T59" s="205"/>
      <c r="U59" s="140"/>
      <c r="V59" s="191" t="str">
        <f>+BA59&amp;BB59&amp;BC59</f>
        <v/>
      </c>
      <c r="W59" s="21"/>
      <c r="X59" s="21"/>
      <c r="AD59" s="21"/>
      <c r="AE59" s="21"/>
      <c r="AF59" s="21"/>
      <c r="AG59" s="21"/>
      <c r="AH59" s="21"/>
      <c r="AI59" s="21"/>
      <c r="AJ59" s="21"/>
      <c r="AK59" s="21"/>
      <c r="AL59" s="21"/>
      <c r="AM59" s="21"/>
      <c r="AN59" s="21"/>
      <c r="AO59" s="21"/>
      <c r="AP59" s="21"/>
      <c r="AQ59" s="21"/>
      <c r="AR59" s="21"/>
      <c r="AS59" s="21"/>
      <c r="AT59" s="21"/>
      <c r="AU59" s="21"/>
      <c r="AV59" s="21"/>
      <c r="AW59" s="28"/>
      <c r="AX59" s="28"/>
      <c r="AY59" s="28"/>
      <c r="AZ59" s="28"/>
      <c r="BA59" s="192" t="str">
        <f>IF($C59=0,"",IF($U59="",IF($C59="",""," No olvide escribir la columna Beneficiarios."),""))</f>
        <v/>
      </c>
      <c r="BB59" s="192" t="str">
        <f>IF($C59&lt;$U59," El número de Beneficiarios no puede ser mayor que el Total.","")</f>
        <v/>
      </c>
      <c r="BC59" s="28"/>
      <c r="BD59" s="193">
        <f>IF($C59&lt;$U59,1,0)</f>
        <v>0</v>
      </c>
      <c r="BE59" s="193" t="str">
        <f>IF($C59=0,"",IF($U59="",IF($C59="","",1),0))</f>
        <v/>
      </c>
      <c r="BF59" s="28"/>
      <c r="BG59" s="28"/>
      <c r="BH59" s="28"/>
      <c r="BI59" s="28"/>
      <c r="BJ59" s="28"/>
      <c r="BK59" s="28"/>
      <c r="BL59" s="28"/>
      <c r="BM59" s="28"/>
    </row>
    <row r="60" spans="1:89" s="21" customFormat="1" ht="30" customHeight="1" x14ac:dyDescent="0.2">
      <c r="A60" s="304" t="s">
        <v>106</v>
      </c>
      <c r="B60" s="305"/>
      <c r="C60" s="305"/>
      <c r="D60" s="305"/>
      <c r="E60" s="305"/>
      <c r="F60" s="305"/>
      <c r="G60" s="305"/>
      <c r="H60" s="305"/>
      <c r="I60" s="305"/>
      <c r="J60" s="305"/>
      <c r="K60" s="305"/>
      <c r="L60" s="305"/>
      <c r="M60" s="171"/>
      <c r="N60" s="173"/>
      <c r="V60" s="27"/>
      <c r="AW60" s="28"/>
      <c r="AX60" s="28"/>
      <c r="AY60" s="28"/>
      <c r="AZ60" s="28"/>
      <c r="BA60" s="28"/>
      <c r="BB60" s="28"/>
      <c r="BC60" s="28"/>
      <c r="BD60" s="28"/>
      <c r="BE60" s="28"/>
      <c r="BF60" s="28"/>
      <c r="BG60" s="28"/>
      <c r="BH60" s="28"/>
      <c r="BI60" s="28"/>
      <c r="BJ60" s="28"/>
      <c r="BK60" s="28"/>
      <c r="BL60" s="28"/>
      <c r="BM60" s="28"/>
      <c r="BN60" s="28"/>
      <c r="BO60" s="28"/>
      <c r="BP60" s="28"/>
      <c r="BQ60" s="28"/>
      <c r="BR60" s="28"/>
      <c r="BS60" s="28"/>
      <c r="BT60" s="28"/>
      <c r="BU60" s="28"/>
      <c r="BV60" s="28"/>
      <c r="BW60" s="28"/>
      <c r="BX60" s="28"/>
      <c r="BY60" s="28"/>
      <c r="BZ60" s="28"/>
      <c r="CA60" s="28"/>
      <c r="CB60" s="28"/>
      <c r="CC60" s="28"/>
      <c r="CD60" s="28"/>
      <c r="CE60" s="28"/>
      <c r="CF60" s="28"/>
      <c r="CG60" s="28"/>
      <c r="CH60" s="28"/>
      <c r="CI60" s="28"/>
      <c r="CJ60" s="28"/>
      <c r="CK60" s="28"/>
    </row>
    <row r="61" spans="1:89" ht="24.75" customHeight="1" x14ac:dyDescent="0.15">
      <c r="A61" s="298" t="s">
        <v>4</v>
      </c>
      <c r="B61" s="299"/>
      <c r="C61" s="302" t="s">
        <v>6</v>
      </c>
      <c r="D61" s="308" t="s">
        <v>7</v>
      </c>
      <c r="E61" s="310"/>
      <c r="F61" s="310"/>
      <c r="G61" s="310"/>
      <c r="H61" s="310"/>
      <c r="I61" s="310"/>
      <c r="J61" s="310"/>
      <c r="K61" s="310"/>
      <c r="L61" s="310"/>
      <c r="M61" s="310"/>
      <c r="N61" s="310"/>
      <c r="O61" s="310"/>
      <c r="P61" s="310"/>
      <c r="Q61" s="310"/>
      <c r="R61" s="310"/>
      <c r="S61" s="310"/>
      <c r="T61" s="309"/>
      <c r="U61" s="308" t="s">
        <v>32</v>
      </c>
      <c r="V61" s="309"/>
      <c r="W61" s="287" t="s">
        <v>9</v>
      </c>
      <c r="X61" s="21"/>
      <c r="AD61" s="21"/>
      <c r="AE61" s="21"/>
      <c r="AF61" s="21"/>
      <c r="AG61" s="21"/>
      <c r="AH61" s="21"/>
      <c r="AI61" s="21"/>
      <c r="AJ61" s="21"/>
      <c r="AK61" s="21"/>
      <c r="AL61" s="21"/>
      <c r="AM61" s="21"/>
      <c r="AN61" s="21"/>
      <c r="AO61" s="21"/>
      <c r="AP61" s="21"/>
      <c r="AQ61" s="21"/>
      <c r="AR61" s="21"/>
      <c r="AS61" s="21"/>
      <c r="AT61" s="21"/>
      <c r="AU61" s="21"/>
      <c r="AV61" s="21"/>
      <c r="AW61" s="28"/>
      <c r="AX61" s="28"/>
      <c r="AY61" s="28"/>
      <c r="AZ61" s="28"/>
      <c r="BA61" s="28"/>
      <c r="BB61" s="28"/>
      <c r="BC61" s="28"/>
      <c r="BD61" s="28"/>
      <c r="BE61" s="28"/>
      <c r="BF61" s="28"/>
      <c r="BG61" s="28"/>
      <c r="BH61" s="28"/>
      <c r="BI61" s="28"/>
      <c r="BJ61" s="28"/>
      <c r="BK61" s="28"/>
      <c r="BL61" s="28"/>
      <c r="BM61" s="28"/>
      <c r="BN61" s="28"/>
      <c r="BO61" s="28"/>
    </row>
    <row r="62" spans="1:89" ht="21" customHeight="1" x14ac:dyDescent="0.15">
      <c r="A62" s="300"/>
      <c r="B62" s="301"/>
      <c r="C62" s="303"/>
      <c r="D62" s="198" t="s">
        <v>90</v>
      </c>
      <c r="E62" s="188" t="s">
        <v>91</v>
      </c>
      <c r="F62" s="32" t="s">
        <v>10</v>
      </c>
      <c r="G62" s="15" t="s">
        <v>11</v>
      </c>
      <c r="H62" s="15" t="s">
        <v>12</v>
      </c>
      <c r="I62" s="189" t="s">
        <v>92</v>
      </c>
      <c r="J62" s="189" t="s">
        <v>93</v>
      </c>
      <c r="K62" s="189" t="s">
        <v>94</v>
      </c>
      <c r="L62" s="189" t="s">
        <v>95</v>
      </c>
      <c r="M62" s="189" t="s">
        <v>96</v>
      </c>
      <c r="N62" s="189" t="s">
        <v>97</v>
      </c>
      <c r="O62" s="189" t="s">
        <v>98</v>
      </c>
      <c r="P62" s="189" t="s">
        <v>99</v>
      </c>
      <c r="Q62" s="189" t="s">
        <v>100</v>
      </c>
      <c r="R62" s="189" t="s">
        <v>101</v>
      </c>
      <c r="S62" s="189" t="s">
        <v>102</v>
      </c>
      <c r="T62" s="190" t="s">
        <v>103</v>
      </c>
      <c r="U62" s="33" t="s">
        <v>13</v>
      </c>
      <c r="V62" s="34" t="s">
        <v>14</v>
      </c>
      <c r="W62" s="288"/>
      <c r="X62" s="21"/>
      <c r="AD62" s="21"/>
      <c r="AE62" s="21"/>
      <c r="AF62" s="21"/>
      <c r="AG62" s="21"/>
      <c r="AH62" s="21"/>
      <c r="AI62" s="21"/>
      <c r="AJ62" s="21"/>
      <c r="AK62" s="21"/>
      <c r="AL62" s="21"/>
      <c r="AM62" s="21"/>
      <c r="AN62" s="21"/>
      <c r="AO62" s="21"/>
      <c r="AP62" s="21"/>
      <c r="AQ62" s="21"/>
      <c r="AR62" s="21"/>
      <c r="AS62" s="21"/>
      <c r="AT62" s="21"/>
      <c r="AU62" s="21"/>
      <c r="AV62" s="21"/>
      <c r="AW62" s="28"/>
      <c r="AX62" s="28"/>
      <c r="AY62" s="28"/>
      <c r="AZ62" s="28"/>
      <c r="BA62" s="28"/>
      <c r="BB62" s="28"/>
      <c r="BC62" s="28"/>
      <c r="BD62" s="28"/>
      <c r="BE62" s="28"/>
      <c r="BF62" s="28"/>
      <c r="BG62" s="28"/>
      <c r="BH62" s="28"/>
      <c r="BI62" s="28"/>
      <c r="BJ62" s="28"/>
      <c r="BK62" s="28"/>
      <c r="BL62" s="28"/>
      <c r="BM62" s="28"/>
      <c r="BN62" s="28"/>
      <c r="BO62" s="28"/>
    </row>
    <row r="63" spans="1:89" ht="15.75" customHeight="1" x14ac:dyDescent="0.15">
      <c r="A63" s="269" t="s">
        <v>51</v>
      </c>
      <c r="B63" s="63" t="s">
        <v>16</v>
      </c>
      <c r="C63" s="119">
        <f t="shared" ref="C63:C68" si="19">SUM(E63:T63)</f>
        <v>0</v>
      </c>
      <c r="D63" s="206"/>
      <c r="E63" s="135"/>
      <c r="F63" s="124"/>
      <c r="G63" s="124"/>
      <c r="H63" s="124"/>
      <c r="I63" s="207"/>
      <c r="J63" s="207"/>
      <c r="K63" s="207"/>
      <c r="L63" s="207"/>
      <c r="M63" s="207"/>
      <c r="N63" s="207"/>
      <c r="O63" s="207"/>
      <c r="P63" s="207"/>
      <c r="Q63" s="207"/>
      <c r="R63" s="207"/>
      <c r="S63" s="207"/>
      <c r="T63" s="133"/>
      <c r="U63" s="123"/>
      <c r="V63" s="133"/>
      <c r="W63" s="139"/>
      <c r="X63" s="191" t="str">
        <f t="shared" ref="X63:X84" si="20">+BA63&amp;BB63&amp;BC63</f>
        <v/>
      </c>
      <c r="AD63" s="21"/>
      <c r="AE63" s="21"/>
      <c r="AF63" s="21"/>
      <c r="AG63" s="21"/>
      <c r="AH63" s="21"/>
      <c r="AI63" s="21"/>
      <c r="AJ63" s="21"/>
      <c r="AK63" s="21"/>
      <c r="AL63" s="21"/>
      <c r="AM63" s="21"/>
      <c r="AN63" s="21"/>
      <c r="AO63" s="21"/>
      <c r="AP63" s="21"/>
      <c r="AQ63" s="21"/>
      <c r="AR63" s="21"/>
      <c r="AS63" s="21"/>
      <c r="AT63" s="21"/>
      <c r="AU63" s="21"/>
      <c r="AV63" s="21"/>
      <c r="AW63" s="28"/>
      <c r="AX63" s="28"/>
      <c r="AY63" s="28"/>
      <c r="AZ63" s="28"/>
      <c r="BA63" s="208" t="s">
        <v>52</v>
      </c>
      <c r="BB63" s="208" t="s">
        <v>52</v>
      </c>
      <c r="BC63" s="208" t="s">
        <v>52</v>
      </c>
      <c r="BD63" s="193">
        <f>IF($C63&lt;&gt;($U63+$V63),1,0)</f>
        <v>0</v>
      </c>
      <c r="BE63" s="193">
        <f>IF($C63&lt;$W63,1,0)</f>
        <v>0</v>
      </c>
      <c r="BF63" s="193" t="str">
        <f>IF($C63=0,"",IF($W63="",IF($C63="","",1),0))</f>
        <v/>
      </c>
      <c r="BG63" s="28"/>
      <c r="BH63" s="28"/>
      <c r="BI63" s="28"/>
      <c r="BJ63" s="28"/>
      <c r="BK63" s="28"/>
      <c r="BL63" s="28"/>
      <c r="BM63" s="28"/>
      <c r="BN63" s="28"/>
      <c r="BO63" s="28"/>
    </row>
    <row r="64" spans="1:89" ht="15.75" customHeight="1" x14ac:dyDescent="0.15">
      <c r="A64" s="297"/>
      <c r="B64" s="64" t="s">
        <v>40</v>
      </c>
      <c r="C64" s="120">
        <f t="shared" si="19"/>
        <v>0</v>
      </c>
      <c r="D64" s="209"/>
      <c r="E64" s="136"/>
      <c r="F64" s="114"/>
      <c r="G64" s="114"/>
      <c r="H64" s="114"/>
      <c r="I64" s="210"/>
      <c r="J64" s="210"/>
      <c r="K64" s="210"/>
      <c r="L64" s="210"/>
      <c r="M64" s="210"/>
      <c r="N64" s="210"/>
      <c r="O64" s="210"/>
      <c r="P64" s="210"/>
      <c r="Q64" s="210"/>
      <c r="R64" s="210"/>
      <c r="S64" s="210"/>
      <c r="T64" s="111"/>
      <c r="U64" s="113"/>
      <c r="V64" s="111"/>
      <c r="W64" s="106"/>
      <c r="X64" s="191" t="str">
        <f t="shared" si="20"/>
        <v/>
      </c>
      <c r="AD64" s="21"/>
      <c r="AE64" s="21"/>
      <c r="AF64" s="21"/>
      <c r="AG64" s="21"/>
      <c r="AH64" s="21"/>
      <c r="AI64" s="21"/>
      <c r="AJ64" s="21"/>
      <c r="AK64" s="21"/>
      <c r="AL64" s="21"/>
      <c r="AM64" s="21"/>
      <c r="AN64" s="21"/>
      <c r="AO64" s="21"/>
      <c r="AP64" s="21"/>
      <c r="AQ64" s="21"/>
      <c r="AR64" s="21"/>
      <c r="AS64" s="21"/>
      <c r="AT64" s="21"/>
      <c r="AU64" s="21"/>
      <c r="AV64" s="21"/>
      <c r="AW64" s="28"/>
      <c r="AX64" s="28"/>
      <c r="AY64" s="28"/>
      <c r="AZ64" s="28"/>
      <c r="BA64" s="208" t="s">
        <v>52</v>
      </c>
      <c r="BB64" s="208" t="s">
        <v>52</v>
      </c>
      <c r="BC64" s="208" t="s">
        <v>52</v>
      </c>
      <c r="BD64" s="193">
        <f t="shared" ref="BD64:BD84" si="21">IF($C64&lt;&gt;($U64+$V64),1,0)</f>
        <v>0</v>
      </c>
      <c r="BE64" s="193">
        <f t="shared" ref="BE64:BE84" si="22">IF($C64&lt;$W64,1,0)</f>
        <v>0</v>
      </c>
      <c r="BF64" s="193" t="str">
        <f t="shared" ref="BF64:BF84" si="23">IF($C64=0,"",IF($W64="",IF($C64="","",1),0))</f>
        <v/>
      </c>
      <c r="BG64" s="28"/>
      <c r="BH64" s="28"/>
      <c r="BI64" s="28"/>
      <c r="BJ64" s="28"/>
      <c r="BK64" s="28"/>
      <c r="BL64" s="28"/>
      <c r="BM64" s="28"/>
      <c r="BN64" s="28"/>
      <c r="BO64" s="28"/>
    </row>
    <row r="65" spans="1:67" ht="15.75" customHeight="1" x14ac:dyDescent="0.15">
      <c r="A65" s="297"/>
      <c r="B65" s="64" t="s">
        <v>17</v>
      </c>
      <c r="C65" s="120">
        <f t="shared" si="19"/>
        <v>1</v>
      </c>
      <c r="D65" s="209"/>
      <c r="E65" s="136">
        <v>0</v>
      </c>
      <c r="F65" s="114">
        <v>1</v>
      </c>
      <c r="G65" s="114">
        <v>0</v>
      </c>
      <c r="H65" s="114">
        <v>0</v>
      </c>
      <c r="I65" s="210">
        <v>0</v>
      </c>
      <c r="J65" s="210">
        <v>0</v>
      </c>
      <c r="K65" s="210">
        <v>0</v>
      </c>
      <c r="L65" s="210">
        <v>0</v>
      </c>
      <c r="M65" s="210">
        <v>0</v>
      </c>
      <c r="N65" s="210">
        <v>0</v>
      </c>
      <c r="O65" s="210">
        <v>0</v>
      </c>
      <c r="P65" s="210">
        <v>0</v>
      </c>
      <c r="Q65" s="210">
        <v>0</v>
      </c>
      <c r="R65" s="210">
        <v>0</v>
      </c>
      <c r="S65" s="210">
        <v>0</v>
      </c>
      <c r="T65" s="111">
        <v>0</v>
      </c>
      <c r="U65" s="113">
        <v>0</v>
      </c>
      <c r="V65" s="111">
        <v>1</v>
      </c>
      <c r="W65" s="106">
        <v>1</v>
      </c>
      <c r="X65" s="191" t="str">
        <f t="shared" si="20"/>
        <v/>
      </c>
      <c r="AD65" s="21"/>
      <c r="AE65" s="21"/>
      <c r="AF65" s="21"/>
      <c r="AG65" s="21"/>
      <c r="AH65" s="21"/>
      <c r="AI65" s="21"/>
      <c r="AJ65" s="21"/>
      <c r="AK65" s="21"/>
      <c r="AL65" s="21"/>
      <c r="AM65" s="21"/>
      <c r="AN65" s="21"/>
      <c r="AO65" s="21"/>
      <c r="AP65" s="21"/>
      <c r="AQ65" s="21"/>
      <c r="AR65" s="21"/>
      <c r="AS65" s="21"/>
      <c r="AT65" s="21"/>
      <c r="AU65" s="21"/>
      <c r="AV65" s="21"/>
      <c r="AW65" s="28"/>
      <c r="AX65" s="28"/>
      <c r="AY65" s="28"/>
      <c r="AZ65" s="28"/>
      <c r="BA65" s="208" t="s">
        <v>52</v>
      </c>
      <c r="BB65" s="208" t="s">
        <v>52</v>
      </c>
      <c r="BC65" s="208" t="s">
        <v>52</v>
      </c>
      <c r="BD65" s="193">
        <f t="shared" si="21"/>
        <v>0</v>
      </c>
      <c r="BE65" s="193">
        <f t="shared" si="22"/>
        <v>0</v>
      </c>
      <c r="BF65" s="193">
        <f t="shared" si="23"/>
        <v>0</v>
      </c>
      <c r="BG65" s="28"/>
      <c r="BH65" s="28"/>
      <c r="BI65" s="28"/>
      <c r="BJ65" s="28"/>
      <c r="BK65" s="28"/>
      <c r="BL65" s="28"/>
      <c r="BM65" s="28"/>
      <c r="BN65" s="28"/>
      <c r="BO65" s="28"/>
    </row>
    <row r="66" spans="1:67" ht="15.75" customHeight="1" x14ac:dyDescent="0.15">
      <c r="A66" s="297"/>
      <c r="B66" s="64" t="s">
        <v>38</v>
      </c>
      <c r="C66" s="120">
        <f t="shared" si="19"/>
        <v>0</v>
      </c>
      <c r="D66" s="209"/>
      <c r="E66" s="136"/>
      <c r="F66" s="114"/>
      <c r="G66" s="114"/>
      <c r="H66" s="114"/>
      <c r="I66" s="210"/>
      <c r="J66" s="210"/>
      <c r="K66" s="210"/>
      <c r="L66" s="210"/>
      <c r="M66" s="210"/>
      <c r="N66" s="210"/>
      <c r="O66" s="210"/>
      <c r="P66" s="210"/>
      <c r="Q66" s="210"/>
      <c r="R66" s="210"/>
      <c r="S66" s="210"/>
      <c r="T66" s="111"/>
      <c r="U66" s="113"/>
      <c r="V66" s="111"/>
      <c r="W66" s="106"/>
      <c r="X66" s="191" t="str">
        <f t="shared" si="20"/>
        <v/>
      </c>
      <c r="AD66" s="21"/>
      <c r="AE66" s="21"/>
      <c r="AF66" s="21"/>
      <c r="AG66" s="21"/>
      <c r="AH66" s="21"/>
      <c r="AI66" s="21"/>
      <c r="AJ66" s="21"/>
      <c r="AK66" s="21"/>
      <c r="AL66" s="21"/>
      <c r="AM66" s="21"/>
      <c r="AN66" s="21"/>
      <c r="AO66" s="21"/>
      <c r="AP66" s="21"/>
      <c r="AQ66" s="21"/>
      <c r="AR66" s="21"/>
      <c r="AS66" s="21"/>
      <c r="AT66" s="21"/>
      <c r="AU66" s="21"/>
      <c r="AV66" s="21"/>
      <c r="AW66" s="28"/>
      <c r="AX66" s="28"/>
      <c r="AY66" s="28"/>
      <c r="AZ66" s="28"/>
      <c r="BA66" s="208" t="s">
        <v>52</v>
      </c>
      <c r="BB66" s="208" t="s">
        <v>52</v>
      </c>
      <c r="BC66" s="208" t="s">
        <v>52</v>
      </c>
      <c r="BD66" s="193">
        <f t="shared" si="21"/>
        <v>0</v>
      </c>
      <c r="BE66" s="193">
        <f t="shared" si="22"/>
        <v>0</v>
      </c>
      <c r="BF66" s="193" t="str">
        <f t="shared" si="23"/>
        <v/>
      </c>
      <c r="BG66" s="28"/>
      <c r="BH66" s="28"/>
      <c r="BI66" s="28"/>
      <c r="BJ66" s="28"/>
      <c r="BK66" s="28"/>
      <c r="BL66" s="28"/>
      <c r="BM66" s="28"/>
      <c r="BN66" s="28"/>
      <c r="BO66" s="28"/>
    </row>
    <row r="67" spans="1:67" ht="15.75" customHeight="1" x14ac:dyDescent="0.15">
      <c r="A67" s="297"/>
      <c r="B67" s="64" t="s">
        <v>20</v>
      </c>
      <c r="C67" s="120">
        <f t="shared" si="19"/>
        <v>0</v>
      </c>
      <c r="D67" s="209"/>
      <c r="E67" s="136"/>
      <c r="F67" s="114"/>
      <c r="G67" s="114"/>
      <c r="H67" s="114"/>
      <c r="I67" s="210"/>
      <c r="J67" s="210"/>
      <c r="K67" s="210"/>
      <c r="L67" s="210"/>
      <c r="M67" s="210"/>
      <c r="N67" s="210"/>
      <c r="O67" s="210"/>
      <c r="P67" s="210"/>
      <c r="Q67" s="210"/>
      <c r="R67" s="210"/>
      <c r="S67" s="210"/>
      <c r="T67" s="111"/>
      <c r="U67" s="113"/>
      <c r="V67" s="111"/>
      <c r="W67" s="106"/>
      <c r="X67" s="191" t="str">
        <f t="shared" si="20"/>
        <v/>
      </c>
      <c r="AD67" s="21"/>
      <c r="AE67" s="21"/>
      <c r="AF67" s="21"/>
      <c r="AG67" s="21"/>
      <c r="AH67" s="21"/>
      <c r="AI67" s="21"/>
      <c r="AJ67" s="21"/>
      <c r="AK67" s="21"/>
      <c r="AL67" s="21"/>
      <c r="AM67" s="21"/>
      <c r="AN67" s="21"/>
      <c r="AO67" s="21"/>
      <c r="AP67" s="21"/>
      <c r="AQ67" s="21"/>
      <c r="AR67" s="21"/>
      <c r="AS67" s="21"/>
      <c r="AT67" s="21"/>
      <c r="AU67" s="21"/>
      <c r="AV67" s="21"/>
      <c r="AW67" s="28"/>
      <c r="AX67" s="28"/>
      <c r="AY67" s="28"/>
      <c r="AZ67" s="28"/>
      <c r="BA67" s="208" t="s">
        <v>52</v>
      </c>
      <c r="BB67" s="208" t="s">
        <v>52</v>
      </c>
      <c r="BC67" s="208" t="s">
        <v>52</v>
      </c>
      <c r="BD67" s="193">
        <f t="shared" si="21"/>
        <v>0</v>
      </c>
      <c r="BE67" s="193">
        <f t="shared" si="22"/>
        <v>0</v>
      </c>
      <c r="BF67" s="193" t="str">
        <f t="shared" si="23"/>
        <v/>
      </c>
      <c r="BG67" s="28"/>
      <c r="BH67" s="28"/>
      <c r="BI67" s="28"/>
      <c r="BJ67" s="28"/>
      <c r="BK67" s="28"/>
      <c r="BL67" s="28"/>
      <c r="BM67" s="28"/>
      <c r="BN67" s="28"/>
      <c r="BO67" s="28"/>
    </row>
    <row r="68" spans="1:67" ht="15.75" customHeight="1" x14ac:dyDescent="0.15">
      <c r="A68" s="270"/>
      <c r="B68" s="65" t="s">
        <v>21</v>
      </c>
      <c r="C68" s="121">
        <f t="shared" si="19"/>
        <v>0</v>
      </c>
      <c r="D68" s="211"/>
      <c r="E68" s="137"/>
      <c r="F68" s="116"/>
      <c r="G68" s="116"/>
      <c r="H68" s="116"/>
      <c r="I68" s="212"/>
      <c r="J68" s="212"/>
      <c r="K68" s="212"/>
      <c r="L68" s="212"/>
      <c r="M68" s="212"/>
      <c r="N68" s="212"/>
      <c r="O68" s="212"/>
      <c r="P68" s="212"/>
      <c r="Q68" s="212"/>
      <c r="R68" s="212"/>
      <c r="S68" s="212"/>
      <c r="T68" s="117"/>
      <c r="U68" s="115"/>
      <c r="V68" s="117"/>
      <c r="W68" s="107"/>
      <c r="X68" s="191" t="str">
        <f t="shared" si="20"/>
        <v/>
      </c>
      <c r="AD68" s="21"/>
      <c r="AE68" s="21"/>
      <c r="AF68" s="21"/>
      <c r="AG68" s="21"/>
      <c r="AH68" s="21"/>
      <c r="AI68" s="21"/>
      <c r="AJ68" s="21"/>
      <c r="AK68" s="21"/>
      <c r="AL68" s="21"/>
      <c r="AM68" s="21"/>
      <c r="AN68" s="21"/>
      <c r="AO68" s="21"/>
      <c r="AP68" s="21"/>
      <c r="AQ68" s="21"/>
      <c r="AR68" s="21"/>
      <c r="AS68" s="21"/>
      <c r="AT68" s="21"/>
      <c r="AU68" s="21"/>
      <c r="AV68" s="21"/>
      <c r="AW68" s="28"/>
      <c r="AX68" s="28"/>
      <c r="AY68" s="28"/>
      <c r="AZ68" s="28"/>
      <c r="BA68" s="208" t="s">
        <v>52</v>
      </c>
      <c r="BB68" s="208" t="s">
        <v>52</v>
      </c>
      <c r="BC68" s="208" t="s">
        <v>52</v>
      </c>
      <c r="BD68" s="193">
        <f t="shared" si="21"/>
        <v>0</v>
      </c>
      <c r="BE68" s="193">
        <f t="shared" si="22"/>
        <v>0</v>
      </c>
      <c r="BF68" s="193" t="str">
        <f t="shared" si="23"/>
        <v/>
      </c>
      <c r="BG68" s="28"/>
      <c r="BH68" s="28"/>
      <c r="BI68" s="28"/>
      <c r="BJ68" s="28"/>
      <c r="BK68" s="28"/>
      <c r="BL68" s="28"/>
      <c r="BM68" s="28"/>
      <c r="BN68" s="28"/>
      <c r="BO68" s="28"/>
    </row>
    <row r="69" spans="1:67" ht="18" customHeight="1" x14ac:dyDescent="0.15">
      <c r="A69" s="269" t="s">
        <v>53</v>
      </c>
      <c r="B69" s="63" t="s">
        <v>17</v>
      </c>
      <c r="C69" s="119">
        <f t="shared" ref="C69:C74" si="24">SUM(F69:H69)</f>
        <v>0</v>
      </c>
      <c r="D69" s="206"/>
      <c r="E69" s="213"/>
      <c r="F69" s="124"/>
      <c r="G69" s="124"/>
      <c r="H69" s="124"/>
      <c r="I69" s="214"/>
      <c r="J69" s="214"/>
      <c r="K69" s="214"/>
      <c r="L69" s="214"/>
      <c r="M69" s="214"/>
      <c r="N69" s="214"/>
      <c r="O69" s="214"/>
      <c r="P69" s="214"/>
      <c r="Q69" s="214"/>
      <c r="R69" s="214"/>
      <c r="S69" s="214"/>
      <c r="T69" s="125"/>
      <c r="U69" s="123"/>
      <c r="V69" s="133"/>
      <c r="W69" s="139"/>
      <c r="X69" s="191" t="str">
        <f t="shared" si="20"/>
        <v/>
      </c>
      <c r="AD69" s="21"/>
      <c r="AE69" s="21"/>
      <c r="AF69" s="21"/>
      <c r="AG69" s="21"/>
      <c r="AH69" s="21"/>
      <c r="AI69" s="21"/>
      <c r="AJ69" s="21"/>
      <c r="AK69" s="21"/>
      <c r="AL69" s="21"/>
      <c r="AM69" s="21"/>
      <c r="AN69" s="21"/>
      <c r="AO69" s="21"/>
      <c r="AP69" s="21"/>
      <c r="AQ69" s="21"/>
      <c r="AR69" s="21"/>
      <c r="AS69" s="21"/>
      <c r="AT69" s="21"/>
      <c r="AU69" s="21"/>
      <c r="AV69" s="21"/>
      <c r="AW69" s="28"/>
      <c r="AX69" s="28"/>
      <c r="AY69" s="28"/>
      <c r="AZ69" s="28"/>
      <c r="BA69" s="208" t="s">
        <v>52</v>
      </c>
      <c r="BB69" s="208" t="s">
        <v>52</v>
      </c>
      <c r="BC69" s="208" t="s">
        <v>52</v>
      </c>
      <c r="BD69" s="193">
        <f t="shared" si="21"/>
        <v>0</v>
      </c>
      <c r="BE69" s="193">
        <f t="shared" si="22"/>
        <v>0</v>
      </c>
      <c r="BF69" s="193" t="str">
        <f t="shared" si="23"/>
        <v/>
      </c>
      <c r="BG69" s="28"/>
      <c r="BH69" s="28"/>
      <c r="BI69" s="28"/>
      <c r="BJ69" s="28"/>
      <c r="BK69" s="28"/>
      <c r="BL69" s="28"/>
      <c r="BM69" s="28"/>
      <c r="BN69" s="28"/>
      <c r="BO69" s="28"/>
    </row>
    <row r="70" spans="1:67" ht="15" customHeight="1" x14ac:dyDescent="0.15">
      <c r="A70" s="270"/>
      <c r="B70" s="65" t="s">
        <v>20</v>
      </c>
      <c r="C70" s="121">
        <f t="shared" si="24"/>
        <v>0</v>
      </c>
      <c r="D70" s="211"/>
      <c r="E70" s="215"/>
      <c r="F70" s="116"/>
      <c r="G70" s="116"/>
      <c r="H70" s="116"/>
      <c r="I70" s="216"/>
      <c r="J70" s="216"/>
      <c r="K70" s="216"/>
      <c r="L70" s="216"/>
      <c r="M70" s="216"/>
      <c r="N70" s="216"/>
      <c r="O70" s="216"/>
      <c r="P70" s="216"/>
      <c r="Q70" s="216"/>
      <c r="R70" s="216"/>
      <c r="S70" s="216"/>
      <c r="T70" s="128"/>
      <c r="U70" s="115"/>
      <c r="V70" s="117"/>
      <c r="W70" s="107"/>
      <c r="X70" s="191" t="str">
        <f t="shared" si="20"/>
        <v/>
      </c>
      <c r="AD70" s="21"/>
      <c r="AE70" s="21"/>
      <c r="AF70" s="21"/>
      <c r="AG70" s="21"/>
      <c r="AH70" s="21"/>
      <c r="AI70" s="21"/>
      <c r="AJ70" s="21"/>
      <c r="AK70" s="21"/>
      <c r="AL70" s="21"/>
      <c r="AM70" s="21"/>
      <c r="AN70" s="21"/>
      <c r="AO70" s="21"/>
      <c r="AP70" s="21"/>
      <c r="AQ70" s="21"/>
      <c r="AR70" s="21"/>
      <c r="AS70" s="21"/>
      <c r="AT70" s="21"/>
      <c r="AU70" s="21"/>
      <c r="AV70" s="21"/>
      <c r="AW70" s="28"/>
      <c r="AX70" s="28"/>
      <c r="AY70" s="28"/>
      <c r="AZ70" s="28"/>
      <c r="BA70" s="208" t="s">
        <v>52</v>
      </c>
      <c r="BB70" s="208" t="s">
        <v>52</v>
      </c>
      <c r="BC70" s="208" t="s">
        <v>52</v>
      </c>
      <c r="BD70" s="193">
        <f t="shared" si="21"/>
        <v>0</v>
      </c>
      <c r="BE70" s="193">
        <f t="shared" si="22"/>
        <v>0</v>
      </c>
      <c r="BF70" s="193" t="str">
        <f t="shared" si="23"/>
        <v/>
      </c>
      <c r="BG70" s="28"/>
      <c r="BH70" s="28"/>
      <c r="BI70" s="28"/>
      <c r="BJ70" s="28"/>
      <c r="BK70" s="28"/>
      <c r="BL70" s="28"/>
      <c r="BM70" s="28"/>
      <c r="BN70" s="28"/>
      <c r="BO70" s="28"/>
    </row>
    <row r="71" spans="1:67" ht="15.75" customHeight="1" x14ac:dyDescent="0.15">
      <c r="A71" s="269" t="s">
        <v>54</v>
      </c>
      <c r="B71" s="63" t="s">
        <v>16</v>
      </c>
      <c r="C71" s="119">
        <f t="shared" si="24"/>
        <v>0</v>
      </c>
      <c r="D71" s="206"/>
      <c r="E71" s="213"/>
      <c r="F71" s="124"/>
      <c r="G71" s="124"/>
      <c r="H71" s="124"/>
      <c r="I71" s="214"/>
      <c r="J71" s="214"/>
      <c r="K71" s="214"/>
      <c r="L71" s="214"/>
      <c r="M71" s="214"/>
      <c r="N71" s="214"/>
      <c r="O71" s="214"/>
      <c r="P71" s="214"/>
      <c r="Q71" s="214"/>
      <c r="R71" s="214"/>
      <c r="S71" s="214"/>
      <c r="T71" s="125"/>
      <c r="U71" s="123"/>
      <c r="V71" s="133"/>
      <c r="W71" s="139"/>
      <c r="X71" s="191" t="str">
        <f t="shared" si="20"/>
        <v/>
      </c>
      <c r="AD71" s="21"/>
      <c r="AE71" s="21"/>
      <c r="AF71" s="21"/>
      <c r="AG71" s="21"/>
      <c r="AH71" s="21"/>
      <c r="AI71" s="21"/>
      <c r="AJ71" s="21"/>
      <c r="AK71" s="21"/>
      <c r="AL71" s="21"/>
      <c r="AM71" s="21"/>
      <c r="AN71" s="21"/>
      <c r="AO71" s="21"/>
      <c r="AP71" s="21"/>
      <c r="AQ71" s="21"/>
      <c r="AR71" s="21"/>
      <c r="AS71" s="21"/>
      <c r="AT71" s="21"/>
      <c r="AU71" s="21"/>
      <c r="AV71" s="21"/>
      <c r="AW71" s="28"/>
      <c r="AX71" s="28"/>
      <c r="AY71" s="28"/>
      <c r="AZ71" s="28"/>
      <c r="BA71" s="208" t="s">
        <v>52</v>
      </c>
      <c r="BB71" s="208" t="s">
        <v>52</v>
      </c>
      <c r="BC71" s="208" t="s">
        <v>52</v>
      </c>
      <c r="BD71" s="193">
        <f t="shared" si="21"/>
        <v>0</v>
      </c>
      <c r="BE71" s="193">
        <f t="shared" si="22"/>
        <v>0</v>
      </c>
      <c r="BF71" s="193" t="str">
        <f t="shared" si="23"/>
        <v/>
      </c>
      <c r="BG71" s="28"/>
      <c r="BH71" s="28"/>
      <c r="BI71" s="28"/>
      <c r="BJ71" s="28"/>
      <c r="BK71" s="28"/>
      <c r="BL71" s="28"/>
      <c r="BM71" s="28"/>
      <c r="BN71" s="28"/>
      <c r="BO71" s="28"/>
    </row>
    <row r="72" spans="1:67" ht="15.75" customHeight="1" x14ac:dyDescent="0.15">
      <c r="A72" s="297"/>
      <c r="B72" s="64" t="s">
        <v>40</v>
      </c>
      <c r="C72" s="120">
        <f t="shared" si="24"/>
        <v>0</v>
      </c>
      <c r="D72" s="209"/>
      <c r="E72" s="217"/>
      <c r="F72" s="114"/>
      <c r="G72" s="114"/>
      <c r="H72" s="114"/>
      <c r="I72" s="218"/>
      <c r="J72" s="218"/>
      <c r="K72" s="218"/>
      <c r="L72" s="218"/>
      <c r="M72" s="218"/>
      <c r="N72" s="218"/>
      <c r="O72" s="218"/>
      <c r="P72" s="218"/>
      <c r="Q72" s="218"/>
      <c r="R72" s="218"/>
      <c r="S72" s="218"/>
      <c r="T72" s="122"/>
      <c r="U72" s="113"/>
      <c r="V72" s="111"/>
      <c r="W72" s="106"/>
      <c r="X72" s="191" t="str">
        <f t="shared" si="20"/>
        <v/>
      </c>
      <c r="AD72" s="21"/>
      <c r="AE72" s="21"/>
      <c r="AF72" s="21"/>
      <c r="AG72" s="21"/>
      <c r="AH72" s="21"/>
      <c r="AI72" s="21"/>
      <c r="AJ72" s="21"/>
      <c r="AK72" s="21"/>
      <c r="AL72" s="21"/>
      <c r="AM72" s="21"/>
      <c r="AN72" s="21"/>
      <c r="AO72" s="21"/>
      <c r="AP72" s="21"/>
      <c r="AQ72" s="21"/>
      <c r="AR72" s="21"/>
      <c r="AS72" s="21"/>
      <c r="AT72" s="21"/>
      <c r="AU72" s="21"/>
      <c r="AV72" s="21"/>
      <c r="AW72" s="28"/>
      <c r="AX72" s="28"/>
      <c r="AY72" s="28"/>
      <c r="AZ72" s="28"/>
      <c r="BA72" s="208" t="s">
        <v>52</v>
      </c>
      <c r="BB72" s="208" t="s">
        <v>52</v>
      </c>
      <c r="BC72" s="208" t="s">
        <v>52</v>
      </c>
      <c r="BD72" s="193">
        <f t="shared" si="21"/>
        <v>0</v>
      </c>
      <c r="BE72" s="193">
        <f t="shared" si="22"/>
        <v>0</v>
      </c>
      <c r="BF72" s="193" t="str">
        <f t="shared" si="23"/>
        <v/>
      </c>
      <c r="BG72" s="28"/>
      <c r="BH72" s="28"/>
      <c r="BI72" s="28"/>
      <c r="BJ72" s="28"/>
      <c r="BK72" s="28"/>
      <c r="BL72" s="28"/>
      <c r="BM72" s="28"/>
      <c r="BN72" s="28"/>
      <c r="BO72" s="28"/>
    </row>
    <row r="73" spans="1:67" ht="15.75" customHeight="1" x14ac:dyDescent="0.15">
      <c r="A73" s="297"/>
      <c r="B73" s="64" t="s">
        <v>17</v>
      </c>
      <c r="C73" s="120">
        <f t="shared" si="24"/>
        <v>0</v>
      </c>
      <c r="D73" s="209"/>
      <c r="E73" s="217"/>
      <c r="F73" s="114"/>
      <c r="G73" s="114"/>
      <c r="H73" s="114"/>
      <c r="I73" s="218"/>
      <c r="J73" s="218"/>
      <c r="K73" s="218"/>
      <c r="L73" s="218"/>
      <c r="M73" s="218"/>
      <c r="N73" s="218"/>
      <c r="O73" s="218"/>
      <c r="P73" s="218"/>
      <c r="Q73" s="218"/>
      <c r="R73" s="218"/>
      <c r="S73" s="218"/>
      <c r="T73" s="122"/>
      <c r="U73" s="113"/>
      <c r="V73" s="111"/>
      <c r="W73" s="106"/>
      <c r="X73" s="191" t="str">
        <f t="shared" si="20"/>
        <v/>
      </c>
      <c r="AD73" s="21"/>
      <c r="AE73" s="21"/>
      <c r="AF73" s="21"/>
      <c r="AG73" s="21"/>
      <c r="AH73" s="21"/>
      <c r="AI73" s="21"/>
      <c r="AJ73" s="21"/>
      <c r="AK73" s="21"/>
      <c r="AL73" s="21"/>
      <c r="AM73" s="21"/>
      <c r="AN73" s="21"/>
      <c r="AO73" s="21"/>
      <c r="AP73" s="21"/>
      <c r="AQ73" s="21"/>
      <c r="AR73" s="21"/>
      <c r="AS73" s="21"/>
      <c r="AT73" s="21"/>
      <c r="AU73" s="21"/>
      <c r="AV73" s="21"/>
      <c r="AW73" s="28"/>
      <c r="AX73" s="28"/>
      <c r="AY73" s="28"/>
      <c r="AZ73" s="28"/>
      <c r="BA73" s="208" t="s">
        <v>52</v>
      </c>
      <c r="BB73" s="208" t="s">
        <v>52</v>
      </c>
      <c r="BC73" s="208" t="s">
        <v>52</v>
      </c>
      <c r="BD73" s="193">
        <f t="shared" si="21"/>
        <v>0</v>
      </c>
      <c r="BE73" s="193">
        <f t="shared" si="22"/>
        <v>0</v>
      </c>
      <c r="BF73" s="193" t="str">
        <f t="shared" si="23"/>
        <v/>
      </c>
      <c r="BG73" s="28"/>
      <c r="BH73" s="28"/>
      <c r="BI73" s="28"/>
      <c r="BJ73" s="28"/>
      <c r="BK73" s="28"/>
      <c r="BL73" s="28"/>
      <c r="BM73" s="28"/>
      <c r="BN73" s="28"/>
      <c r="BO73" s="28"/>
    </row>
    <row r="74" spans="1:67" ht="15.75" customHeight="1" x14ac:dyDescent="0.15">
      <c r="A74" s="270"/>
      <c r="B74" s="65" t="s">
        <v>20</v>
      </c>
      <c r="C74" s="121">
        <f t="shared" si="24"/>
        <v>0</v>
      </c>
      <c r="D74" s="211"/>
      <c r="E74" s="215"/>
      <c r="F74" s="116"/>
      <c r="G74" s="116"/>
      <c r="H74" s="116"/>
      <c r="I74" s="216"/>
      <c r="J74" s="216"/>
      <c r="K74" s="216"/>
      <c r="L74" s="216"/>
      <c r="M74" s="216"/>
      <c r="N74" s="216"/>
      <c r="O74" s="216"/>
      <c r="P74" s="216"/>
      <c r="Q74" s="216"/>
      <c r="R74" s="216"/>
      <c r="S74" s="216"/>
      <c r="T74" s="128"/>
      <c r="U74" s="115"/>
      <c r="V74" s="117"/>
      <c r="W74" s="107"/>
      <c r="X74" s="191" t="str">
        <f t="shared" si="20"/>
        <v/>
      </c>
      <c r="AD74" s="21"/>
      <c r="AE74" s="21"/>
      <c r="AF74" s="21"/>
      <c r="AG74" s="21"/>
      <c r="AH74" s="21"/>
      <c r="AI74" s="21"/>
      <c r="AJ74" s="21"/>
      <c r="AK74" s="21"/>
      <c r="AL74" s="21"/>
      <c r="AM74" s="21"/>
      <c r="AN74" s="21"/>
      <c r="AO74" s="21"/>
      <c r="AP74" s="21"/>
      <c r="AQ74" s="21"/>
      <c r="AR74" s="21"/>
      <c r="AS74" s="21"/>
      <c r="AT74" s="21"/>
      <c r="AU74" s="21"/>
      <c r="AV74" s="21"/>
      <c r="AW74" s="28"/>
      <c r="AX74" s="28"/>
      <c r="AY74" s="28"/>
      <c r="AZ74" s="28"/>
      <c r="BA74" s="208" t="s">
        <v>52</v>
      </c>
      <c r="BB74" s="208" t="s">
        <v>52</v>
      </c>
      <c r="BC74" s="208" t="s">
        <v>52</v>
      </c>
      <c r="BD74" s="193">
        <f t="shared" si="21"/>
        <v>0</v>
      </c>
      <c r="BE74" s="193">
        <f t="shared" si="22"/>
        <v>0</v>
      </c>
      <c r="BF74" s="193" t="str">
        <f t="shared" si="23"/>
        <v/>
      </c>
      <c r="BG74" s="28"/>
      <c r="BH74" s="28"/>
      <c r="BI74" s="28"/>
      <c r="BJ74" s="28"/>
      <c r="BK74" s="28"/>
      <c r="BL74" s="28"/>
      <c r="BM74" s="28"/>
      <c r="BN74" s="28"/>
      <c r="BO74" s="28"/>
    </row>
    <row r="75" spans="1:67" ht="15.75" customHeight="1" x14ac:dyDescent="0.15">
      <c r="A75" s="269" t="s">
        <v>55</v>
      </c>
      <c r="B75" s="63" t="s">
        <v>16</v>
      </c>
      <c r="C75" s="119">
        <f>SUM(F75:T75)</f>
        <v>0</v>
      </c>
      <c r="D75" s="206"/>
      <c r="E75" s="219"/>
      <c r="F75" s="124"/>
      <c r="G75" s="124"/>
      <c r="H75" s="124"/>
      <c r="I75" s="207"/>
      <c r="J75" s="207"/>
      <c r="K75" s="207"/>
      <c r="L75" s="207"/>
      <c r="M75" s="207"/>
      <c r="N75" s="207"/>
      <c r="O75" s="207"/>
      <c r="P75" s="207"/>
      <c r="Q75" s="207"/>
      <c r="R75" s="207"/>
      <c r="S75" s="207"/>
      <c r="T75" s="133"/>
      <c r="U75" s="123"/>
      <c r="V75" s="133"/>
      <c r="W75" s="139"/>
      <c r="X75" s="191" t="str">
        <f t="shared" si="20"/>
        <v/>
      </c>
      <c r="AD75" s="21"/>
      <c r="AE75" s="21"/>
      <c r="AF75" s="21"/>
      <c r="AG75" s="21"/>
      <c r="AH75" s="21"/>
      <c r="AI75" s="21"/>
      <c r="AJ75" s="21"/>
      <c r="AK75" s="21"/>
      <c r="AL75" s="21"/>
      <c r="AM75" s="21"/>
      <c r="AN75" s="21"/>
      <c r="AO75" s="21"/>
      <c r="AP75" s="21"/>
      <c r="AQ75" s="21"/>
      <c r="AR75" s="21"/>
      <c r="AS75" s="21"/>
      <c r="AT75" s="21"/>
      <c r="AU75" s="21"/>
      <c r="AV75" s="21"/>
      <c r="AW75" s="28"/>
      <c r="AX75" s="28"/>
      <c r="AY75" s="28"/>
      <c r="AZ75" s="28"/>
      <c r="BA75" s="208" t="s">
        <v>52</v>
      </c>
      <c r="BB75" s="208" t="s">
        <v>52</v>
      </c>
      <c r="BC75" s="208" t="s">
        <v>52</v>
      </c>
      <c r="BD75" s="193">
        <f t="shared" si="21"/>
        <v>0</v>
      </c>
      <c r="BE75" s="193">
        <f t="shared" si="22"/>
        <v>0</v>
      </c>
      <c r="BF75" s="193" t="str">
        <f t="shared" si="23"/>
        <v/>
      </c>
      <c r="BG75" s="28"/>
      <c r="BH75" s="28"/>
      <c r="BI75" s="28"/>
      <c r="BJ75" s="28"/>
      <c r="BK75" s="28"/>
      <c r="BL75" s="28"/>
      <c r="BM75" s="28"/>
      <c r="BN75" s="28"/>
      <c r="BO75" s="28"/>
    </row>
    <row r="76" spans="1:67" ht="15.75" customHeight="1" x14ac:dyDescent="0.15">
      <c r="A76" s="270"/>
      <c r="B76" s="64" t="s">
        <v>40</v>
      </c>
      <c r="C76" s="121">
        <f t="shared" ref="C76:C84" si="25">SUM(F76:T76)</f>
        <v>0</v>
      </c>
      <c r="D76" s="211"/>
      <c r="E76" s="220"/>
      <c r="F76" s="116"/>
      <c r="G76" s="116"/>
      <c r="H76" s="116"/>
      <c r="I76" s="212"/>
      <c r="J76" s="212"/>
      <c r="K76" s="212"/>
      <c r="L76" s="212"/>
      <c r="M76" s="212"/>
      <c r="N76" s="212"/>
      <c r="O76" s="212"/>
      <c r="P76" s="212"/>
      <c r="Q76" s="212"/>
      <c r="R76" s="212"/>
      <c r="S76" s="212"/>
      <c r="T76" s="117"/>
      <c r="U76" s="115"/>
      <c r="V76" s="117"/>
      <c r="W76" s="107"/>
      <c r="X76" s="191" t="str">
        <f t="shared" si="20"/>
        <v/>
      </c>
      <c r="AD76" s="21"/>
      <c r="AE76" s="21"/>
      <c r="AF76" s="21"/>
      <c r="AG76" s="21"/>
      <c r="AH76" s="21"/>
      <c r="AI76" s="21"/>
      <c r="AJ76" s="21"/>
      <c r="AK76" s="21"/>
      <c r="AL76" s="21"/>
      <c r="AM76" s="21"/>
      <c r="AN76" s="21"/>
      <c r="AO76" s="21"/>
      <c r="AP76" s="21"/>
      <c r="AQ76" s="21"/>
      <c r="AR76" s="21"/>
      <c r="AS76" s="21"/>
      <c r="AT76" s="21"/>
      <c r="AU76" s="21"/>
      <c r="AV76" s="21"/>
      <c r="AW76" s="28"/>
      <c r="AX76" s="28"/>
      <c r="AY76" s="28"/>
      <c r="AZ76" s="28"/>
      <c r="BA76" s="208" t="s">
        <v>52</v>
      </c>
      <c r="BB76" s="208" t="s">
        <v>52</v>
      </c>
      <c r="BC76" s="208" t="s">
        <v>52</v>
      </c>
      <c r="BD76" s="193">
        <f t="shared" si="21"/>
        <v>0</v>
      </c>
      <c r="BE76" s="193">
        <f t="shared" si="22"/>
        <v>0</v>
      </c>
      <c r="BF76" s="193" t="str">
        <f t="shared" si="23"/>
        <v/>
      </c>
      <c r="BG76" s="28"/>
      <c r="BH76" s="28"/>
      <c r="BI76" s="28"/>
      <c r="BJ76" s="28"/>
      <c r="BK76" s="28"/>
      <c r="BL76" s="28"/>
      <c r="BM76" s="28"/>
      <c r="BN76" s="28"/>
      <c r="BO76" s="28"/>
    </row>
    <row r="77" spans="1:67" ht="15.75" customHeight="1" x14ac:dyDescent="0.15">
      <c r="A77" s="269" t="s">
        <v>56</v>
      </c>
      <c r="B77" s="63" t="s">
        <v>16</v>
      </c>
      <c r="C77" s="119">
        <f t="shared" si="25"/>
        <v>0</v>
      </c>
      <c r="D77" s="206"/>
      <c r="E77" s="213"/>
      <c r="F77" s="124"/>
      <c r="G77" s="124"/>
      <c r="H77" s="124"/>
      <c r="I77" s="207"/>
      <c r="J77" s="207"/>
      <c r="K77" s="207"/>
      <c r="L77" s="207"/>
      <c r="M77" s="207"/>
      <c r="N77" s="207"/>
      <c r="O77" s="207"/>
      <c r="P77" s="207"/>
      <c r="Q77" s="207"/>
      <c r="R77" s="207"/>
      <c r="S77" s="207"/>
      <c r="T77" s="133"/>
      <c r="U77" s="123"/>
      <c r="V77" s="133"/>
      <c r="W77" s="139"/>
      <c r="X77" s="191" t="str">
        <f t="shared" si="20"/>
        <v/>
      </c>
      <c r="AD77" s="21"/>
      <c r="AE77" s="21"/>
      <c r="AF77" s="21"/>
      <c r="AG77" s="21"/>
      <c r="AH77" s="21"/>
      <c r="AI77" s="21"/>
      <c r="AJ77" s="21"/>
      <c r="AK77" s="21"/>
      <c r="AL77" s="21"/>
      <c r="AM77" s="21"/>
      <c r="AN77" s="21"/>
      <c r="AO77" s="21"/>
      <c r="AP77" s="21"/>
      <c r="AQ77" s="21"/>
      <c r="AR77" s="21"/>
      <c r="AS77" s="21"/>
      <c r="AT77" s="21"/>
      <c r="AU77" s="21"/>
      <c r="AV77" s="21"/>
      <c r="AW77" s="28"/>
      <c r="AX77" s="28"/>
      <c r="AY77" s="28"/>
      <c r="AZ77" s="28"/>
      <c r="BA77" s="208" t="s">
        <v>52</v>
      </c>
      <c r="BB77" s="208" t="s">
        <v>52</v>
      </c>
      <c r="BC77" s="208" t="s">
        <v>52</v>
      </c>
      <c r="BD77" s="193">
        <f t="shared" si="21"/>
        <v>0</v>
      </c>
      <c r="BE77" s="193">
        <f t="shared" si="22"/>
        <v>0</v>
      </c>
      <c r="BF77" s="193" t="str">
        <f t="shared" si="23"/>
        <v/>
      </c>
      <c r="BG77" s="28"/>
      <c r="BH77" s="28"/>
      <c r="BI77" s="28"/>
      <c r="BJ77" s="28"/>
      <c r="BK77" s="28"/>
      <c r="BL77" s="28"/>
      <c r="BM77" s="28"/>
      <c r="BN77" s="28"/>
      <c r="BO77" s="28"/>
    </row>
    <row r="78" spans="1:67" ht="15.75" customHeight="1" x14ac:dyDescent="0.15">
      <c r="A78" s="270"/>
      <c r="B78" s="65" t="s">
        <v>40</v>
      </c>
      <c r="C78" s="121">
        <f t="shared" si="25"/>
        <v>0</v>
      </c>
      <c r="D78" s="211"/>
      <c r="E78" s="215"/>
      <c r="F78" s="116"/>
      <c r="G78" s="116"/>
      <c r="H78" s="116"/>
      <c r="I78" s="212"/>
      <c r="J78" s="212"/>
      <c r="K78" s="212"/>
      <c r="L78" s="212"/>
      <c r="M78" s="212"/>
      <c r="N78" s="212"/>
      <c r="O78" s="212"/>
      <c r="P78" s="212"/>
      <c r="Q78" s="212"/>
      <c r="R78" s="212"/>
      <c r="S78" s="212"/>
      <c r="T78" s="117"/>
      <c r="U78" s="115"/>
      <c r="V78" s="117"/>
      <c r="W78" s="107"/>
      <c r="X78" s="191" t="str">
        <f t="shared" si="20"/>
        <v/>
      </c>
      <c r="AD78" s="21"/>
      <c r="AE78" s="21"/>
      <c r="AF78" s="21"/>
      <c r="AG78" s="21"/>
      <c r="AH78" s="21"/>
      <c r="AI78" s="21"/>
      <c r="AJ78" s="21"/>
      <c r="AK78" s="21"/>
      <c r="AL78" s="21"/>
      <c r="AM78" s="21"/>
      <c r="AN78" s="21"/>
      <c r="AO78" s="21"/>
      <c r="AP78" s="21"/>
      <c r="AQ78" s="21"/>
      <c r="AR78" s="21"/>
      <c r="AS78" s="21"/>
      <c r="AT78" s="21"/>
      <c r="AU78" s="21"/>
      <c r="AV78" s="21"/>
      <c r="AW78" s="28"/>
      <c r="AX78" s="28"/>
      <c r="AY78" s="28"/>
      <c r="AZ78" s="28"/>
      <c r="BA78" s="208" t="s">
        <v>52</v>
      </c>
      <c r="BB78" s="208" t="s">
        <v>52</v>
      </c>
      <c r="BC78" s="208" t="s">
        <v>52</v>
      </c>
      <c r="BD78" s="193">
        <f t="shared" si="21"/>
        <v>0</v>
      </c>
      <c r="BE78" s="193">
        <f t="shared" si="22"/>
        <v>0</v>
      </c>
      <c r="BF78" s="193" t="str">
        <f t="shared" si="23"/>
        <v/>
      </c>
      <c r="BG78" s="28"/>
      <c r="BH78" s="28"/>
      <c r="BI78" s="28"/>
      <c r="BJ78" s="28"/>
      <c r="BK78" s="28"/>
      <c r="BL78" s="28"/>
      <c r="BM78" s="28"/>
      <c r="BN78" s="28"/>
      <c r="BO78" s="28"/>
    </row>
    <row r="79" spans="1:67" ht="15.75" customHeight="1" x14ac:dyDescent="0.15">
      <c r="A79" s="269" t="s">
        <v>57</v>
      </c>
      <c r="B79" s="63" t="s">
        <v>16</v>
      </c>
      <c r="C79" s="119">
        <f t="shared" si="25"/>
        <v>0</v>
      </c>
      <c r="D79" s="206"/>
      <c r="E79" s="213"/>
      <c r="F79" s="124"/>
      <c r="G79" s="124"/>
      <c r="H79" s="124"/>
      <c r="I79" s="207"/>
      <c r="J79" s="207"/>
      <c r="K79" s="207"/>
      <c r="L79" s="207"/>
      <c r="M79" s="207"/>
      <c r="N79" s="207"/>
      <c r="O79" s="207"/>
      <c r="P79" s="207"/>
      <c r="Q79" s="207"/>
      <c r="R79" s="207"/>
      <c r="S79" s="207"/>
      <c r="T79" s="133"/>
      <c r="U79" s="123"/>
      <c r="V79" s="133"/>
      <c r="W79" s="139"/>
      <c r="X79" s="191" t="str">
        <f t="shared" si="20"/>
        <v/>
      </c>
      <c r="AD79" s="21"/>
      <c r="AE79" s="21"/>
      <c r="AF79" s="21"/>
      <c r="AG79" s="21"/>
      <c r="AH79" s="21"/>
      <c r="AI79" s="21"/>
      <c r="AJ79" s="21"/>
      <c r="AK79" s="21"/>
      <c r="AL79" s="21"/>
      <c r="AM79" s="21"/>
      <c r="AN79" s="21"/>
      <c r="AO79" s="21"/>
      <c r="AP79" s="21"/>
      <c r="AQ79" s="21"/>
      <c r="AR79" s="21"/>
      <c r="AS79" s="21"/>
      <c r="AT79" s="21"/>
      <c r="AU79" s="21"/>
      <c r="AV79" s="21"/>
      <c r="AW79" s="28"/>
      <c r="AX79" s="28"/>
      <c r="AY79" s="28"/>
      <c r="AZ79" s="28"/>
      <c r="BA79" s="208" t="s">
        <v>52</v>
      </c>
      <c r="BB79" s="208" t="s">
        <v>52</v>
      </c>
      <c r="BC79" s="208" t="s">
        <v>52</v>
      </c>
      <c r="BD79" s="193">
        <f t="shared" si="21"/>
        <v>0</v>
      </c>
      <c r="BE79" s="193">
        <f t="shared" si="22"/>
        <v>0</v>
      </c>
      <c r="BF79" s="193" t="str">
        <f t="shared" si="23"/>
        <v/>
      </c>
      <c r="BG79" s="28"/>
      <c r="BH79" s="28"/>
      <c r="BI79" s="28"/>
      <c r="BJ79" s="28"/>
      <c r="BK79" s="28"/>
      <c r="BL79" s="28"/>
      <c r="BM79" s="28"/>
      <c r="BN79" s="28"/>
      <c r="BO79" s="28"/>
    </row>
    <row r="80" spans="1:67" ht="15.75" customHeight="1" x14ac:dyDescent="0.15">
      <c r="A80" s="297"/>
      <c r="B80" s="64" t="s">
        <v>40</v>
      </c>
      <c r="C80" s="120">
        <f t="shared" si="25"/>
        <v>0</v>
      </c>
      <c r="D80" s="209"/>
      <c r="E80" s="217"/>
      <c r="F80" s="114"/>
      <c r="G80" s="114"/>
      <c r="H80" s="114"/>
      <c r="I80" s="210"/>
      <c r="J80" s="210"/>
      <c r="K80" s="210"/>
      <c r="L80" s="210"/>
      <c r="M80" s="210"/>
      <c r="N80" s="210"/>
      <c r="O80" s="210"/>
      <c r="P80" s="210"/>
      <c r="Q80" s="210"/>
      <c r="R80" s="210"/>
      <c r="S80" s="210"/>
      <c r="T80" s="111"/>
      <c r="U80" s="113"/>
      <c r="V80" s="111"/>
      <c r="W80" s="106"/>
      <c r="X80" s="191" t="str">
        <f t="shared" si="20"/>
        <v/>
      </c>
      <c r="AD80" s="21"/>
      <c r="AE80" s="21"/>
      <c r="AF80" s="21"/>
      <c r="AG80" s="21"/>
      <c r="AH80" s="21"/>
      <c r="AI80" s="21"/>
      <c r="AJ80" s="21"/>
      <c r="AK80" s="21"/>
      <c r="AL80" s="21"/>
      <c r="AM80" s="21"/>
      <c r="AN80" s="21"/>
      <c r="AO80" s="21"/>
      <c r="AP80" s="21"/>
      <c r="AQ80" s="21"/>
      <c r="AR80" s="21"/>
      <c r="AS80" s="21"/>
      <c r="AT80" s="21"/>
      <c r="AU80" s="21"/>
      <c r="AV80" s="21"/>
      <c r="AW80" s="28"/>
      <c r="AX80" s="28"/>
      <c r="AY80" s="28"/>
      <c r="AZ80" s="28"/>
      <c r="BA80" s="208" t="s">
        <v>52</v>
      </c>
      <c r="BB80" s="208" t="s">
        <v>52</v>
      </c>
      <c r="BC80" s="208" t="s">
        <v>52</v>
      </c>
      <c r="BD80" s="193">
        <f t="shared" si="21"/>
        <v>0</v>
      </c>
      <c r="BE80" s="193">
        <f t="shared" si="22"/>
        <v>0</v>
      </c>
      <c r="BF80" s="193" t="str">
        <f t="shared" si="23"/>
        <v/>
      </c>
      <c r="BG80" s="28"/>
      <c r="BH80" s="28"/>
      <c r="BI80" s="28"/>
      <c r="BJ80" s="28"/>
      <c r="BK80" s="28"/>
      <c r="BL80" s="28"/>
      <c r="BM80" s="28"/>
      <c r="BN80" s="28"/>
      <c r="BO80" s="28"/>
    </row>
    <row r="81" spans="1:89" ht="15.75" customHeight="1" x14ac:dyDescent="0.15">
      <c r="A81" s="297"/>
      <c r="B81" s="64" t="s">
        <v>17</v>
      </c>
      <c r="C81" s="120">
        <f t="shared" si="25"/>
        <v>0</v>
      </c>
      <c r="D81" s="209"/>
      <c r="E81" s="217"/>
      <c r="F81" s="114"/>
      <c r="G81" s="114"/>
      <c r="H81" s="114"/>
      <c r="I81" s="210"/>
      <c r="J81" s="210"/>
      <c r="K81" s="210"/>
      <c r="L81" s="210"/>
      <c r="M81" s="210"/>
      <c r="N81" s="210"/>
      <c r="O81" s="210"/>
      <c r="P81" s="210"/>
      <c r="Q81" s="210"/>
      <c r="R81" s="210"/>
      <c r="S81" s="210"/>
      <c r="T81" s="111"/>
      <c r="U81" s="113"/>
      <c r="V81" s="111"/>
      <c r="W81" s="106"/>
      <c r="X81" s="191" t="str">
        <f t="shared" si="20"/>
        <v/>
      </c>
      <c r="AD81" s="21"/>
      <c r="AE81" s="21"/>
      <c r="AF81" s="21"/>
      <c r="AG81" s="21"/>
      <c r="AH81" s="21"/>
      <c r="AI81" s="21"/>
      <c r="AJ81" s="21"/>
      <c r="AK81" s="21"/>
      <c r="AL81" s="21"/>
      <c r="AM81" s="21"/>
      <c r="AN81" s="21"/>
      <c r="AO81" s="21"/>
      <c r="AP81" s="21"/>
      <c r="AQ81" s="21"/>
      <c r="AR81" s="21"/>
      <c r="AS81" s="21"/>
      <c r="AT81" s="21"/>
      <c r="AU81" s="21"/>
      <c r="AV81" s="21"/>
      <c r="AW81" s="28"/>
      <c r="AX81" s="28"/>
      <c r="AY81" s="28"/>
      <c r="AZ81" s="28"/>
      <c r="BA81" s="208" t="s">
        <v>52</v>
      </c>
      <c r="BB81" s="208" t="s">
        <v>52</v>
      </c>
      <c r="BC81" s="208" t="s">
        <v>52</v>
      </c>
      <c r="BD81" s="193">
        <f t="shared" si="21"/>
        <v>0</v>
      </c>
      <c r="BE81" s="193">
        <f t="shared" si="22"/>
        <v>0</v>
      </c>
      <c r="BF81" s="193" t="str">
        <f t="shared" si="23"/>
        <v/>
      </c>
      <c r="BG81" s="28"/>
      <c r="BH81" s="28"/>
      <c r="BI81" s="28"/>
      <c r="BJ81" s="28"/>
      <c r="BK81" s="28"/>
      <c r="BL81" s="28"/>
      <c r="BM81" s="28"/>
      <c r="BN81" s="28"/>
      <c r="BO81" s="28"/>
    </row>
    <row r="82" spans="1:89" ht="15.75" customHeight="1" x14ac:dyDescent="0.15">
      <c r="A82" s="297"/>
      <c r="B82" s="64" t="s">
        <v>38</v>
      </c>
      <c r="C82" s="120">
        <f t="shared" si="25"/>
        <v>0</v>
      </c>
      <c r="D82" s="209"/>
      <c r="E82" s="217"/>
      <c r="F82" s="114"/>
      <c r="G82" s="114"/>
      <c r="H82" s="114"/>
      <c r="I82" s="210"/>
      <c r="J82" s="210"/>
      <c r="K82" s="210"/>
      <c r="L82" s="210"/>
      <c r="M82" s="210"/>
      <c r="N82" s="210"/>
      <c r="O82" s="210"/>
      <c r="P82" s="210"/>
      <c r="Q82" s="210"/>
      <c r="R82" s="210"/>
      <c r="S82" s="210"/>
      <c r="T82" s="111"/>
      <c r="U82" s="113"/>
      <c r="V82" s="111"/>
      <c r="W82" s="106"/>
      <c r="X82" s="191" t="str">
        <f t="shared" si="20"/>
        <v/>
      </c>
      <c r="AD82" s="21"/>
      <c r="AE82" s="21"/>
      <c r="AF82" s="21"/>
      <c r="AG82" s="21"/>
      <c r="AH82" s="21"/>
      <c r="AI82" s="21"/>
      <c r="AJ82" s="21"/>
      <c r="AK82" s="21"/>
      <c r="AL82" s="21"/>
      <c r="AM82" s="21"/>
      <c r="AN82" s="21"/>
      <c r="AO82" s="21"/>
      <c r="AP82" s="21"/>
      <c r="AQ82" s="21"/>
      <c r="AR82" s="21"/>
      <c r="AS82" s="21"/>
      <c r="AT82" s="21"/>
      <c r="AU82" s="21"/>
      <c r="AV82" s="21"/>
      <c r="AW82" s="28"/>
      <c r="AX82" s="28"/>
      <c r="AY82" s="28"/>
      <c r="AZ82" s="28"/>
      <c r="BA82" s="208" t="s">
        <v>52</v>
      </c>
      <c r="BB82" s="208" t="s">
        <v>52</v>
      </c>
      <c r="BC82" s="208" t="s">
        <v>52</v>
      </c>
      <c r="BD82" s="193">
        <f t="shared" si="21"/>
        <v>0</v>
      </c>
      <c r="BE82" s="193">
        <f t="shared" si="22"/>
        <v>0</v>
      </c>
      <c r="BF82" s="193" t="str">
        <f t="shared" si="23"/>
        <v/>
      </c>
      <c r="BG82" s="28"/>
      <c r="BH82" s="28"/>
      <c r="BI82" s="28"/>
      <c r="BJ82" s="28"/>
      <c r="BK82" s="28"/>
      <c r="BL82" s="28"/>
      <c r="BM82" s="28"/>
      <c r="BN82" s="28"/>
      <c r="BO82" s="28"/>
    </row>
    <row r="83" spans="1:89" ht="15.75" customHeight="1" x14ac:dyDescent="0.15">
      <c r="A83" s="297"/>
      <c r="B83" s="64" t="s">
        <v>20</v>
      </c>
      <c r="C83" s="120">
        <f t="shared" si="25"/>
        <v>0</v>
      </c>
      <c r="D83" s="209"/>
      <c r="E83" s="217"/>
      <c r="F83" s="114"/>
      <c r="G83" s="114"/>
      <c r="H83" s="114"/>
      <c r="I83" s="210"/>
      <c r="J83" s="210"/>
      <c r="K83" s="210"/>
      <c r="L83" s="210"/>
      <c r="M83" s="210"/>
      <c r="N83" s="210"/>
      <c r="O83" s="210"/>
      <c r="P83" s="210"/>
      <c r="Q83" s="210"/>
      <c r="R83" s="210"/>
      <c r="S83" s="210"/>
      <c r="T83" s="111"/>
      <c r="U83" s="113"/>
      <c r="V83" s="111"/>
      <c r="W83" s="106"/>
      <c r="X83" s="191" t="str">
        <f t="shared" si="20"/>
        <v/>
      </c>
      <c r="AD83" s="21"/>
      <c r="AE83" s="21"/>
      <c r="AF83" s="21"/>
      <c r="AG83" s="21"/>
      <c r="AH83" s="21"/>
      <c r="AI83" s="21"/>
      <c r="AJ83" s="21"/>
      <c r="AK83" s="21"/>
      <c r="AL83" s="21"/>
      <c r="AM83" s="21"/>
      <c r="AN83" s="21"/>
      <c r="AO83" s="21"/>
      <c r="AP83" s="21"/>
      <c r="AQ83" s="21"/>
      <c r="AR83" s="21"/>
      <c r="AS83" s="21"/>
      <c r="AT83" s="21"/>
      <c r="AU83" s="21"/>
      <c r="AV83" s="21"/>
      <c r="AW83" s="28"/>
      <c r="AX83" s="28"/>
      <c r="AY83" s="28"/>
      <c r="AZ83" s="28"/>
      <c r="BA83" s="208" t="s">
        <v>52</v>
      </c>
      <c r="BB83" s="208" t="s">
        <v>52</v>
      </c>
      <c r="BC83" s="208" t="s">
        <v>52</v>
      </c>
      <c r="BD83" s="193">
        <f t="shared" si="21"/>
        <v>0</v>
      </c>
      <c r="BE83" s="193">
        <f t="shared" si="22"/>
        <v>0</v>
      </c>
      <c r="BF83" s="193" t="str">
        <f t="shared" si="23"/>
        <v/>
      </c>
      <c r="BG83" s="28"/>
      <c r="BH83" s="28"/>
      <c r="BI83" s="28"/>
      <c r="BJ83" s="28"/>
      <c r="BK83" s="28"/>
      <c r="BL83" s="28"/>
      <c r="BM83" s="28"/>
      <c r="BN83" s="28"/>
      <c r="BO83" s="28"/>
    </row>
    <row r="84" spans="1:89" ht="15.75" customHeight="1" x14ac:dyDescent="0.15">
      <c r="A84" s="270"/>
      <c r="B84" s="65" t="s">
        <v>21</v>
      </c>
      <c r="C84" s="121">
        <f t="shared" si="25"/>
        <v>0</v>
      </c>
      <c r="D84" s="211"/>
      <c r="E84" s="215"/>
      <c r="F84" s="116"/>
      <c r="G84" s="116"/>
      <c r="H84" s="116"/>
      <c r="I84" s="212"/>
      <c r="J84" s="212"/>
      <c r="K84" s="212"/>
      <c r="L84" s="212"/>
      <c r="M84" s="212"/>
      <c r="N84" s="212"/>
      <c r="O84" s="212"/>
      <c r="P84" s="212"/>
      <c r="Q84" s="212"/>
      <c r="R84" s="212"/>
      <c r="S84" s="212"/>
      <c r="T84" s="117"/>
      <c r="U84" s="115"/>
      <c r="V84" s="117"/>
      <c r="W84" s="107"/>
      <c r="X84" s="191" t="str">
        <f t="shared" si="20"/>
        <v/>
      </c>
      <c r="AD84" s="21"/>
      <c r="AE84" s="21"/>
      <c r="AF84" s="21"/>
      <c r="AG84" s="21"/>
      <c r="AH84" s="21"/>
      <c r="AI84" s="21"/>
      <c r="AJ84" s="21"/>
      <c r="AK84" s="21"/>
      <c r="AL84" s="21"/>
      <c r="AM84" s="21"/>
      <c r="AN84" s="21"/>
      <c r="AO84" s="21"/>
      <c r="AP84" s="21"/>
      <c r="AQ84" s="21"/>
      <c r="AR84" s="21"/>
      <c r="AS84" s="21"/>
      <c r="AT84" s="21"/>
      <c r="AU84" s="21"/>
      <c r="AV84" s="21"/>
      <c r="AW84" s="28"/>
      <c r="AX84" s="28"/>
      <c r="AY84" s="28"/>
      <c r="AZ84" s="28"/>
      <c r="BA84" s="208" t="s">
        <v>52</v>
      </c>
      <c r="BB84" s="208" t="s">
        <v>52</v>
      </c>
      <c r="BC84" s="208" t="s">
        <v>52</v>
      </c>
      <c r="BD84" s="193">
        <f t="shared" si="21"/>
        <v>0</v>
      </c>
      <c r="BE84" s="193">
        <f t="shared" si="22"/>
        <v>0</v>
      </c>
      <c r="BF84" s="193" t="str">
        <f t="shared" si="23"/>
        <v/>
      </c>
      <c r="BG84" s="28"/>
      <c r="BH84" s="28"/>
      <c r="BI84" s="28"/>
      <c r="BJ84" s="28"/>
      <c r="BK84" s="28"/>
      <c r="BL84" s="28"/>
      <c r="BM84" s="28"/>
      <c r="BN84" s="28"/>
      <c r="BO84" s="28"/>
    </row>
    <row r="85" spans="1:89" s="21" customFormat="1" ht="30" customHeight="1" x14ac:dyDescent="0.2">
      <c r="A85" s="89" t="s">
        <v>107</v>
      </c>
      <c r="B85" s="66"/>
      <c r="C85" s="66"/>
      <c r="D85" s="67"/>
      <c r="E85" s="67"/>
      <c r="F85" s="67"/>
      <c r="G85" s="68"/>
      <c r="H85" s="68"/>
      <c r="I85" s="68"/>
      <c r="J85" s="68"/>
      <c r="K85" s="69"/>
      <c r="L85" s="69"/>
      <c r="M85" s="174"/>
      <c r="N85" s="175"/>
      <c r="V85" s="27"/>
      <c r="AW85" s="28"/>
      <c r="AX85" s="28"/>
      <c r="AY85" s="28"/>
      <c r="AZ85" s="28"/>
      <c r="BA85" s="28"/>
      <c r="BB85" s="28"/>
      <c r="BC85" s="28"/>
      <c r="BD85" s="28"/>
      <c r="BE85" s="28"/>
      <c r="BF85" s="28"/>
      <c r="BG85" s="28"/>
      <c r="BH85" s="28"/>
      <c r="BI85" s="28"/>
      <c r="BJ85" s="28"/>
      <c r="BK85" s="28"/>
      <c r="BL85" s="28"/>
      <c r="BM85" s="28"/>
      <c r="BN85" s="28"/>
      <c r="BO85" s="28"/>
      <c r="BP85" s="28"/>
      <c r="BQ85" s="28"/>
      <c r="BR85" s="28"/>
      <c r="BS85" s="28"/>
      <c r="BT85" s="28"/>
      <c r="BU85" s="28"/>
      <c r="BV85" s="28"/>
      <c r="BW85" s="28"/>
      <c r="BX85" s="28"/>
      <c r="BY85" s="28"/>
      <c r="BZ85" s="28"/>
      <c r="CA85" s="28"/>
      <c r="CB85" s="28"/>
      <c r="CC85" s="28"/>
      <c r="CD85" s="28"/>
      <c r="CE85" s="28"/>
      <c r="CF85" s="28"/>
      <c r="CG85" s="28"/>
      <c r="CH85" s="28"/>
      <c r="CI85" s="28"/>
      <c r="CJ85" s="28"/>
      <c r="CK85" s="28"/>
    </row>
    <row r="86" spans="1:89" ht="31.5" customHeight="1" x14ac:dyDescent="0.15">
      <c r="A86" s="269" t="s">
        <v>58</v>
      </c>
      <c r="B86" s="313"/>
      <c r="C86" s="315" t="s">
        <v>59</v>
      </c>
      <c r="D86" s="312"/>
      <c r="E86" s="315" t="s">
        <v>60</v>
      </c>
      <c r="F86" s="316"/>
      <c r="G86" s="311" t="s">
        <v>61</v>
      </c>
      <c r="H86" s="312"/>
      <c r="I86" s="311" t="s">
        <v>108</v>
      </c>
      <c r="J86" s="312"/>
      <c r="K86" s="221"/>
      <c r="L86" s="70"/>
      <c r="M86" s="174"/>
      <c r="N86" s="174"/>
      <c r="O86" s="174"/>
      <c r="P86" s="28"/>
      <c r="Q86" s="21"/>
      <c r="R86" s="21"/>
      <c r="S86" s="21"/>
      <c r="T86" s="21"/>
      <c r="U86" s="21"/>
      <c r="V86" s="21"/>
      <c r="W86" s="21"/>
      <c r="X86" s="27"/>
      <c r="AD86" s="21"/>
      <c r="AE86" s="21"/>
      <c r="AF86" s="21"/>
      <c r="AG86" s="21"/>
      <c r="AH86" s="21"/>
      <c r="AI86" s="21"/>
      <c r="AJ86" s="21"/>
      <c r="AK86" s="21"/>
      <c r="AL86" s="21"/>
      <c r="AM86" s="21"/>
      <c r="AN86" s="21"/>
      <c r="AO86" s="21"/>
      <c r="AP86" s="21"/>
      <c r="AQ86" s="21"/>
      <c r="AR86" s="21"/>
      <c r="AS86" s="21"/>
      <c r="AT86" s="21"/>
      <c r="AU86" s="21"/>
      <c r="AV86" s="21"/>
      <c r="AW86" s="28"/>
      <c r="AX86" s="28"/>
      <c r="AY86" s="28"/>
      <c r="AZ86" s="28"/>
      <c r="BA86" s="28"/>
      <c r="BB86" s="28"/>
      <c r="BC86" s="28"/>
      <c r="BD86" s="28"/>
      <c r="BE86" s="28"/>
      <c r="BF86" s="28"/>
      <c r="BG86" s="28"/>
      <c r="BH86" s="28"/>
      <c r="BI86" s="28"/>
      <c r="BJ86" s="28"/>
      <c r="BK86" s="28"/>
      <c r="BL86" s="28"/>
      <c r="BM86" s="28"/>
      <c r="BN86" s="28"/>
      <c r="BO86" s="28"/>
    </row>
    <row r="87" spans="1:89" ht="21" x14ac:dyDescent="0.15">
      <c r="A87" s="314"/>
      <c r="B87" s="314"/>
      <c r="C87" s="72" t="s">
        <v>62</v>
      </c>
      <c r="D87" s="73" t="s">
        <v>63</v>
      </c>
      <c r="E87" s="72" t="s">
        <v>62</v>
      </c>
      <c r="F87" s="74" t="s">
        <v>63</v>
      </c>
      <c r="G87" s="75" t="s">
        <v>62</v>
      </c>
      <c r="H87" s="73" t="s">
        <v>63</v>
      </c>
      <c r="I87" s="75" t="s">
        <v>62</v>
      </c>
      <c r="J87" s="73" t="s">
        <v>63</v>
      </c>
      <c r="K87" s="70"/>
      <c r="L87" s="70"/>
      <c r="M87" s="174"/>
      <c r="N87" s="174"/>
      <c r="O87" s="174"/>
      <c r="P87" s="28"/>
      <c r="Q87" s="21"/>
      <c r="R87" s="21"/>
      <c r="S87" s="21"/>
      <c r="T87" s="21"/>
      <c r="U87" s="21"/>
      <c r="V87" s="21"/>
      <c r="W87" s="21"/>
      <c r="X87" s="27"/>
      <c r="AD87" s="21"/>
      <c r="AE87" s="21"/>
      <c r="AF87" s="21"/>
      <c r="AG87" s="21"/>
      <c r="AH87" s="21"/>
      <c r="AI87" s="21"/>
      <c r="AJ87" s="21"/>
      <c r="AK87" s="21"/>
      <c r="AL87" s="21"/>
      <c r="AM87" s="21"/>
      <c r="AN87" s="21"/>
      <c r="AO87" s="21"/>
      <c r="AP87" s="21"/>
      <c r="AQ87" s="21"/>
      <c r="AR87" s="21"/>
      <c r="AS87" s="21"/>
      <c r="AT87" s="21"/>
      <c r="AU87" s="21"/>
      <c r="AV87" s="21"/>
      <c r="AW87" s="28"/>
      <c r="AX87" s="28"/>
      <c r="AY87" s="28"/>
      <c r="AZ87" s="28"/>
      <c r="BA87" s="28"/>
      <c r="BB87" s="28"/>
      <c r="BC87" s="28"/>
      <c r="BD87" s="28"/>
      <c r="BE87" s="28"/>
      <c r="BF87" s="28"/>
      <c r="BG87" s="28"/>
      <c r="BH87" s="28"/>
      <c r="BI87" s="28"/>
      <c r="BJ87" s="28"/>
      <c r="BK87" s="28"/>
      <c r="BL87" s="28"/>
      <c r="BM87" s="28"/>
      <c r="BN87" s="28"/>
      <c r="BO87" s="28"/>
    </row>
    <row r="88" spans="1:89" ht="15.75" customHeight="1" x14ac:dyDescent="0.15">
      <c r="A88" s="318" t="s">
        <v>64</v>
      </c>
      <c r="B88" s="318"/>
      <c r="C88" s="157"/>
      <c r="D88" s="158"/>
      <c r="E88" s="157"/>
      <c r="F88" s="159"/>
      <c r="G88" s="160"/>
      <c r="H88" s="158"/>
      <c r="I88" s="160"/>
      <c r="J88" s="158"/>
      <c r="K88" s="70"/>
      <c r="L88" s="70"/>
      <c r="M88" s="174"/>
      <c r="N88" s="174"/>
      <c r="O88" s="174"/>
      <c r="P88" s="28"/>
      <c r="Q88" s="21"/>
      <c r="R88" s="21"/>
      <c r="S88" s="21"/>
      <c r="T88" s="21"/>
      <c r="U88" s="21"/>
      <c r="V88" s="21"/>
      <c r="W88" s="21"/>
      <c r="X88" s="27"/>
      <c r="AD88" s="21"/>
      <c r="AE88" s="21"/>
      <c r="AF88" s="21"/>
      <c r="AG88" s="21"/>
      <c r="AH88" s="21"/>
      <c r="AI88" s="21"/>
      <c r="AJ88" s="21"/>
      <c r="AK88" s="21"/>
      <c r="AL88" s="21"/>
      <c r="AM88" s="21"/>
      <c r="AN88" s="21"/>
      <c r="AO88" s="21"/>
      <c r="AP88" s="21"/>
      <c r="AQ88" s="21"/>
      <c r="AR88" s="21"/>
      <c r="AS88" s="21"/>
      <c r="AT88" s="21"/>
      <c r="AU88" s="21"/>
      <c r="AV88" s="21"/>
      <c r="AW88" s="28"/>
      <c r="AX88" s="28"/>
      <c r="AY88" s="28"/>
      <c r="AZ88" s="28"/>
      <c r="BA88" s="28"/>
      <c r="BB88" s="28"/>
      <c r="BC88" s="28"/>
      <c r="BD88" s="28"/>
      <c r="BE88" s="28"/>
      <c r="BF88" s="28"/>
      <c r="BG88" s="28"/>
      <c r="BH88" s="28"/>
      <c r="BI88" s="28"/>
      <c r="BJ88" s="28"/>
      <c r="BK88" s="28"/>
      <c r="BL88" s="28"/>
      <c r="BM88" s="28"/>
      <c r="BN88" s="28"/>
      <c r="BO88" s="28"/>
    </row>
    <row r="89" spans="1:89" ht="15.75" customHeight="1" x14ac:dyDescent="0.15">
      <c r="A89" s="319" t="s">
        <v>65</v>
      </c>
      <c r="B89" s="319"/>
      <c r="C89" s="161"/>
      <c r="D89" s="162"/>
      <c r="E89" s="161"/>
      <c r="F89" s="163"/>
      <c r="G89" s="164"/>
      <c r="H89" s="162"/>
      <c r="I89" s="164"/>
      <c r="J89" s="162"/>
      <c r="K89" s="70"/>
      <c r="L89" s="70"/>
      <c r="M89" s="174"/>
      <c r="N89" s="174"/>
      <c r="O89" s="174"/>
      <c r="P89" s="28"/>
      <c r="Q89" s="21"/>
      <c r="R89" s="21"/>
      <c r="S89" s="21"/>
      <c r="T89" s="21"/>
      <c r="U89" s="21"/>
      <c r="V89" s="21"/>
      <c r="W89" s="21"/>
      <c r="X89" s="27"/>
      <c r="AD89" s="21"/>
      <c r="AE89" s="21"/>
      <c r="AF89" s="21"/>
      <c r="AG89" s="21"/>
      <c r="AH89" s="21"/>
      <c r="AI89" s="21"/>
      <c r="AJ89" s="21"/>
      <c r="AK89" s="21"/>
      <c r="AL89" s="21"/>
      <c r="AM89" s="21"/>
      <c r="AN89" s="21"/>
      <c r="AO89" s="21"/>
      <c r="AP89" s="21"/>
      <c r="AQ89" s="21"/>
      <c r="AR89" s="21"/>
      <c r="AS89" s="21"/>
      <c r="AT89" s="21"/>
      <c r="AU89" s="21"/>
      <c r="AV89" s="21"/>
      <c r="AW89" s="28"/>
      <c r="AX89" s="28"/>
      <c r="AY89" s="28"/>
      <c r="AZ89" s="28"/>
      <c r="BA89" s="28"/>
      <c r="BB89" s="28"/>
      <c r="BC89" s="28"/>
      <c r="BD89" s="28"/>
      <c r="BE89" s="28"/>
      <c r="BF89" s="28"/>
      <c r="BG89" s="28"/>
      <c r="BH89" s="28"/>
      <c r="BI89" s="28"/>
      <c r="BJ89" s="28"/>
      <c r="BK89" s="28"/>
      <c r="BL89" s="28"/>
      <c r="BM89" s="28"/>
      <c r="BN89" s="28"/>
      <c r="BO89" s="28"/>
    </row>
    <row r="90" spans="1:89" ht="15.75" customHeight="1" x14ac:dyDescent="0.15">
      <c r="A90" s="319" t="s">
        <v>66</v>
      </c>
      <c r="B90" s="319"/>
      <c r="C90" s="161"/>
      <c r="D90" s="162"/>
      <c r="E90" s="161"/>
      <c r="F90" s="163"/>
      <c r="G90" s="164"/>
      <c r="H90" s="162"/>
      <c r="I90" s="164"/>
      <c r="J90" s="162"/>
      <c r="K90" s="70"/>
      <c r="L90" s="70"/>
      <c r="M90" s="174"/>
      <c r="N90" s="174"/>
      <c r="O90" s="174"/>
      <c r="P90" s="28"/>
      <c r="Q90" s="21"/>
      <c r="R90" s="21"/>
      <c r="S90" s="21"/>
      <c r="T90" s="21"/>
      <c r="U90" s="21"/>
      <c r="V90" s="21"/>
      <c r="W90" s="21"/>
      <c r="X90" s="27"/>
      <c r="AD90" s="21"/>
      <c r="AE90" s="21"/>
      <c r="AF90" s="21"/>
      <c r="AG90" s="21"/>
      <c r="AH90" s="21"/>
      <c r="AI90" s="21"/>
      <c r="AJ90" s="21"/>
      <c r="AK90" s="21"/>
      <c r="AL90" s="21"/>
      <c r="AM90" s="21"/>
      <c r="AN90" s="21"/>
      <c r="AO90" s="21"/>
      <c r="AP90" s="21"/>
      <c r="AQ90" s="21"/>
      <c r="AR90" s="21"/>
      <c r="AS90" s="21"/>
      <c r="AT90" s="21"/>
      <c r="AU90" s="21"/>
      <c r="AV90" s="21"/>
      <c r="AW90" s="28"/>
      <c r="AX90" s="28"/>
      <c r="AY90" s="28"/>
      <c r="AZ90" s="28"/>
      <c r="BA90" s="28"/>
      <c r="BB90" s="28"/>
      <c r="BC90" s="28"/>
      <c r="BD90" s="28"/>
      <c r="BE90" s="28"/>
      <c r="BF90" s="28"/>
      <c r="BG90" s="28"/>
      <c r="BH90" s="28"/>
      <c r="BI90" s="28"/>
      <c r="BJ90" s="28"/>
      <c r="BK90" s="28"/>
      <c r="BL90" s="28"/>
      <c r="BM90" s="28"/>
      <c r="BN90" s="28"/>
      <c r="BO90" s="28"/>
    </row>
    <row r="91" spans="1:89" ht="24.75" customHeight="1" x14ac:dyDescent="0.15">
      <c r="A91" s="320" t="s">
        <v>109</v>
      </c>
      <c r="B91" s="320"/>
      <c r="C91" s="115"/>
      <c r="D91" s="128"/>
      <c r="E91" s="115"/>
      <c r="F91" s="156"/>
      <c r="G91" s="137"/>
      <c r="H91" s="128"/>
      <c r="I91" s="137"/>
      <c r="J91" s="128"/>
      <c r="K91" s="70"/>
      <c r="L91" s="70"/>
      <c r="M91" s="174"/>
      <c r="N91" s="174"/>
      <c r="O91" s="174"/>
      <c r="P91" s="28"/>
      <c r="Q91" s="21"/>
      <c r="R91" s="21"/>
      <c r="S91" s="21"/>
      <c r="T91" s="21"/>
      <c r="U91" s="21"/>
      <c r="V91" s="21"/>
      <c r="W91" s="21"/>
      <c r="X91" s="27"/>
      <c r="AD91" s="21"/>
      <c r="AE91" s="21"/>
      <c r="AF91" s="21"/>
      <c r="AG91" s="21"/>
      <c r="AH91" s="21"/>
      <c r="AI91" s="21"/>
      <c r="AJ91" s="21"/>
      <c r="AK91" s="21"/>
      <c r="AL91" s="21"/>
      <c r="AM91" s="21"/>
      <c r="AN91" s="21"/>
      <c r="AO91" s="21"/>
      <c r="AP91" s="21"/>
      <c r="AQ91" s="21"/>
      <c r="AR91" s="21"/>
      <c r="AS91" s="21"/>
      <c r="AT91" s="21"/>
      <c r="AU91" s="21"/>
      <c r="AV91" s="21"/>
      <c r="AW91" s="28"/>
      <c r="AX91" s="28"/>
      <c r="AY91" s="28"/>
      <c r="AZ91" s="28"/>
      <c r="BA91" s="28"/>
      <c r="BB91" s="28"/>
      <c r="BC91" s="28"/>
      <c r="BD91" s="28"/>
      <c r="BE91" s="28"/>
      <c r="BF91" s="28"/>
      <c r="BG91" s="28"/>
      <c r="BH91" s="28"/>
      <c r="BI91" s="28"/>
      <c r="BJ91" s="28"/>
      <c r="BK91" s="28"/>
      <c r="BL91" s="28"/>
      <c r="BM91" s="28"/>
      <c r="BN91" s="28"/>
      <c r="BO91" s="28"/>
    </row>
    <row r="92" spans="1:89" s="21" customFormat="1" ht="21" customHeight="1" x14ac:dyDescent="0.2">
      <c r="A92" s="76" t="s">
        <v>67</v>
      </c>
      <c r="B92" s="77"/>
      <c r="C92" s="58"/>
      <c r="D92" s="58"/>
      <c r="E92" s="58"/>
      <c r="F92" s="58"/>
      <c r="G92" s="58"/>
      <c r="H92" s="58"/>
      <c r="I92" s="78"/>
      <c r="J92" s="77"/>
      <c r="K92" s="69"/>
      <c r="L92" s="69"/>
      <c r="M92" s="174"/>
      <c r="N92" s="19"/>
      <c r="V92" s="27"/>
      <c r="AW92" s="28"/>
      <c r="AX92" s="28"/>
      <c r="AY92" s="28"/>
      <c r="AZ92" s="28"/>
      <c r="BA92" s="28"/>
      <c r="BB92" s="28"/>
      <c r="BC92" s="28"/>
      <c r="BD92" s="28"/>
      <c r="BE92" s="28"/>
      <c r="BF92" s="28"/>
      <c r="BG92" s="28"/>
      <c r="BH92" s="28"/>
      <c r="BI92" s="28"/>
      <c r="BJ92" s="28"/>
      <c r="BK92" s="28"/>
      <c r="BL92" s="28"/>
      <c r="BM92" s="28"/>
      <c r="BN92" s="28"/>
      <c r="BO92" s="28"/>
      <c r="BP92" s="28"/>
      <c r="BQ92" s="28"/>
      <c r="BR92" s="28"/>
      <c r="BS92" s="28"/>
      <c r="BT92" s="28"/>
      <c r="BU92" s="28"/>
      <c r="BV92" s="28"/>
      <c r="BW92" s="28"/>
      <c r="BX92" s="28"/>
      <c r="BY92" s="28"/>
      <c r="BZ92" s="28"/>
      <c r="CA92" s="28"/>
      <c r="CB92" s="28"/>
      <c r="CC92" s="28"/>
      <c r="CD92" s="28"/>
      <c r="CE92" s="28"/>
      <c r="CF92" s="28"/>
      <c r="CG92" s="28"/>
      <c r="CH92" s="28"/>
      <c r="CI92" s="28"/>
      <c r="CJ92" s="28"/>
      <c r="CK92" s="28"/>
    </row>
    <row r="93" spans="1:89" s="21" customFormat="1" ht="19.5" customHeight="1" x14ac:dyDescent="0.2">
      <c r="A93" s="79" t="s">
        <v>68</v>
      </c>
      <c r="B93" s="80"/>
      <c r="C93" s="80"/>
      <c r="D93" s="80"/>
      <c r="E93" s="80"/>
      <c r="F93" s="80"/>
      <c r="G93" s="80"/>
      <c r="H93" s="80"/>
      <c r="I93" s="80"/>
      <c r="J93" s="80"/>
      <c r="K93" s="81"/>
      <c r="L93" s="62"/>
      <c r="M93" s="172"/>
      <c r="N93" s="172"/>
      <c r="V93" s="27"/>
      <c r="AW93" s="28"/>
      <c r="AX93" s="28"/>
      <c r="AY93" s="28"/>
      <c r="AZ93" s="28"/>
      <c r="BA93" s="28"/>
      <c r="BB93" s="28"/>
      <c r="BC93" s="28"/>
      <c r="BD93" s="28"/>
      <c r="BE93" s="28"/>
      <c r="BF93" s="28"/>
      <c r="BG93" s="28"/>
      <c r="BH93" s="28"/>
      <c r="BI93" s="28"/>
      <c r="BJ93" s="28"/>
      <c r="BK93" s="28"/>
      <c r="BL93" s="28"/>
      <c r="BM93" s="28"/>
      <c r="BN93" s="28"/>
      <c r="BO93" s="28"/>
      <c r="BP93" s="28"/>
      <c r="BQ93" s="28"/>
      <c r="BR93" s="28"/>
      <c r="BS93" s="28"/>
      <c r="BT93" s="28"/>
      <c r="BU93" s="28"/>
      <c r="BV93" s="28"/>
      <c r="BW93" s="28"/>
      <c r="BX93" s="28"/>
      <c r="BY93" s="28"/>
      <c r="BZ93" s="28"/>
      <c r="CA93" s="28"/>
      <c r="CB93" s="28"/>
      <c r="CC93" s="28"/>
      <c r="CD93" s="28"/>
      <c r="CE93" s="28"/>
      <c r="CF93" s="28"/>
      <c r="CG93" s="28"/>
      <c r="CH93" s="28"/>
      <c r="CI93" s="28"/>
      <c r="CJ93" s="28"/>
      <c r="CK93" s="28"/>
    </row>
    <row r="94" spans="1:89" ht="15.75" x14ac:dyDescent="0.25">
      <c r="A94" s="267" t="s">
        <v>4</v>
      </c>
      <c r="B94" s="267" t="s">
        <v>6</v>
      </c>
      <c r="C94" s="82"/>
      <c r="D94" s="82"/>
      <c r="E94" s="82"/>
      <c r="F94" s="82"/>
      <c r="G94" s="83"/>
      <c r="H94" s="84"/>
      <c r="I94" s="84"/>
      <c r="J94" s="84"/>
      <c r="K94" s="85"/>
      <c r="L94" s="57"/>
      <c r="M94" s="21"/>
      <c r="N94" s="21"/>
      <c r="O94" s="21"/>
      <c r="P94" s="21"/>
      <c r="Q94" s="21"/>
      <c r="R94" s="21"/>
      <c r="S94" s="21"/>
      <c r="T94" s="21"/>
      <c r="U94" s="21"/>
      <c r="V94" s="27"/>
      <c r="W94" s="21"/>
      <c r="X94" s="21"/>
      <c r="Y94" s="222"/>
      <c r="Z94" s="222"/>
      <c r="AA94" s="222"/>
      <c r="AB94" s="222"/>
      <c r="AC94" s="222"/>
      <c r="AD94" s="21"/>
      <c r="AE94" s="21"/>
      <c r="AF94" s="21"/>
      <c r="AG94" s="21"/>
      <c r="AH94" s="21"/>
      <c r="AI94" s="21"/>
      <c r="AJ94" s="21"/>
      <c r="AK94" s="21"/>
      <c r="AL94" s="21"/>
      <c r="AM94" s="21"/>
      <c r="AN94" s="21"/>
      <c r="AO94" s="21"/>
      <c r="AP94" s="21"/>
      <c r="AQ94" s="21"/>
      <c r="AR94" s="21"/>
      <c r="AS94" s="21"/>
      <c r="AT94" s="21"/>
      <c r="AU94" s="21"/>
      <c r="AV94" s="21"/>
      <c r="AW94" s="28"/>
      <c r="AX94" s="28"/>
      <c r="AY94" s="28"/>
      <c r="AZ94" s="28"/>
      <c r="BA94" s="28"/>
      <c r="BB94" s="28"/>
      <c r="BC94" s="28"/>
      <c r="BD94" s="28"/>
      <c r="BE94" s="28"/>
      <c r="BF94" s="28"/>
      <c r="BG94" s="28"/>
      <c r="BH94" s="28"/>
      <c r="BI94" s="28"/>
      <c r="BJ94" s="28"/>
      <c r="BK94" s="28"/>
      <c r="BL94" s="28"/>
      <c r="BM94" s="28"/>
      <c r="BN94" s="28"/>
      <c r="BO94" s="28"/>
    </row>
    <row r="95" spans="1:89" ht="12.75" customHeight="1" x14ac:dyDescent="0.25">
      <c r="A95" s="268"/>
      <c r="B95" s="268"/>
      <c r="C95" s="86"/>
      <c r="D95" s="82"/>
      <c r="E95" s="83"/>
      <c r="F95" s="83"/>
      <c r="G95" s="83"/>
      <c r="H95" s="84"/>
      <c r="I95" s="84"/>
      <c r="J95" s="84"/>
      <c r="K95" s="85"/>
      <c r="L95" s="57"/>
      <c r="M95" s="21"/>
      <c r="N95" s="21"/>
      <c r="O95" s="21"/>
      <c r="P95" s="21"/>
      <c r="Q95" s="21"/>
      <c r="R95" s="21"/>
      <c r="S95" s="21"/>
      <c r="T95" s="21"/>
      <c r="U95" s="21"/>
      <c r="V95" s="27"/>
      <c r="W95" s="21"/>
      <c r="X95" s="21"/>
      <c r="Y95" s="222"/>
      <c r="Z95" s="222"/>
      <c r="AA95" s="222"/>
      <c r="AB95" s="222"/>
      <c r="AC95" s="222"/>
      <c r="AD95" s="21"/>
      <c r="AE95" s="21"/>
      <c r="AF95" s="21"/>
      <c r="AG95" s="21"/>
      <c r="AH95" s="21"/>
      <c r="AI95" s="21"/>
      <c r="AJ95" s="21"/>
      <c r="AK95" s="21"/>
      <c r="AL95" s="21"/>
      <c r="AM95" s="21"/>
      <c r="AN95" s="21"/>
      <c r="AO95" s="21"/>
      <c r="AP95" s="21"/>
      <c r="AQ95" s="21"/>
      <c r="AR95" s="21"/>
      <c r="AS95" s="21"/>
      <c r="AT95" s="21"/>
      <c r="AU95" s="21"/>
      <c r="AV95" s="21"/>
      <c r="AW95" s="28"/>
      <c r="AX95" s="28"/>
      <c r="AY95" s="28"/>
      <c r="AZ95" s="28"/>
      <c r="BA95" s="28"/>
      <c r="BB95" s="28"/>
      <c r="BC95" s="28"/>
      <c r="BD95" s="28"/>
      <c r="BE95" s="28"/>
      <c r="BF95" s="28"/>
      <c r="BG95" s="28"/>
      <c r="BH95" s="28"/>
      <c r="BI95" s="28"/>
      <c r="BJ95" s="28"/>
      <c r="BK95" s="28"/>
      <c r="BL95" s="28"/>
      <c r="BM95" s="28"/>
      <c r="BN95" s="28"/>
      <c r="BO95" s="28"/>
    </row>
    <row r="96" spans="1:89" ht="22.5" customHeight="1" x14ac:dyDescent="0.25">
      <c r="A96" s="87" t="s">
        <v>69</v>
      </c>
      <c r="B96" s="145"/>
      <c r="C96" s="88"/>
      <c r="D96" s="88"/>
      <c r="E96" s="88"/>
      <c r="F96" s="88"/>
      <c r="G96" s="56"/>
      <c r="H96" s="84"/>
      <c r="I96" s="84"/>
      <c r="J96" s="84"/>
      <c r="K96" s="85"/>
      <c r="L96" s="57"/>
      <c r="M96" s="21"/>
      <c r="N96" s="21"/>
      <c r="O96" s="21"/>
      <c r="P96" s="21"/>
      <c r="Q96" s="21"/>
      <c r="R96" s="21"/>
      <c r="S96" s="21"/>
      <c r="T96" s="21"/>
      <c r="U96" s="21"/>
      <c r="V96" s="27"/>
      <c r="W96" s="21"/>
      <c r="X96" s="21"/>
      <c r="Y96" s="222"/>
      <c r="Z96" s="222"/>
      <c r="AA96" s="222"/>
      <c r="AB96" s="222"/>
      <c r="AC96" s="222"/>
      <c r="AD96" s="21"/>
      <c r="AE96" s="21"/>
      <c r="AF96" s="222"/>
      <c r="AG96" s="222"/>
      <c r="AH96" s="222"/>
      <c r="AI96" s="222"/>
      <c r="AJ96" s="222"/>
      <c r="AK96" s="222"/>
      <c r="AL96" s="222"/>
      <c r="AM96" s="222"/>
      <c r="AN96" s="222"/>
      <c r="AO96" s="222"/>
      <c r="AP96" s="222"/>
      <c r="AQ96" s="222"/>
      <c r="AR96" s="222"/>
      <c r="AS96" s="222"/>
      <c r="AT96" s="222"/>
      <c r="AU96" s="222"/>
      <c r="AV96" s="222"/>
      <c r="AW96" s="223"/>
      <c r="AX96" s="223"/>
      <c r="AY96" s="223"/>
      <c r="AZ96" s="223"/>
      <c r="BA96" s="28"/>
      <c r="BB96" s="28"/>
      <c r="BC96" s="28"/>
      <c r="BD96" s="28"/>
      <c r="BE96" s="28"/>
      <c r="BF96" s="223"/>
      <c r="BG96" s="223"/>
      <c r="BH96" s="223"/>
      <c r="BI96" s="223"/>
      <c r="BJ96" s="223"/>
      <c r="BK96" s="223"/>
      <c r="BL96" s="223"/>
      <c r="BM96" s="223"/>
      <c r="BN96" s="223"/>
      <c r="BO96" s="223"/>
    </row>
    <row r="97" spans="1:89" s="21" customFormat="1" ht="21.75" customHeight="1" x14ac:dyDescent="0.2">
      <c r="A97" s="89" t="s">
        <v>70</v>
      </c>
      <c r="B97" s="90"/>
      <c r="C97" s="91"/>
      <c r="D97" s="92"/>
      <c r="E97" s="93"/>
      <c r="F97" s="94"/>
      <c r="G97" s="94"/>
      <c r="H97" s="94"/>
      <c r="I97" s="94"/>
      <c r="J97" s="94"/>
      <c r="K97" s="95"/>
      <c r="L97" s="94"/>
      <c r="M97" s="172"/>
      <c r="N97" s="172"/>
      <c r="V97" s="27"/>
      <c r="AW97" s="28"/>
      <c r="AX97" s="28"/>
      <c r="AY97" s="28"/>
      <c r="AZ97" s="28"/>
      <c r="BA97" s="28"/>
      <c r="BB97" s="28"/>
      <c r="BC97" s="28"/>
      <c r="BD97" s="28"/>
      <c r="BE97" s="28"/>
      <c r="BF97" s="28"/>
      <c r="BG97" s="28"/>
      <c r="BH97" s="28"/>
      <c r="BI97" s="28"/>
      <c r="BJ97" s="28"/>
      <c r="BK97" s="28"/>
      <c r="BL97" s="28"/>
      <c r="BM97" s="28"/>
      <c r="BN97" s="28"/>
      <c r="BO97" s="28"/>
      <c r="BP97" s="28"/>
      <c r="BQ97" s="28"/>
      <c r="BR97" s="28"/>
      <c r="BS97" s="28"/>
      <c r="BT97" s="28"/>
      <c r="BU97" s="28"/>
      <c r="BV97" s="28"/>
      <c r="BW97" s="28"/>
      <c r="BX97" s="28"/>
      <c r="BY97" s="28"/>
      <c r="BZ97" s="28"/>
      <c r="CA97" s="28"/>
      <c r="CB97" s="28"/>
      <c r="CC97" s="28"/>
      <c r="CD97" s="28"/>
      <c r="CE97" s="28"/>
      <c r="CF97" s="28"/>
      <c r="CG97" s="28"/>
      <c r="CH97" s="28"/>
      <c r="CI97" s="28"/>
      <c r="CJ97" s="28"/>
      <c r="CK97" s="28"/>
    </row>
    <row r="98" spans="1:89" ht="23.25" customHeight="1" x14ac:dyDescent="0.25">
      <c r="A98" s="269" t="s">
        <v>71</v>
      </c>
      <c r="B98" s="269" t="s">
        <v>72</v>
      </c>
      <c r="C98" s="317" t="s">
        <v>73</v>
      </c>
      <c r="D98" s="317"/>
      <c r="E98" s="317"/>
      <c r="F98" s="269" t="s">
        <v>74</v>
      </c>
      <c r="G98" s="21"/>
      <c r="H98" s="21"/>
      <c r="I98" s="21"/>
      <c r="J98" s="96"/>
      <c r="K98" s="57"/>
      <c r="L98" s="57"/>
      <c r="M98" s="21"/>
      <c r="N98" s="21"/>
      <c r="O98" s="21"/>
      <c r="P98" s="21"/>
      <c r="Q98" s="21"/>
      <c r="R98" s="21"/>
      <c r="S98" s="21"/>
      <c r="T98" s="21"/>
      <c r="U98" s="27"/>
      <c r="V98" s="21"/>
      <c r="W98" s="21"/>
      <c r="X98" s="21"/>
      <c r="Y98" s="222"/>
      <c r="Z98" s="222"/>
      <c r="AA98" s="222"/>
      <c r="AB98" s="222"/>
      <c r="AC98" s="222"/>
      <c r="AD98" s="21"/>
      <c r="AE98" s="21"/>
      <c r="AF98" s="21"/>
      <c r="AG98" s="21"/>
      <c r="AH98" s="21"/>
      <c r="AI98" s="21"/>
      <c r="AJ98" s="21"/>
      <c r="AK98" s="222"/>
      <c r="AL98" s="222"/>
      <c r="AM98" s="222"/>
      <c r="AN98" s="222"/>
      <c r="AO98" s="222"/>
      <c r="AP98" s="222"/>
      <c r="AQ98" s="222"/>
      <c r="AR98" s="222"/>
      <c r="AS98" s="222"/>
      <c r="AT98" s="222"/>
      <c r="AU98" s="222"/>
      <c r="AV98" s="222"/>
      <c r="AW98" s="223"/>
      <c r="AX98" s="223"/>
      <c r="AY98" s="223"/>
      <c r="AZ98" s="223"/>
      <c r="BA98" s="28"/>
      <c r="BB98" s="28"/>
      <c r="BC98" s="28"/>
      <c r="BD98" s="28"/>
      <c r="BE98" s="28"/>
      <c r="BF98" s="223"/>
      <c r="BG98" s="223"/>
      <c r="BH98" s="223"/>
      <c r="BI98" s="223"/>
      <c r="BJ98" s="223"/>
      <c r="BK98" s="223"/>
      <c r="BL98" s="223"/>
      <c r="BM98" s="223"/>
      <c r="BN98" s="223"/>
      <c r="BO98" s="223"/>
    </row>
    <row r="99" spans="1:89" ht="29.25" customHeight="1" x14ac:dyDescent="0.25">
      <c r="A99" s="270"/>
      <c r="B99" s="270"/>
      <c r="C99" s="224" t="s">
        <v>75</v>
      </c>
      <c r="D99" s="225" t="s">
        <v>76</v>
      </c>
      <c r="E99" s="226" t="s">
        <v>77</v>
      </c>
      <c r="F99" s="270"/>
      <c r="G99" s="21"/>
      <c r="H99" s="21"/>
      <c r="I99" s="21"/>
      <c r="J99" s="96"/>
      <c r="K99" s="57"/>
      <c r="L99" s="57"/>
      <c r="M99" s="21"/>
      <c r="N99" s="21"/>
      <c r="O99" s="21"/>
      <c r="P99" s="21"/>
      <c r="Q99" s="21"/>
      <c r="R99" s="21"/>
      <c r="S99" s="21"/>
      <c r="T99" s="21"/>
      <c r="U99" s="27"/>
      <c r="V99" s="21"/>
      <c r="W99" s="21"/>
      <c r="X99" s="21"/>
      <c r="Y99" s="222"/>
      <c r="Z99" s="222"/>
      <c r="AA99" s="222"/>
      <c r="AB99" s="222"/>
      <c r="AC99" s="222"/>
      <c r="AD99" s="21"/>
      <c r="AE99" s="21"/>
      <c r="AF99" s="21"/>
      <c r="AG99" s="21"/>
      <c r="AH99" s="21"/>
      <c r="AI99" s="21"/>
      <c r="AJ99" s="21"/>
      <c r="AK99" s="222"/>
      <c r="AL99" s="222"/>
      <c r="AM99" s="222"/>
      <c r="AN99" s="222"/>
      <c r="AO99" s="222"/>
      <c r="AP99" s="222"/>
      <c r="AQ99" s="222"/>
      <c r="AR99" s="222"/>
      <c r="AS99" s="222"/>
      <c r="AT99" s="222"/>
      <c r="AU99" s="222"/>
      <c r="AV99" s="222"/>
      <c r="AW99" s="223"/>
      <c r="AX99" s="223"/>
      <c r="AY99" s="223"/>
      <c r="AZ99" s="223"/>
      <c r="BA99" s="28"/>
      <c r="BB99" s="28"/>
      <c r="BC99" s="28"/>
      <c r="BD99" s="28"/>
      <c r="BE99" s="28"/>
      <c r="BF99" s="223"/>
      <c r="BG99" s="223"/>
      <c r="BH99" s="223"/>
      <c r="BI99" s="223"/>
      <c r="BJ99" s="223"/>
      <c r="BK99" s="223"/>
      <c r="BL99" s="223"/>
      <c r="BM99" s="223"/>
      <c r="BN99" s="223"/>
      <c r="BO99" s="223"/>
    </row>
    <row r="100" spans="1:89" ht="18.75" customHeight="1" x14ac:dyDescent="0.25">
      <c r="A100" s="227" t="s">
        <v>78</v>
      </c>
      <c r="B100" s="108">
        <v>3</v>
      </c>
      <c r="C100" s="123">
        <v>0</v>
      </c>
      <c r="D100" s="135">
        <v>0</v>
      </c>
      <c r="E100" s="228">
        <v>22</v>
      </c>
      <c r="F100" s="108">
        <v>0</v>
      </c>
      <c r="G100" s="21"/>
      <c r="H100" s="21"/>
      <c r="I100" s="21"/>
      <c r="J100" s="96"/>
      <c r="K100" s="57"/>
      <c r="L100" s="57"/>
      <c r="M100" s="21"/>
      <c r="N100" s="21"/>
      <c r="O100" s="21"/>
      <c r="P100" s="21"/>
      <c r="Q100" s="21"/>
      <c r="R100" s="21"/>
      <c r="S100" s="21"/>
      <c r="T100" s="21"/>
      <c r="U100" s="27"/>
      <c r="V100" s="21"/>
      <c r="W100" s="21"/>
      <c r="X100" s="21"/>
      <c r="Y100" s="222"/>
      <c r="Z100" s="222"/>
      <c r="AA100" s="222"/>
      <c r="AB100" s="222"/>
      <c r="AC100" s="222"/>
      <c r="AD100" s="21"/>
      <c r="AE100" s="21"/>
      <c r="AF100" s="21"/>
      <c r="AG100" s="21"/>
      <c r="AH100" s="21"/>
      <c r="AI100" s="21"/>
      <c r="AJ100" s="21"/>
      <c r="AK100" s="222"/>
      <c r="AL100" s="222"/>
      <c r="AM100" s="222"/>
      <c r="AN100" s="222"/>
      <c r="AO100" s="222"/>
      <c r="AP100" s="222"/>
      <c r="AQ100" s="222"/>
      <c r="AR100" s="222"/>
      <c r="AS100" s="222"/>
      <c r="AT100" s="222"/>
      <c r="AU100" s="222"/>
      <c r="AV100" s="222"/>
      <c r="AW100" s="223"/>
      <c r="AX100" s="223"/>
      <c r="AY100" s="223"/>
      <c r="AZ100" s="223"/>
      <c r="BA100" s="28"/>
      <c r="BB100" s="28"/>
      <c r="BC100" s="28"/>
      <c r="BD100" s="28"/>
      <c r="BE100" s="28"/>
      <c r="BF100" s="223"/>
      <c r="BG100" s="223"/>
      <c r="BH100" s="223"/>
      <c r="BI100" s="223"/>
      <c r="BJ100" s="223"/>
      <c r="BK100" s="223"/>
      <c r="BL100" s="223"/>
      <c r="BM100" s="223"/>
      <c r="BN100" s="223"/>
      <c r="BO100" s="223"/>
    </row>
    <row r="101" spans="1:89" ht="27" customHeight="1" x14ac:dyDescent="0.25">
      <c r="A101" s="229" t="s">
        <v>79</v>
      </c>
      <c r="B101" s="109">
        <v>0</v>
      </c>
      <c r="C101" s="113">
        <v>0</v>
      </c>
      <c r="D101" s="136">
        <v>0</v>
      </c>
      <c r="E101" s="230">
        <v>0</v>
      </c>
      <c r="F101" s="109">
        <v>0</v>
      </c>
      <c r="G101" s="21"/>
      <c r="H101" s="21"/>
      <c r="I101" s="21"/>
      <c r="J101" s="96"/>
      <c r="K101" s="57"/>
      <c r="L101" s="57"/>
      <c r="M101" s="21"/>
      <c r="N101" s="21"/>
      <c r="O101" s="21"/>
      <c r="P101" s="21"/>
      <c r="Q101" s="21"/>
      <c r="R101" s="21"/>
      <c r="S101" s="21"/>
      <c r="T101" s="21"/>
      <c r="U101" s="27"/>
      <c r="V101" s="21"/>
      <c r="W101" s="21"/>
      <c r="X101" s="21"/>
      <c r="Y101" s="222"/>
      <c r="Z101" s="222"/>
      <c r="AA101" s="222"/>
      <c r="AB101" s="222"/>
      <c r="AC101" s="222"/>
      <c r="AD101" s="21"/>
      <c r="AE101" s="21"/>
      <c r="AF101" s="21"/>
      <c r="AG101" s="21"/>
      <c r="AH101" s="21"/>
      <c r="AI101" s="21"/>
      <c r="AJ101" s="21"/>
      <c r="AK101" s="222"/>
      <c r="AL101" s="222"/>
      <c r="AM101" s="222"/>
      <c r="AN101" s="222"/>
      <c r="AO101" s="222"/>
      <c r="AP101" s="222"/>
      <c r="AQ101" s="222"/>
      <c r="AR101" s="222"/>
      <c r="AS101" s="222"/>
      <c r="AT101" s="222"/>
      <c r="AU101" s="222"/>
      <c r="AV101" s="222"/>
      <c r="AW101" s="223"/>
      <c r="AX101" s="223"/>
      <c r="AY101" s="223"/>
      <c r="AZ101" s="223"/>
      <c r="BA101" s="28"/>
      <c r="BB101" s="28"/>
      <c r="BC101" s="28"/>
      <c r="BD101" s="28"/>
      <c r="BE101" s="28"/>
      <c r="BF101" s="223"/>
      <c r="BG101" s="223"/>
      <c r="BH101" s="223"/>
      <c r="BI101" s="223"/>
      <c r="BJ101" s="223"/>
      <c r="BK101" s="223"/>
      <c r="BL101" s="223"/>
      <c r="BM101" s="223"/>
      <c r="BN101" s="223"/>
      <c r="BO101" s="223"/>
    </row>
    <row r="102" spans="1:89" ht="27.75" customHeight="1" x14ac:dyDescent="0.25">
      <c r="A102" s="231" t="s">
        <v>80</v>
      </c>
      <c r="B102" s="110">
        <v>1</v>
      </c>
      <c r="C102" s="115">
        <v>0</v>
      </c>
      <c r="D102" s="137">
        <v>0</v>
      </c>
      <c r="E102" s="232">
        <v>1</v>
      </c>
      <c r="F102" s="110">
        <v>0</v>
      </c>
      <c r="G102" s="21"/>
      <c r="H102" s="21"/>
      <c r="I102" s="21"/>
      <c r="J102" s="96"/>
      <c r="K102" s="57"/>
      <c r="L102" s="57"/>
      <c r="M102" s="21"/>
      <c r="N102" s="21"/>
      <c r="O102" s="21"/>
      <c r="P102" s="21"/>
      <c r="Q102" s="21"/>
      <c r="R102" s="21"/>
      <c r="S102" s="21"/>
      <c r="T102" s="21"/>
      <c r="U102" s="27"/>
      <c r="V102" s="21"/>
      <c r="W102" s="21"/>
      <c r="X102" s="21"/>
      <c r="Y102" s="222"/>
      <c r="Z102" s="222"/>
      <c r="AA102" s="222"/>
      <c r="AB102" s="222"/>
      <c r="AC102" s="222"/>
      <c r="AD102" s="21"/>
      <c r="AE102" s="21"/>
      <c r="AF102" s="21"/>
      <c r="AG102" s="21"/>
      <c r="AH102" s="21"/>
      <c r="AI102" s="21"/>
      <c r="AJ102" s="21"/>
      <c r="AK102" s="222"/>
      <c r="AL102" s="222"/>
      <c r="AM102" s="222"/>
      <c r="AN102" s="222"/>
      <c r="AO102" s="222"/>
      <c r="AP102" s="222"/>
      <c r="AQ102" s="222"/>
      <c r="AR102" s="222"/>
      <c r="AS102" s="222"/>
      <c r="AT102" s="222"/>
      <c r="AU102" s="222"/>
      <c r="AV102" s="222"/>
      <c r="AW102" s="223"/>
      <c r="AX102" s="223"/>
      <c r="AY102" s="223"/>
      <c r="AZ102" s="223"/>
      <c r="BA102" s="28"/>
      <c r="BB102" s="28"/>
      <c r="BC102" s="28"/>
      <c r="BD102" s="28"/>
      <c r="BE102" s="28"/>
      <c r="BF102" s="223"/>
      <c r="BG102" s="223"/>
      <c r="BH102" s="223"/>
      <c r="BI102" s="223"/>
      <c r="BJ102" s="223"/>
      <c r="BK102" s="223"/>
      <c r="BL102" s="223"/>
      <c r="BM102" s="223"/>
      <c r="BN102" s="223"/>
      <c r="BO102" s="223"/>
    </row>
    <row r="103" spans="1:89" s="21" customFormat="1" ht="18" customHeight="1" x14ac:dyDescent="0.2">
      <c r="A103" s="97" t="s">
        <v>81</v>
      </c>
      <c r="B103" s="71"/>
      <c r="C103" s="71"/>
      <c r="D103" s="71"/>
      <c r="E103" s="71"/>
      <c r="F103" s="71"/>
      <c r="G103" s="71"/>
      <c r="K103" s="96"/>
      <c r="V103" s="27"/>
      <c r="AW103" s="28"/>
      <c r="AX103" s="28"/>
      <c r="AY103" s="28"/>
      <c r="AZ103" s="28"/>
      <c r="BA103" s="28"/>
      <c r="BB103" s="28"/>
      <c r="BC103" s="28"/>
      <c r="BD103" s="28"/>
      <c r="BE103" s="28"/>
      <c r="BF103" s="28"/>
      <c r="BG103" s="28"/>
      <c r="BH103" s="28"/>
      <c r="BI103" s="28"/>
      <c r="BJ103" s="28"/>
      <c r="BK103" s="28"/>
      <c r="BL103" s="28"/>
      <c r="BM103" s="28"/>
      <c r="BN103" s="28"/>
      <c r="BO103" s="28"/>
      <c r="BP103" s="28"/>
      <c r="BQ103" s="28"/>
      <c r="BR103" s="28"/>
      <c r="BS103" s="28"/>
      <c r="BT103" s="28"/>
      <c r="BU103" s="28"/>
      <c r="BV103" s="28"/>
      <c r="BW103" s="28"/>
      <c r="BX103" s="28"/>
      <c r="BY103" s="28"/>
      <c r="BZ103" s="28"/>
      <c r="CA103" s="28"/>
      <c r="CB103" s="28"/>
      <c r="CC103" s="28"/>
      <c r="CD103" s="28"/>
      <c r="CE103" s="28"/>
      <c r="CF103" s="28"/>
      <c r="CG103" s="28"/>
      <c r="CH103" s="28"/>
      <c r="CI103" s="28"/>
      <c r="CJ103" s="28"/>
      <c r="CK103" s="28"/>
    </row>
    <row r="104" spans="1:89" ht="15" x14ac:dyDescent="0.2">
      <c r="A104" s="236" t="s">
        <v>82</v>
      </c>
      <c r="B104" s="234" t="s">
        <v>83</v>
      </c>
      <c r="C104" s="28"/>
      <c r="D104" s="28"/>
      <c r="E104" s="28"/>
      <c r="F104" s="28"/>
      <c r="G104" s="21"/>
      <c r="H104" s="21"/>
      <c r="I104" s="21"/>
      <c r="J104" s="96"/>
      <c r="K104" s="62"/>
      <c r="L104" s="57"/>
      <c r="M104" s="21"/>
      <c r="N104" s="21"/>
      <c r="O104" s="21"/>
      <c r="P104" s="21"/>
      <c r="Q104" s="21"/>
      <c r="R104" s="21"/>
      <c r="S104" s="21"/>
      <c r="T104" s="21"/>
      <c r="U104" s="27"/>
      <c r="V104" s="21"/>
      <c r="W104" s="21"/>
      <c r="X104" s="21"/>
      <c r="AD104" s="21"/>
      <c r="AE104" s="21"/>
      <c r="AF104" s="21"/>
      <c r="AG104" s="21"/>
      <c r="AH104" s="21"/>
      <c r="AI104" s="21"/>
      <c r="AJ104" s="21"/>
      <c r="BA104" s="28"/>
      <c r="BB104" s="28"/>
      <c r="BC104" s="28"/>
      <c r="BD104" s="28"/>
      <c r="BE104" s="28"/>
    </row>
    <row r="105" spans="1:89" ht="15.75" customHeight="1" x14ac:dyDescent="0.2">
      <c r="A105" s="63" t="s">
        <v>84</v>
      </c>
      <c r="B105" s="108"/>
      <c r="C105" s="28"/>
      <c r="D105" s="28"/>
      <c r="E105" s="28"/>
      <c r="F105" s="28"/>
      <c r="G105" s="21"/>
      <c r="H105" s="21"/>
      <c r="I105" s="21"/>
      <c r="J105" s="96"/>
      <c r="K105" s="98"/>
      <c r="L105" s="57"/>
      <c r="M105" s="21"/>
      <c r="N105" s="21"/>
      <c r="O105" s="21"/>
      <c r="P105" s="21"/>
      <c r="Q105" s="21"/>
      <c r="R105" s="21"/>
      <c r="S105" s="21"/>
      <c r="T105" s="21"/>
      <c r="U105" s="27"/>
      <c r="V105" s="21"/>
      <c r="W105" s="21"/>
      <c r="X105" s="21"/>
      <c r="AD105" s="21"/>
      <c r="AE105" s="21"/>
      <c r="AF105" s="21"/>
      <c r="AG105" s="21"/>
      <c r="AH105" s="21"/>
      <c r="AI105" s="21"/>
      <c r="AJ105" s="21"/>
      <c r="BA105" s="28"/>
      <c r="BB105" s="28"/>
      <c r="BC105" s="28"/>
      <c r="BD105" s="28"/>
      <c r="BE105" s="28"/>
    </row>
    <row r="106" spans="1:89" ht="15.75" customHeight="1" x14ac:dyDescent="0.2">
      <c r="A106" s="64" t="s">
        <v>85</v>
      </c>
      <c r="B106" s="109"/>
      <c r="C106" s="28"/>
      <c r="D106" s="28"/>
      <c r="E106" s="28"/>
      <c r="F106" s="28"/>
      <c r="G106" s="21"/>
      <c r="H106" s="21"/>
      <c r="I106" s="21"/>
      <c r="J106" s="96"/>
      <c r="K106" s="98"/>
      <c r="L106" s="57"/>
      <c r="M106" s="21"/>
      <c r="N106" s="21"/>
      <c r="O106" s="21"/>
      <c r="P106" s="21"/>
      <c r="Q106" s="21"/>
      <c r="R106" s="21"/>
      <c r="S106" s="21"/>
      <c r="T106" s="21"/>
      <c r="U106" s="27"/>
      <c r="V106" s="21"/>
      <c r="W106" s="21"/>
      <c r="X106" s="21"/>
      <c r="AD106" s="21"/>
      <c r="AE106" s="21"/>
      <c r="AF106" s="21"/>
      <c r="AG106" s="21"/>
      <c r="AH106" s="21"/>
      <c r="AI106" s="21"/>
      <c r="AJ106" s="21"/>
      <c r="BA106" s="28"/>
      <c r="BB106" s="28"/>
      <c r="BC106" s="28"/>
      <c r="BD106" s="28"/>
      <c r="BE106" s="28"/>
    </row>
    <row r="107" spans="1:89" ht="15.75" customHeight="1" x14ac:dyDescent="0.2">
      <c r="A107" s="64" t="s">
        <v>86</v>
      </c>
      <c r="B107" s="109"/>
      <c r="C107" s="28"/>
      <c r="D107" s="28"/>
      <c r="E107" s="28"/>
      <c r="F107" s="28"/>
      <c r="G107" s="21"/>
      <c r="H107" s="21"/>
      <c r="I107" s="21"/>
      <c r="J107" s="21"/>
      <c r="K107" s="99"/>
      <c r="L107" s="57"/>
      <c r="M107" s="21"/>
      <c r="N107" s="21"/>
      <c r="O107" s="21"/>
      <c r="P107" s="21"/>
      <c r="Q107" s="21"/>
      <c r="R107" s="21"/>
      <c r="S107" s="21"/>
      <c r="T107" s="21"/>
      <c r="U107" s="27"/>
      <c r="V107" s="21"/>
      <c r="W107" s="21"/>
      <c r="X107" s="21"/>
      <c r="AD107" s="21"/>
      <c r="AE107" s="21"/>
      <c r="AF107" s="21"/>
      <c r="AG107" s="21"/>
      <c r="AH107" s="21"/>
      <c r="AI107" s="21"/>
      <c r="AJ107" s="21"/>
      <c r="BA107" s="28"/>
      <c r="BB107" s="28"/>
      <c r="BC107" s="28"/>
      <c r="BD107" s="28"/>
      <c r="BE107" s="28"/>
    </row>
    <row r="108" spans="1:89" ht="15.75" customHeight="1" x14ac:dyDescent="0.2">
      <c r="A108" s="64" t="s">
        <v>87</v>
      </c>
      <c r="B108" s="109"/>
      <c r="C108" s="28"/>
      <c r="D108" s="28"/>
      <c r="E108" s="28"/>
      <c r="F108" s="28"/>
      <c r="G108" s="21"/>
      <c r="H108" s="21"/>
      <c r="I108" s="21"/>
      <c r="J108" s="21"/>
      <c r="K108" s="99"/>
      <c r="L108" s="57"/>
      <c r="M108" s="21"/>
      <c r="N108" s="21"/>
      <c r="O108" s="21"/>
      <c r="P108" s="21"/>
      <c r="Q108" s="21"/>
      <c r="R108" s="21"/>
      <c r="S108" s="21"/>
      <c r="T108" s="21"/>
      <c r="U108" s="27"/>
      <c r="V108" s="21"/>
      <c r="W108" s="21"/>
      <c r="X108" s="21"/>
      <c r="AD108" s="21"/>
      <c r="AE108" s="21"/>
      <c r="AF108" s="21"/>
      <c r="AG108" s="21"/>
      <c r="AH108" s="21"/>
      <c r="AI108" s="21"/>
      <c r="AJ108" s="21"/>
      <c r="BA108" s="28"/>
      <c r="BB108" s="28"/>
      <c r="BC108" s="28"/>
      <c r="BD108" s="28"/>
      <c r="BE108" s="28"/>
    </row>
    <row r="109" spans="1:89" ht="15.75" customHeight="1" x14ac:dyDescent="0.2">
      <c r="A109" s="64" t="s">
        <v>88</v>
      </c>
      <c r="B109" s="109"/>
      <c r="C109" s="28"/>
      <c r="D109" s="28"/>
      <c r="E109" s="28"/>
      <c r="F109" s="28"/>
      <c r="G109" s="21"/>
      <c r="H109" s="21"/>
      <c r="I109" s="21"/>
      <c r="J109" s="21"/>
      <c r="K109" s="99"/>
      <c r="L109" s="57"/>
      <c r="M109" s="21"/>
      <c r="N109" s="21"/>
      <c r="O109" s="21"/>
      <c r="P109" s="21"/>
      <c r="Q109" s="21"/>
      <c r="R109" s="21"/>
      <c r="S109" s="21"/>
      <c r="T109" s="21"/>
      <c r="U109" s="27"/>
      <c r="V109" s="21"/>
      <c r="W109" s="21"/>
      <c r="X109" s="21"/>
      <c r="AD109" s="21"/>
      <c r="AE109" s="21"/>
      <c r="AF109" s="21"/>
      <c r="AG109" s="21"/>
      <c r="AH109" s="21"/>
      <c r="AI109" s="21"/>
      <c r="AJ109" s="21"/>
      <c r="BA109" s="28"/>
      <c r="BB109" s="28"/>
      <c r="BC109" s="28"/>
      <c r="BD109" s="28"/>
      <c r="BE109" s="28"/>
    </row>
    <row r="110" spans="1:89" ht="15.75" customHeight="1" x14ac:dyDescent="0.2">
      <c r="A110" s="236" t="s">
        <v>23</v>
      </c>
      <c r="B110" s="165">
        <f>SUM(B105:B109)</f>
        <v>0</v>
      </c>
      <c r="C110" s="100"/>
      <c r="D110" s="28"/>
      <c r="E110" s="28"/>
      <c r="F110" s="28"/>
      <c r="G110" s="21"/>
      <c r="H110" s="21"/>
      <c r="I110" s="21"/>
      <c r="J110" s="21"/>
      <c r="K110" s="99"/>
      <c r="L110" s="57"/>
      <c r="M110" s="21"/>
      <c r="N110" s="21"/>
      <c r="O110" s="21"/>
      <c r="P110" s="21"/>
      <c r="Q110" s="21"/>
      <c r="R110" s="21"/>
      <c r="S110" s="21"/>
      <c r="T110" s="21"/>
      <c r="U110" s="27"/>
      <c r="V110" s="21"/>
      <c r="W110" s="21"/>
      <c r="X110" s="21"/>
      <c r="AD110" s="21"/>
      <c r="AE110" s="21"/>
      <c r="AF110" s="21"/>
      <c r="AG110" s="21"/>
      <c r="AH110" s="21"/>
      <c r="AI110" s="21"/>
      <c r="AJ110" s="21"/>
      <c r="BA110" s="28"/>
      <c r="BB110" s="28"/>
      <c r="BC110" s="28"/>
      <c r="BD110" s="28"/>
      <c r="BE110" s="28"/>
    </row>
    <row r="111" spans="1:89" s="21" customFormat="1" x14ac:dyDescent="0.2">
      <c r="A111" s="101"/>
      <c r="L111" s="99"/>
      <c r="V111" s="27"/>
      <c r="AW111" s="28"/>
      <c r="AX111" s="28"/>
      <c r="AY111" s="28"/>
      <c r="AZ111" s="28"/>
      <c r="BA111" s="28"/>
      <c r="BB111" s="28"/>
      <c r="BC111" s="28"/>
      <c r="BD111" s="28"/>
      <c r="BE111" s="28"/>
      <c r="BF111" s="28"/>
      <c r="BG111" s="28"/>
      <c r="BH111" s="28"/>
      <c r="BI111" s="28"/>
      <c r="BJ111" s="28"/>
      <c r="BK111" s="28"/>
      <c r="BL111" s="28"/>
      <c r="BM111" s="28"/>
      <c r="BN111" s="28"/>
      <c r="BO111" s="28"/>
      <c r="BP111" s="28"/>
      <c r="BQ111" s="28"/>
      <c r="BR111" s="28"/>
      <c r="BS111" s="28"/>
      <c r="BT111" s="28"/>
      <c r="BU111" s="28"/>
      <c r="BV111" s="28"/>
      <c r="BW111" s="28"/>
      <c r="BX111" s="28"/>
      <c r="BY111" s="28"/>
      <c r="BZ111" s="28"/>
      <c r="CA111" s="28"/>
      <c r="CB111" s="28"/>
      <c r="CC111" s="28"/>
      <c r="CD111" s="28"/>
      <c r="CE111" s="28"/>
      <c r="CF111" s="28"/>
      <c r="CG111" s="28"/>
      <c r="CH111" s="28"/>
      <c r="CI111" s="28"/>
      <c r="CJ111" s="28"/>
      <c r="CK111" s="28"/>
    </row>
    <row r="112" spans="1:89" s="21" customFormat="1" x14ac:dyDescent="0.2">
      <c r="A112" s="101"/>
      <c r="L112" s="99"/>
      <c r="V112" s="27"/>
      <c r="AW112" s="28"/>
      <c r="AX112" s="28"/>
      <c r="AY112" s="28"/>
      <c r="AZ112" s="28"/>
      <c r="BA112" s="28"/>
      <c r="BB112" s="28"/>
      <c r="BC112" s="28"/>
      <c r="BD112" s="28"/>
      <c r="BE112" s="28"/>
      <c r="BF112" s="28"/>
      <c r="BG112" s="28"/>
      <c r="BH112" s="28"/>
      <c r="BI112" s="28"/>
      <c r="BJ112" s="28"/>
      <c r="BK112" s="28"/>
      <c r="BL112" s="28"/>
      <c r="BM112" s="28"/>
      <c r="BN112" s="28"/>
      <c r="BO112" s="28"/>
      <c r="BP112" s="28"/>
      <c r="BQ112" s="28"/>
      <c r="BR112" s="28"/>
      <c r="BS112" s="28"/>
      <c r="BT112" s="28"/>
      <c r="BU112" s="28"/>
      <c r="BV112" s="28"/>
      <c r="BW112" s="28"/>
      <c r="BX112" s="28"/>
      <c r="BY112" s="28"/>
      <c r="BZ112" s="28"/>
      <c r="CA112" s="28"/>
      <c r="CB112" s="28"/>
      <c r="CC112" s="28"/>
      <c r="CD112" s="28"/>
      <c r="CE112" s="28"/>
      <c r="CF112" s="28"/>
      <c r="CG112" s="28"/>
      <c r="CH112" s="28"/>
      <c r="CI112" s="28"/>
      <c r="CJ112" s="28"/>
      <c r="CK112" s="28"/>
    </row>
    <row r="113" spans="1:89" s="21" customFormat="1" x14ac:dyDescent="0.2">
      <c r="A113" s="101"/>
      <c r="L113" s="99"/>
      <c r="V113" s="27"/>
      <c r="AW113" s="28"/>
      <c r="AX113" s="28"/>
      <c r="AY113" s="28"/>
      <c r="AZ113" s="28"/>
      <c r="BA113" s="28"/>
      <c r="BB113" s="28"/>
      <c r="BC113" s="28"/>
      <c r="BD113" s="28"/>
      <c r="BE113" s="28"/>
      <c r="BF113" s="28"/>
      <c r="BG113" s="28"/>
      <c r="BH113" s="28"/>
      <c r="BI113" s="28"/>
      <c r="BJ113" s="28"/>
      <c r="BK113" s="28"/>
      <c r="BL113" s="28"/>
      <c r="BM113" s="28"/>
      <c r="BN113" s="28"/>
      <c r="BO113" s="28"/>
      <c r="BP113" s="28"/>
      <c r="BQ113" s="28"/>
      <c r="BR113" s="28"/>
      <c r="BS113" s="28"/>
      <c r="BT113" s="28"/>
      <c r="BU113" s="28"/>
      <c r="BV113" s="28"/>
      <c r="BW113" s="28"/>
      <c r="BX113" s="28"/>
      <c r="BY113" s="28"/>
      <c r="BZ113" s="28"/>
      <c r="CA113" s="28"/>
      <c r="CB113" s="28"/>
      <c r="CC113" s="28"/>
      <c r="CD113" s="28"/>
      <c r="CE113" s="28"/>
      <c r="CF113" s="28"/>
      <c r="CG113" s="28"/>
      <c r="CH113" s="28"/>
      <c r="CI113" s="28"/>
      <c r="CJ113" s="28"/>
      <c r="CK113" s="28"/>
    </row>
    <row r="114" spans="1:89" s="21" customFormat="1" x14ac:dyDescent="0.2">
      <c r="A114" s="101"/>
      <c r="L114" s="99"/>
      <c r="V114" s="27"/>
      <c r="AW114" s="28"/>
      <c r="AX114" s="28"/>
      <c r="AY114" s="28"/>
      <c r="AZ114" s="28"/>
      <c r="BA114" s="28"/>
      <c r="BB114" s="28"/>
      <c r="BC114" s="28"/>
      <c r="BD114" s="28"/>
      <c r="BE114" s="28"/>
      <c r="BF114" s="28"/>
      <c r="BG114" s="28"/>
      <c r="BH114" s="28"/>
      <c r="BI114" s="28"/>
      <c r="BJ114" s="28"/>
      <c r="BK114" s="28"/>
      <c r="BL114" s="28"/>
      <c r="BM114" s="28"/>
      <c r="BN114" s="28"/>
      <c r="BO114" s="28"/>
      <c r="BP114" s="28"/>
      <c r="BQ114" s="28"/>
      <c r="BR114" s="28"/>
      <c r="BS114" s="28"/>
      <c r="BT114" s="28"/>
      <c r="BU114" s="28"/>
      <c r="BV114" s="28"/>
      <c r="BW114" s="28"/>
      <c r="BX114" s="28"/>
      <c r="BY114" s="28"/>
      <c r="BZ114" s="28"/>
      <c r="CA114" s="28"/>
      <c r="CB114" s="28"/>
      <c r="CC114" s="28"/>
      <c r="CD114" s="28"/>
      <c r="CE114" s="28"/>
      <c r="CF114" s="28"/>
      <c r="CG114" s="28"/>
      <c r="CH114" s="28"/>
      <c r="CI114" s="28"/>
      <c r="CJ114" s="28"/>
      <c r="CK114" s="28"/>
    </row>
    <row r="115" spans="1:89" s="21" customFormat="1" x14ac:dyDescent="0.2">
      <c r="A115" s="101"/>
      <c r="L115" s="99"/>
      <c r="V115" s="27"/>
      <c r="AW115" s="28"/>
      <c r="AX115" s="28"/>
      <c r="AY115" s="28"/>
      <c r="AZ115" s="28"/>
      <c r="BA115" s="28"/>
      <c r="BB115" s="28"/>
      <c r="BC115" s="28"/>
      <c r="BD115" s="28"/>
      <c r="BE115" s="28"/>
      <c r="BF115" s="28"/>
      <c r="BG115" s="28"/>
      <c r="BH115" s="28"/>
      <c r="BI115" s="28"/>
      <c r="BJ115" s="28"/>
      <c r="BK115" s="28"/>
      <c r="BL115" s="28"/>
      <c r="BM115" s="28"/>
      <c r="BN115" s="28"/>
      <c r="BO115" s="28"/>
      <c r="BP115" s="28"/>
      <c r="BQ115" s="28"/>
      <c r="BR115" s="28"/>
      <c r="BS115" s="28"/>
      <c r="BT115" s="28"/>
      <c r="BU115" s="28"/>
      <c r="BV115" s="28"/>
      <c r="BW115" s="28"/>
      <c r="BX115" s="28"/>
      <c r="BY115" s="28"/>
      <c r="BZ115" s="28"/>
      <c r="CA115" s="28"/>
      <c r="CB115" s="28"/>
      <c r="CC115" s="28"/>
      <c r="CD115" s="28"/>
      <c r="CE115" s="28"/>
      <c r="CF115" s="28"/>
      <c r="CG115" s="28"/>
      <c r="CH115" s="28"/>
      <c r="CI115" s="28"/>
      <c r="CJ115" s="28"/>
      <c r="CK115" s="28"/>
    </row>
    <row r="116" spans="1:89" s="21" customFormat="1" x14ac:dyDescent="0.2">
      <c r="A116" s="101"/>
      <c r="L116" s="99"/>
      <c r="V116" s="27"/>
      <c r="AW116" s="28"/>
      <c r="AX116" s="28"/>
      <c r="AY116" s="28"/>
      <c r="AZ116" s="28"/>
      <c r="BA116" s="28"/>
      <c r="BB116" s="28"/>
      <c r="BC116" s="28"/>
      <c r="BD116" s="28"/>
      <c r="BE116" s="28"/>
      <c r="BF116" s="28"/>
      <c r="BG116" s="28"/>
      <c r="BH116" s="28"/>
      <c r="BI116" s="28"/>
      <c r="BJ116" s="28"/>
      <c r="BK116" s="28"/>
      <c r="BL116" s="28"/>
      <c r="BM116" s="28"/>
      <c r="BN116" s="28"/>
      <c r="BO116" s="28"/>
      <c r="BP116" s="28"/>
      <c r="BQ116" s="28"/>
      <c r="BR116" s="28"/>
      <c r="BS116" s="28"/>
      <c r="BT116" s="28"/>
      <c r="BU116" s="28"/>
      <c r="BV116" s="28"/>
      <c r="BW116" s="28"/>
      <c r="BX116" s="28"/>
      <c r="BY116" s="28"/>
      <c r="BZ116" s="28"/>
      <c r="CA116" s="28"/>
      <c r="CB116" s="28"/>
      <c r="CC116" s="28"/>
      <c r="CD116" s="28"/>
      <c r="CE116" s="28"/>
      <c r="CF116" s="28"/>
      <c r="CG116" s="28"/>
      <c r="CH116" s="28"/>
      <c r="CI116" s="28"/>
      <c r="CJ116" s="28"/>
      <c r="CK116" s="28"/>
    </row>
    <row r="117" spans="1:89" s="21" customFormat="1" x14ac:dyDescent="0.2">
      <c r="A117" s="101"/>
      <c r="L117" s="99"/>
      <c r="V117" s="27"/>
      <c r="AW117" s="28"/>
      <c r="AX117" s="28"/>
      <c r="AY117" s="28"/>
      <c r="AZ117" s="28"/>
      <c r="BA117" s="28"/>
      <c r="BB117" s="28"/>
      <c r="BC117" s="28"/>
      <c r="BD117" s="28"/>
      <c r="BE117" s="28"/>
      <c r="BF117" s="28"/>
      <c r="BG117" s="28"/>
      <c r="BH117" s="28"/>
      <c r="BI117" s="28"/>
      <c r="BJ117" s="28"/>
      <c r="BK117" s="28"/>
      <c r="BL117" s="28"/>
      <c r="BM117" s="28"/>
      <c r="BN117" s="28"/>
      <c r="BO117" s="28"/>
      <c r="BP117" s="28"/>
      <c r="BQ117" s="28"/>
      <c r="BR117" s="28"/>
      <c r="BS117" s="28"/>
      <c r="BT117" s="28"/>
      <c r="BU117" s="28"/>
      <c r="BV117" s="28"/>
      <c r="BW117" s="28"/>
      <c r="BX117" s="28"/>
      <c r="BY117" s="28"/>
      <c r="BZ117" s="28"/>
      <c r="CA117" s="28"/>
      <c r="CB117" s="28"/>
      <c r="CC117" s="28"/>
      <c r="CD117" s="28"/>
      <c r="CE117" s="28"/>
      <c r="CF117" s="28"/>
      <c r="CG117" s="28"/>
      <c r="CH117" s="28"/>
      <c r="CI117" s="28"/>
      <c r="CJ117" s="28"/>
      <c r="CK117" s="28"/>
    </row>
    <row r="118" spans="1:89" s="21" customFormat="1" x14ac:dyDescent="0.2">
      <c r="A118" s="101"/>
      <c r="L118" s="99"/>
      <c r="V118" s="27"/>
      <c r="AW118" s="28"/>
      <c r="AX118" s="28"/>
      <c r="AY118" s="28"/>
      <c r="AZ118" s="28"/>
      <c r="BA118" s="28"/>
      <c r="BB118" s="28"/>
      <c r="BC118" s="28"/>
      <c r="BD118" s="28"/>
      <c r="BE118" s="28"/>
      <c r="BF118" s="28"/>
      <c r="BG118" s="28"/>
      <c r="BH118" s="28"/>
      <c r="BI118" s="28"/>
      <c r="BJ118" s="28"/>
      <c r="BK118" s="28"/>
      <c r="BL118" s="28"/>
      <c r="BM118" s="28"/>
      <c r="BN118" s="28"/>
      <c r="BO118" s="28"/>
      <c r="BP118" s="28"/>
      <c r="BQ118" s="28"/>
      <c r="BR118" s="28"/>
      <c r="BS118" s="28"/>
      <c r="BT118" s="28"/>
      <c r="BU118" s="28"/>
      <c r="BV118" s="28"/>
      <c r="BW118" s="28"/>
      <c r="BX118" s="28"/>
      <c r="BY118" s="28"/>
      <c r="BZ118" s="28"/>
      <c r="CA118" s="28"/>
      <c r="CB118" s="28"/>
      <c r="CC118" s="28"/>
      <c r="CD118" s="28"/>
      <c r="CE118" s="28"/>
      <c r="CF118" s="28"/>
      <c r="CG118" s="28"/>
      <c r="CH118" s="28"/>
      <c r="CI118" s="28"/>
      <c r="CJ118" s="28"/>
      <c r="CK118" s="28"/>
    </row>
    <row r="119" spans="1:89" s="21" customFormat="1" x14ac:dyDescent="0.2">
      <c r="A119" s="101"/>
      <c r="L119" s="99"/>
      <c r="V119" s="27"/>
      <c r="AW119" s="28"/>
      <c r="AX119" s="28"/>
      <c r="AY119" s="28"/>
      <c r="AZ119" s="28"/>
      <c r="BA119" s="28"/>
      <c r="BB119" s="28"/>
      <c r="BC119" s="28"/>
      <c r="BD119" s="28"/>
      <c r="BE119" s="28"/>
      <c r="BF119" s="28"/>
      <c r="BG119" s="28"/>
      <c r="BH119" s="28"/>
      <c r="BI119" s="28"/>
      <c r="BJ119" s="28"/>
      <c r="BK119" s="28"/>
      <c r="BL119" s="28"/>
      <c r="BM119" s="28"/>
      <c r="BN119" s="28"/>
      <c r="BO119" s="28"/>
      <c r="BP119" s="28"/>
      <c r="BQ119" s="28"/>
      <c r="BR119" s="28"/>
      <c r="BS119" s="28"/>
      <c r="BT119" s="28"/>
      <c r="BU119" s="28"/>
      <c r="BV119" s="28"/>
      <c r="BW119" s="28"/>
      <c r="BX119" s="28"/>
      <c r="BY119" s="28"/>
      <c r="BZ119" s="28"/>
      <c r="CA119" s="28"/>
      <c r="CB119" s="28"/>
      <c r="CC119" s="28"/>
      <c r="CD119" s="28"/>
      <c r="CE119" s="28"/>
      <c r="CF119" s="28"/>
      <c r="CG119" s="28"/>
      <c r="CH119" s="28"/>
      <c r="CI119" s="28"/>
      <c r="CJ119" s="28"/>
      <c r="CK119" s="28"/>
    </row>
    <row r="120" spans="1:89" s="21" customFormat="1" x14ac:dyDescent="0.2">
      <c r="A120" s="101"/>
      <c r="L120" s="99"/>
      <c r="V120" s="27"/>
      <c r="AW120" s="28"/>
      <c r="AX120" s="28"/>
      <c r="AY120" s="28"/>
      <c r="AZ120" s="28"/>
      <c r="BA120" s="28"/>
      <c r="BB120" s="28"/>
      <c r="BC120" s="28"/>
      <c r="BD120" s="28"/>
      <c r="BE120" s="28"/>
      <c r="BF120" s="28"/>
      <c r="BG120" s="28"/>
      <c r="BH120" s="28"/>
      <c r="BI120" s="28"/>
      <c r="BJ120" s="28"/>
      <c r="BK120" s="28"/>
      <c r="BL120" s="28"/>
      <c r="BM120" s="28"/>
      <c r="BN120" s="28"/>
      <c r="BO120" s="28"/>
      <c r="BP120" s="28"/>
      <c r="BQ120" s="28"/>
      <c r="BR120" s="28"/>
      <c r="BS120" s="28"/>
      <c r="BT120" s="28"/>
      <c r="BU120" s="28"/>
      <c r="BV120" s="28"/>
      <c r="BW120" s="28"/>
      <c r="BX120" s="28"/>
      <c r="BY120" s="28"/>
      <c r="BZ120" s="28"/>
      <c r="CA120" s="28"/>
      <c r="CB120" s="28"/>
      <c r="CC120" s="28"/>
      <c r="CD120" s="28"/>
      <c r="CE120" s="28"/>
      <c r="CF120" s="28"/>
      <c r="CG120" s="28"/>
      <c r="CH120" s="28"/>
      <c r="CI120" s="28"/>
      <c r="CJ120" s="28"/>
      <c r="CK120" s="28"/>
    </row>
    <row r="121" spans="1:89" s="21" customFormat="1" x14ac:dyDescent="0.2">
      <c r="A121" s="101"/>
      <c r="L121" s="99"/>
      <c r="V121" s="27"/>
      <c r="AW121" s="28"/>
      <c r="AX121" s="28"/>
      <c r="AY121" s="28"/>
      <c r="AZ121" s="28"/>
      <c r="BA121" s="28"/>
      <c r="BB121" s="28"/>
      <c r="BC121" s="28"/>
      <c r="BD121" s="28"/>
      <c r="BE121" s="28"/>
      <c r="BF121" s="28"/>
      <c r="BG121" s="28"/>
      <c r="BH121" s="28"/>
      <c r="BI121" s="28"/>
      <c r="BJ121" s="28"/>
      <c r="BK121" s="28"/>
      <c r="BL121" s="28"/>
      <c r="BM121" s="28"/>
      <c r="BN121" s="28"/>
      <c r="BO121" s="28"/>
      <c r="BP121" s="28"/>
      <c r="BQ121" s="28"/>
      <c r="BR121" s="28"/>
      <c r="BS121" s="28"/>
      <c r="BT121" s="28"/>
      <c r="BU121" s="28"/>
      <c r="BV121" s="28"/>
      <c r="BW121" s="28"/>
      <c r="BX121" s="28"/>
      <c r="BY121" s="28"/>
      <c r="BZ121" s="28"/>
      <c r="CA121" s="28"/>
      <c r="CB121" s="28"/>
      <c r="CC121" s="28"/>
      <c r="CD121" s="28"/>
      <c r="CE121" s="28"/>
      <c r="CF121" s="28"/>
      <c r="CG121" s="28"/>
      <c r="CH121" s="28"/>
      <c r="CI121" s="28"/>
      <c r="CJ121" s="28"/>
      <c r="CK121" s="28"/>
    </row>
    <row r="122" spans="1:89" s="21" customFormat="1" x14ac:dyDescent="0.2">
      <c r="A122" s="101"/>
      <c r="L122" s="99"/>
      <c r="V122" s="27"/>
      <c r="AW122" s="28"/>
      <c r="AX122" s="28"/>
      <c r="AY122" s="28"/>
      <c r="AZ122" s="28"/>
      <c r="BA122" s="28"/>
      <c r="BB122" s="28"/>
      <c r="BC122" s="28"/>
      <c r="BD122" s="28"/>
      <c r="BE122" s="28"/>
      <c r="BF122" s="28"/>
      <c r="BG122" s="28"/>
      <c r="BH122" s="28"/>
      <c r="BI122" s="28"/>
      <c r="BJ122" s="28"/>
      <c r="BK122" s="28"/>
      <c r="BL122" s="28"/>
      <c r="BM122" s="28"/>
      <c r="BN122" s="28"/>
      <c r="BO122" s="28"/>
      <c r="BP122" s="28"/>
      <c r="BQ122" s="28"/>
      <c r="BR122" s="28"/>
      <c r="BS122" s="28"/>
      <c r="BT122" s="28"/>
      <c r="BU122" s="28"/>
      <c r="BV122" s="28"/>
      <c r="BW122" s="28"/>
      <c r="BX122" s="28"/>
      <c r="BY122" s="28"/>
      <c r="BZ122" s="28"/>
      <c r="CA122" s="28"/>
      <c r="CB122" s="28"/>
      <c r="CC122" s="28"/>
      <c r="CD122" s="28"/>
      <c r="CE122" s="28"/>
      <c r="CF122" s="28"/>
      <c r="CG122" s="28"/>
      <c r="CH122" s="28"/>
      <c r="CI122" s="28"/>
      <c r="CJ122" s="28"/>
      <c r="CK122" s="28"/>
    </row>
    <row r="123" spans="1:89" s="21" customFormat="1" x14ac:dyDescent="0.2">
      <c r="A123" s="101"/>
      <c r="L123" s="99"/>
      <c r="V123" s="27"/>
      <c r="AW123" s="28"/>
      <c r="AX123" s="28"/>
      <c r="AY123" s="28"/>
      <c r="AZ123" s="28"/>
      <c r="BA123" s="28"/>
      <c r="BB123" s="28"/>
      <c r="BC123" s="28"/>
      <c r="BD123" s="28"/>
      <c r="BE123" s="28"/>
      <c r="BF123" s="28"/>
      <c r="BG123" s="28"/>
      <c r="BH123" s="28"/>
      <c r="BI123" s="28"/>
      <c r="BJ123" s="28"/>
      <c r="BK123" s="28"/>
      <c r="BL123" s="28"/>
      <c r="BM123" s="28"/>
      <c r="BN123" s="28"/>
      <c r="BO123" s="28"/>
      <c r="BP123" s="28"/>
      <c r="BQ123" s="28"/>
      <c r="BR123" s="28"/>
      <c r="BS123" s="28"/>
      <c r="BT123" s="28"/>
      <c r="BU123" s="28"/>
      <c r="BV123" s="28"/>
      <c r="BW123" s="28"/>
      <c r="BX123" s="28"/>
      <c r="BY123" s="28"/>
      <c r="BZ123" s="28"/>
      <c r="CA123" s="28"/>
      <c r="CB123" s="28"/>
      <c r="CC123" s="28"/>
      <c r="CD123" s="28"/>
      <c r="CE123" s="28"/>
      <c r="CF123" s="28"/>
      <c r="CG123" s="28"/>
      <c r="CH123" s="28"/>
      <c r="CI123" s="28"/>
      <c r="CJ123" s="28"/>
      <c r="CK123" s="28"/>
    </row>
    <row r="124" spans="1:89" s="21" customFormat="1" x14ac:dyDescent="0.2">
      <c r="A124" s="101"/>
      <c r="L124" s="99"/>
      <c r="V124" s="27"/>
      <c r="AW124" s="28"/>
      <c r="AX124" s="28"/>
      <c r="AY124" s="28"/>
      <c r="AZ124" s="28"/>
      <c r="BA124" s="28"/>
      <c r="BB124" s="28"/>
      <c r="BC124" s="28"/>
      <c r="BD124" s="28"/>
      <c r="BE124" s="28"/>
      <c r="BF124" s="28"/>
      <c r="BG124" s="28"/>
      <c r="BH124" s="28"/>
      <c r="BI124" s="28"/>
      <c r="BJ124" s="28"/>
      <c r="BK124" s="28"/>
      <c r="BL124" s="28"/>
      <c r="BM124" s="28"/>
      <c r="BN124" s="28"/>
      <c r="BO124" s="28"/>
      <c r="BP124" s="28"/>
      <c r="BQ124" s="28"/>
      <c r="BR124" s="28"/>
      <c r="BS124" s="28"/>
      <c r="BT124" s="28"/>
      <c r="BU124" s="28"/>
      <c r="BV124" s="28"/>
      <c r="BW124" s="28"/>
      <c r="BX124" s="28"/>
      <c r="BY124" s="28"/>
      <c r="BZ124" s="28"/>
      <c r="CA124" s="28"/>
      <c r="CB124" s="28"/>
      <c r="CC124" s="28"/>
      <c r="CD124" s="28"/>
      <c r="CE124" s="28"/>
      <c r="CF124" s="28"/>
      <c r="CG124" s="28"/>
      <c r="CH124" s="28"/>
      <c r="CI124" s="28"/>
      <c r="CJ124" s="28"/>
      <c r="CK124" s="28"/>
    </row>
    <row r="125" spans="1:89" s="21" customFormat="1" x14ac:dyDescent="0.2">
      <c r="A125" s="101"/>
      <c r="L125" s="99"/>
      <c r="V125" s="27"/>
      <c r="AW125" s="28"/>
      <c r="AX125" s="28"/>
      <c r="AY125" s="28"/>
      <c r="AZ125" s="28"/>
      <c r="BA125" s="28"/>
      <c r="BB125" s="28"/>
      <c r="BC125" s="28"/>
      <c r="BD125" s="28"/>
      <c r="BE125" s="28"/>
      <c r="BF125" s="28"/>
      <c r="BG125" s="28"/>
      <c r="BH125" s="28"/>
      <c r="BI125" s="28"/>
      <c r="BJ125" s="28"/>
      <c r="BK125" s="28"/>
      <c r="BL125" s="28"/>
      <c r="BM125" s="28"/>
      <c r="BN125" s="28"/>
      <c r="BO125" s="28"/>
      <c r="BP125" s="28"/>
      <c r="BQ125" s="28"/>
      <c r="BR125" s="28"/>
      <c r="BS125" s="28"/>
      <c r="BT125" s="28"/>
      <c r="BU125" s="28"/>
      <c r="BV125" s="28"/>
      <c r="BW125" s="28"/>
      <c r="BX125" s="28"/>
      <c r="BY125" s="28"/>
      <c r="BZ125" s="28"/>
      <c r="CA125" s="28"/>
      <c r="CB125" s="28"/>
      <c r="CC125" s="28"/>
      <c r="CD125" s="28"/>
      <c r="CE125" s="28"/>
      <c r="CF125" s="28"/>
      <c r="CG125" s="28"/>
      <c r="CH125" s="28"/>
      <c r="CI125" s="28"/>
      <c r="CJ125" s="28"/>
      <c r="CK125" s="28"/>
    </row>
    <row r="126" spans="1:89" s="21" customFormat="1" x14ac:dyDescent="0.2">
      <c r="A126" s="101"/>
      <c r="L126" s="99"/>
      <c r="V126" s="27"/>
      <c r="AW126" s="28"/>
      <c r="AX126" s="28"/>
      <c r="AY126" s="28"/>
      <c r="AZ126" s="28"/>
      <c r="BA126" s="28"/>
      <c r="BB126" s="28"/>
      <c r="BC126" s="28"/>
      <c r="BD126" s="28"/>
      <c r="BE126" s="28"/>
      <c r="BF126" s="28"/>
      <c r="BG126" s="28"/>
      <c r="BH126" s="28"/>
      <c r="BI126" s="28"/>
      <c r="BJ126" s="28"/>
      <c r="BK126" s="28"/>
      <c r="BL126" s="28"/>
      <c r="BM126" s="28"/>
      <c r="BN126" s="28"/>
      <c r="BO126" s="28"/>
      <c r="BP126" s="28"/>
      <c r="BQ126" s="28"/>
      <c r="BR126" s="28"/>
      <c r="BS126" s="28"/>
      <c r="BT126" s="28"/>
      <c r="BU126" s="28"/>
      <c r="BV126" s="28"/>
      <c r="BW126" s="28"/>
      <c r="BX126" s="28"/>
      <c r="BY126" s="28"/>
      <c r="BZ126" s="28"/>
      <c r="CA126" s="28"/>
      <c r="CB126" s="28"/>
      <c r="CC126" s="28"/>
      <c r="CD126" s="28"/>
      <c r="CE126" s="28"/>
      <c r="CF126" s="28"/>
      <c r="CG126" s="28"/>
      <c r="CH126" s="28"/>
      <c r="CI126" s="28"/>
      <c r="CJ126" s="28"/>
      <c r="CK126" s="28"/>
    </row>
    <row r="127" spans="1:89" s="21" customFormat="1" x14ac:dyDescent="0.2">
      <c r="A127" s="101"/>
      <c r="L127" s="99"/>
      <c r="V127" s="27"/>
      <c r="AW127" s="28"/>
      <c r="AX127" s="28"/>
      <c r="AY127" s="28"/>
      <c r="AZ127" s="28"/>
      <c r="BA127" s="28"/>
      <c r="BB127" s="28"/>
      <c r="BC127" s="28"/>
      <c r="BD127" s="28"/>
      <c r="BE127" s="28"/>
      <c r="BF127" s="28"/>
      <c r="BG127" s="28"/>
      <c r="BH127" s="28"/>
      <c r="BI127" s="28"/>
      <c r="BJ127" s="28"/>
      <c r="BK127" s="28"/>
      <c r="BL127" s="28"/>
      <c r="BM127" s="28"/>
      <c r="BN127" s="28"/>
      <c r="BO127" s="28"/>
      <c r="BP127" s="28"/>
      <c r="BQ127" s="28"/>
      <c r="BR127" s="28"/>
      <c r="BS127" s="28"/>
      <c r="BT127" s="28"/>
      <c r="BU127" s="28"/>
      <c r="BV127" s="28"/>
      <c r="BW127" s="28"/>
      <c r="BX127" s="28"/>
      <c r="BY127" s="28"/>
      <c r="BZ127" s="28"/>
      <c r="CA127" s="28"/>
      <c r="CB127" s="28"/>
      <c r="CC127" s="28"/>
      <c r="CD127" s="28"/>
      <c r="CE127" s="28"/>
      <c r="CF127" s="28"/>
      <c r="CG127" s="28"/>
      <c r="CH127" s="28"/>
      <c r="CI127" s="28"/>
      <c r="CJ127" s="28"/>
      <c r="CK127" s="28"/>
    </row>
    <row r="128" spans="1:89" s="21" customFormat="1" x14ac:dyDescent="0.2">
      <c r="A128" s="101"/>
      <c r="L128" s="99"/>
      <c r="V128" s="27"/>
      <c r="AW128" s="28"/>
      <c r="AX128" s="28"/>
      <c r="AY128" s="28"/>
      <c r="AZ128" s="28"/>
      <c r="BA128" s="28"/>
      <c r="BB128" s="28"/>
      <c r="BC128" s="28"/>
      <c r="BD128" s="28"/>
      <c r="BE128" s="28"/>
      <c r="BF128" s="28"/>
      <c r="BG128" s="28"/>
      <c r="BH128" s="28"/>
      <c r="BI128" s="28"/>
      <c r="BJ128" s="28"/>
      <c r="BK128" s="28"/>
      <c r="BL128" s="28"/>
      <c r="BM128" s="28"/>
      <c r="BN128" s="28"/>
      <c r="BO128" s="28"/>
      <c r="BP128" s="28"/>
      <c r="BQ128" s="28"/>
      <c r="BR128" s="28"/>
      <c r="BS128" s="28"/>
      <c r="BT128" s="28"/>
      <c r="BU128" s="28"/>
      <c r="BV128" s="28"/>
      <c r="BW128" s="28"/>
      <c r="BX128" s="28"/>
      <c r="BY128" s="28"/>
      <c r="BZ128" s="28"/>
      <c r="CA128" s="28"/>
      <c r="CB128" s="28"/>
      <c r="CC128" s="28"/>
      <c r="CD128" s="28"/>
      <c r="CE128" s="28"/>
      <c r="CF128" s="28"/>
      <c r="CG128" s="28"/>
      <c r="CH128" s="28"/>
      <c r="CI128" s="28"/>
      <c r="CJ128" s="28"/>
      <c r="CK128" s="28"/>
    </row>
    <row r="129" spans="1:89" s="21" customFormat="1" x14ac:dyDescent="0.2">
      <c r="A129" s="101"/>
      <c r="L129" s="99"/>
      <c r="V129" s="27"/>
      <c r="AW129" s="28"/>
      <c r="AX129" s="28"/>
      <c r="AY129" s="28"/>
      <c r="AZ129" s="28"/>
      <c r="BA129" s="28"/>
      <c r="BB129" s="28"/>
      <c r="BC129" s="28"/>
      <c r="BD129" s="28"/>
      <c r="BE129" s="28"/>
      <c r="BF129" s="28"/>
      <c r="BG129" s="28"/>
      <c r="BH129" s="28"/>
      <c r="BI129" s="28"/>
      <c r="BJ129" s="28"/>
      <c r="BK129" s="28"/>
      <c r="BL129" s="28"/>
      <c r="BM129" s="28"/>
      <c r="BN129" s="28"/>
      <c r="BO129" s="28"/>
      <c r="BP129" s="28"/>
      <c r="BQ129" s="28"/>
      <c r="BR129" s="28"/>
      <c r="BS129" s="28"/>
      <c r="BT129" s="28"/>
      <c r="BU129" s="28"/>
      <c r="BV129" s="28"/>
      <c r="BW129" s="28"/>
      <c r="BX129" s="28"/>
      <c r="BY129" s="28"/>
      <c r="BZ129" s="28"/>
      <c r="CA129" s="28"/>
      <c r="CB129" s="28"/>
      <c r="CC129" s="28"/>
      <c r="CD129" s="28"/>
      <c r="CE129" s="28"/>
      <c r="CF129" s="28"/>
      <c r="CG129" s="28"/>
      <c r="CH129" s="28"/>
      <c r="CI129" s="28"/>
      <c r="CJ129" s="28"/>
      <c r="CK129" s="28"/>
    </row>
    <row r="130" spans="1:89" s="21" customFormat="1" x14ac:dyDescent="0.2">
      <c r="A130" s="101"/>
      <c r="L130" s="99"/>
      <c r="V130" s="27"/>
      <c r="AW130" s="28"/>
      <c r="AX130" s="28"/>
      <c r="AY130" s="28"/>
      <c r="AZ130" s="28"/>
      <c r="BA130" s="28"/>
      <c r="BB130" s="28"/>
      <c r="BC130" s="28"/>
      <c r="BD130" s="28"/>
      <c r="BE130" s="28"/>
      <c r="BF130" s="28"/>
      <c r="BG130" s="28"/>
      <c r="BH130" s="28"/>
      <c r="BI130" s="28"/>
      <c r="BJ130" s="28"/>
      <c r="BK130" s="28"/>
      <c r="BL130" s="28"/>
      <c r="BM130" s="28"/>
      <c r="BN130" s="28"/>
      <c r="BO130" s="28"/>
      <c r="BP130" s="28"/>
      <c r="BQ130" s="28"/>
      <c r="BR130" s="28"/>
      <c r="BS130" s="28"/>
      <c r="BT130" s="28"/>
      <c r="BU130" s="28"/>
      <c r="BV130" s="28"/>
      <c r="BW130" s="28"/>
      <c r="BX130" s="28"/>
      <c r="BY130" s="28"/>
      <c r="BZ130" s="28"/>
      <c r="CA130" s="28"/>
      <c r="CB130" s="28"/>
      <c r="CC130" s="28"/>
      <c r="CD130" s="28"/>
      <c r="CE130" s="28"/>
      <c r="CF130" s="28"/>
      <c r="CG130" s="28"/>
      <c r="CH130" s="28"/>
      <c r="CI130" s="28"/>
      <c r="CJ130" s="28"/>
      <c r="CK130" s="28"/>
    </row>
    <row r="131" spans="1:89" s="21" customFormat="1" x14ac:dyDescent="0.2">
      <c r="A131" s="101"/>
      <c r="L131" s="99"/>
      <c r="V131" s="27"/>
      <c r="AW131" s="28"/>
      <c r="AX131" s="28"/>
      <c r="AY131" s="28"/>
      <c r="AZ131" s="28"/>
      <c r="BA131" s="28"/>
      <c r="BB131" s="28"/>
      <c r="BC131" s="28"/>
      <c r="BD131" s="28"/>
      <c r="BE131" s="28"/>
      <c r="BF131" s="28"/>
      <c r="BG131" s="28"/>
      <c r="BH131" s="28"/>
      <c r="BI131" s="28"/>
      <c r="BJ131" s="28"/>
      <c r="BK131" s="28"/>
      <c r="BL131" s="28"/>
      <c r="BM131" s="28"/>
      <c r="BN131" s="28"/>
      <c r="BO131" s="28"/>
      <c r="BP131" s="28"/>
      <c r="BQ131" s="28"/>
      <c r="BR131" s="28"/>
      <c r="BS131" s="28"/>
      <c r="BT131" s="28"/>
      <c r="BU131" s="28"/>
      <c r="BV131" s="28"/>
      <c r="BW131" s="28"/>
      <c r="BX131" s="28"/>
      <c r="BY131" s="28"/>
      <c r="BZ131" s="28"/>
      <c r="CA131" s="28"/>
      <c r="CB131" s="28"/>
      <c r="CC131" s="28"/>
      <c r="CD131" s="28"/>
      <c r="CE131" s="28"/>
      <c r="CF131" s="28"/>
      <c r="CG131" s="28"/>
      <c r="CH131" s="28"/>
      <c r="CI131" s="28"/>
      <c r="CJ131" s="28"/>
      <c r="CK131" s="28"/>
    </row>
    <row r="132" spans="1:89" s="21" customFormat="1" x14ac:dyDescent="0.2">
      <c r="A132" s="101"/>
      <c r="L132" s="99"/>
      <c r="V132" s="27"/>
      <c r="AW132" s="28"/>
      <c r="AX132" s="28"/>
      <c r="AY132" s="28"/>
      <c r="AZ132" s="28"/>
      <c r="BA132" s="28"/>
      <c r="BB132" s="28"/>
      <c r="BC132" s="28"/>
      <c r="BD132" s="28"/>
      <c r="BE132" s="28"/>
      <c r="BF132" s="28"/>
      <c r="BG132" s="28"/>
      <c r="BH132" s="28"/>
      <c r="BI132" s="28"/>
      <c r="BJ132" s="28"/>
      <c r="BK132" s="28"/>
      <c r="BL132" s="28"/>
      <c r="BM132" s="28"/>
      <c r="BN132" s="28"/>
      <c r="BO132" s="28"/>
      <c r="BP132" s="28"/>
      <c r="BQ132" s="28"/>
      <c r="BR132" s="28"/>
      <c r="BS132" s="28"/>
      <c r="BT132" s="28"/>
      <c r="BU132" s="28"/>
      <c r="BV132" s="28"/>
      <c r="BW132" s="28"/>
      <c r="BX132" s="28"/>
      <c r="BY132" s="28"/>
      <c r="BZ132" s="28"/>
      <c r="CA132" s="28"/>
      <c r="CB132" s="28"/>
      <c r="CC132" s="28"/>
      <c r="CD132" s="28"/>
      <c r="CE132" s="28"/>
      <c r="CF132" s="28"/>
      <c r="CG132" s="28"/>
      <c r="CH132" s="28"/>
      <c r="CI132" s="28"/>
      <c r="CJ132" s="28"/>
      <c r="CK132" s="28"/>
    </row>
    <row r="133" spans="1:89" s="21" customFormat="1" x14ac:dyDescent="0.2">
      <c r="A133" s="101"/>
      <c r="L133" s="99"/>
      <c r="V133" s="27"/>
      <c r="AW133" s="28"/>
      <c r="AX133" s="28"/>
      <c r="AY133" s="28"/>
      <c r="AZ133" s="28"/>
      <c r="BA133" s="28"/>
      <c r="BB133" s="28"/>
      <c r="BC133" s="28"/>
      <c r="BD133" s="28"/>
      <c r="BE133" s="28"/>
      <c r="BF133" s="28"/>
      <c r="BG133" s="28"/>
      <c r="BH133" s="28"/>
      <c r="BI133" s="28"/>
      <c r="BJ133" s="28"/>
      <c r="BK133" s="28"/>
      <c r="BL133" s="28"/>
      <c r="BM133" s="28"/>
      <c r="BN133" s="28"/>
      <c r="BO133" s="28"/>
      <c r="BP133" s="28"/>
      <c r="BQ133" s="28"/>
      <c r="BR133" s="28"/>
      <c r="BS133" s="28"/>
      <c r="BT133" s="28"/>
      <c r="BU133" s="28"/>
      <c r="BV133" s="28"/>
      <c r="BW133" s="28"/>
      <c r="BX133" s="28"/>
      <c r="BY133" s="28"/>
      <c r="BZ133" s="28"/>
      <c r="CA133" s="28"/>
      <c r="CB133" s="28"/>
      <c r="CC133" s="28"/>
      <c r="CD133" s="28"/>
      <c r="CE133" s="28"/>
      <c r="CF133" s="28"/>
      <c r="CG133" s="28"/>
      <c r="CH133" s="28"/>
      <c r="CI133" s="28"/>
      <c r="CJ133" s="28"/>
      <c r="CK133" s="28"/>
    </row>
    <row r="134" spans="1:89" s="21" customFormat="1" x14ac:dyDescent="0.2">
      <c r="A134" s="101"/>
      <c r="L134" s="99"/>
      <c r="V134" s="27"/>
      <c r="AW134" s="28"/>
      <c r="AX134" s="28"/>
      <c r="AY134" s="28"/>
      <c r="AZ134" s="28"/>
      <c r="BA134" s="28"/>
      <c r="BB134" s="28"/>
      <c r="BC134" s="28"/>
      <c r="BD134" s="28"/>
      <c r="BE134" s="28"/>
      <c r="BF134" s="28"/>
      <c r="BG134" s="28"/>
      <c r="BH134" s="28"/>
      <c r="BI134" s="28"/>
      <c r="BJ134" s="28"/>
      <c r="BK134" s="28"/>
      <c r="BL134" s="28"/>
      <c r="BM134" s="28"/>
      <c r="BN134" s="28"/>
      <c r="BO134" s="28"/>
      <c r="BP134" s="28"/>
      <c r="BQ134" s="28"/>
      <c r="BR134" s="28"/>
      <c r="BS134" s="28"/>
      <c r="BT134" s="28"/>
      <c r="BU134" s="28"/>
      <c r="BV134" s="28"/>
      <c r="BW134" s="28"/>
      <c r="BX134" s="28"/>
      <c r="BY134" s="28"/>
      <c r="BZ134" s="28"/>
      <c r="CA134" s="28"/>
      <c r="CB134" s="28"/>
      <c r="CC134" s="28"/>
      <c r="CD134" s="28"/>
      <c r="CE134" s="28"/>
      <c r="CF134" s="28"/>
      <c r="CG134" s="28"/>
      <c r="CH134" s="28"/>
      <c r="CI134" s="28"/>
      <c r="CJ134" s="28"/>
      <c r="CK134" s="28"/>
    </row>
    <row r="135" spans="1:89" s="21" customFormat="1" x14ac:dyDescent="0.2">
      <c r="A135" s="101"/>
      <c r="L135" s="99"/>
      <c r="V135" s="27"/>
      <c r="AW135" s="28"/>
      <c r="AX135" s="28"/>
      <c r="AY135" s="28"/>
      <c r="AZ135" s="28"/>
      <c r="BA135" s="28"/>
      <c r="BB135" s="28"/>
      <c r="BC135" s="28"/>
      <c r="BD135" s="28"/>
      <c r="BE135" s="28"/>
      <c r="BF135" s="28"/>
      <c r="BG135" s="28"/>
      <c r="BH135" s="28"/>
      <c r="BI135" s="28"/>
      <c r="BJ135" s="28"/>
      <c r="BK135" s="28"/>
      <c r="BL135" s="28"/>
      <c r="BM135" s="28"/>
      <c r="BN135" s="28"/>
      <c r="BO135" s="28"/>
      <c r="BP135" s="28"/>
      <c r="BQ135" s="28"/>
      <c r="BR135" s="28"/>
      <c r="BS135" s="28"/>
      <c r="BT135" s="28"/>
      <c r="BU135" s="28"/>
      <c r="BV135" s="28"/>
      <c r="BW135" s="28"/>
      <c r="BX135" s="28"/>
      <c r="BY135" s="28"/>
      <c r="BZ135" s="28"/>
      <c r="CA135" s="28"/>
      <c r="CB135" s="28"/>
      <c r="CC135" s="28"/>
      <c r="CD135" s="28"/>
      <c r="CE135" s="28"/>
      <c r="CF135" s="28"/>
      <c r="CG135" s="28"/>
      <c r="CH135" s="28"/>
      <c r="CI135" s="28"/>
      <c r="CJ135" s="28"/>
      <c r="CK135" s="28"/>
    </row>
    <row r="136" spans="1:89" s="21" customFormat="1" x14ac:dyDescent="0.2">
      <c r="A136" s="101"/>
      <c r="L136" s="99"/>
      <c r="V136" s="27"/>
      <c r="AW136" s="28"/>
      <c r="AX136" s="28"/>
      <c r="AY136" s="28"/>
      <c r="AZ136" s="28"/>
      <c r="BA136" s="28"/>
      <c r="BB136" s="28"/>
      <c r="BC136" s="28"/>
      <c r="BD136" s="28"/>
      <c r="BE136" s="28"/>
      <c r="BF136" s="28"/>
      <c r="BG136" s="28"/>
      <c r="BH136" s="28"/>
      <c r="BI136" s="28"/>
      <c r="BJ136" s="28"/>
      <c r="BK136" s="28"/>
      <c r="BL136" s="28"/>
      <c r="BM136" s="28"/>
      <c r="BN136" s="28"/>
      <c r="BO136" s="28"/>
      <c r="BP136" s="28"/>
      <c r="BQ136" s="28"/>
      <c r="BR136" s="28"/>
      <c r="BS136" s="28"/>
      <c r="BT136" s="28"/>
      <c r="BU136" s="28"/>
      <c r="BV136" s="28"/>
      <c r="BW136" s="28"/>
      <c r="BX136" s="28"/>
      <c r="BY136" s="28"/>
      <c r="BZ136" s="28"/>
      <c r="CA136" s="28"/>
      <c r="CB136" s="28"/>
      <c r="CC136" s="28"/>
      <c r="CD136" s="28"/>
      <c r="CE136" s="28"/>
      <c r="CF136" s="28"/>
      <c r="CG136" s="28"/>
      <c r="CH136" s="28"/>
      <c r="CI136" s="28"/>
      <c r="CJ136" s="28"/>
      <c r="CK136" s="28"/>
    </row>
    <row r="137" spans="1:89" s="21" customFormat="1" x14ac:dyDescent="0.2">
      <c r="A137" s="101"/>
      <c r="L137" s="99"/>
      <c r="V137" s="27"/>
      <c r="AW137" s="28"/>
      <c r="AX137" s="28"/>
      <c r="AY137" s="28"/>
      <c r="AZ137" s="28"/>
      <c r="BA137" s="28"/>
      <c r="BB137" s="28"/>
      <c r="BC137" s="28"/>
      <c r="BD137" s="28"/>
      <c r="BE137" s="28"/>
      <c r="BF137" s="28"/>
      <c r="BG137" s="28"/>
      <c r="BH137" s="28"/>
      <c r="BI137" s="28"/>
      <c r="BJ137" s="28"/>
      <c r="BK137" s="28"/>
      <c r="BL137" s="28"/>
      <c r="BM137" s="28"/>
      <c r="BN137" s="28"/>
      <c r="BO137" s="28"/>
      <c r="BP137" s="28"/>
      <c r="BQ137" s="28"/>
      <c r="BR137" s="28"/>
      <c r="BS137" s="28"/>
      <c r="BT137" s="28"/>
      <c r="BU137" s="28"/>
      <c r="BV137" s="28"/>
      <c r="BW137" s="28"/>
      <c r="BX137" s="28"/>
      <c r="BY137" s="28"/>
      <c r="BZ137" s="28"/>
      <c r="CA137" s="28"/>
      <c r="CB137" s="28"/>
      <c r="CC137" s="28"/>
      <c r="CD137" s="28"/>
      <c r="CE137" s="28"/>
      <c r="CF137" s="28"/>
      <c r="CG137" s="28"/>
      <c r="CH137" s="28"/>
      <c r="CI137" s="28"/>
      <c r="CJ137" s="28"/>
      <c r="CK137" s="28"/>
    </row>
    <row r="138" spans="1:89" s="21" customFormat="1" x14ac:dyDescent="0.2">
      <c r="A138" s="101"/>
      <c r="L138" s="99"/>
      <c r="V138" s="27"/>
      <c r="AW138" s="28"/>
      <c r="AX138" s="28"/>
      <c r="AY138" s="28"/>
      <c r="AZ138" s="28"/>
      <c r="BA138" s="28"/>
      <c r="BB138" s="28"/>
      <c r="BC138" s="28"/>
      <c r="BD138" s="28"/>
      <c r="BE138" s="28"/>
      <c r="BF138" s="28"/>
      <c r="BG138" s="28"/>
      <c r="BH138" s="28"/>
      <c r="BI138" s="28"/>
      <c r="BJ138" s="28"/>
      <c r="BK138" s="28"/>
      <c r="BL138" s="28"/>
      <c r="BM138" s="28"/>
      <c r="BN138" s="28"/>
      <c r="BO138" s="28"/>
      <c r="BP138" s="28"/>
      <c r="BQ138" s="28"/>
      <c r="BR138" s="28"/>
      <c r="BS138" s="28"/>
      <c r="BT138" s="28"/>
      <c r="BU138" s="28"/>
      <c r="BV138" s="28"/>
      <c r="BW138" s="28"/>
      <c r="BX138" s="28"/>
      <c r="BY138" s="28"/>
      <c r="BZ138" s="28"/>
      <c r="CA138" s="28"/>
      <c r="CB138" s="28"/>
      <c r="CC138" s="28"/>
      <c r="CD138" s="28"/>
      <c r="CE138" s="28"/>
      <c r="CF138" s="28"/>
      <c r="CG138" s="28"/>
      <c r="CH138" s="28"/>
      <c r="CI138" s="28"/>
      <c r="CJ138" s="28"/>
      <c r="CK138" s="28"/>
    </row>
    <row r="139" spans="1:89" s="21" customFormat="1" x14ac:dyDescent="0.2">
      <c r="A139" s="101"/>
      <c r="L139" s="99"/>
      <c r="V139" s="27"/>
      <c r="AW139" s="28"/>
      <c r="AX139" s="28"/>
      <c r="AY139" s="28"/>
      <c r="AZ139" s="28"/>
      <c r="BA139" s="28"/>
      <c r="BB139" s="28"/>
      <c r="BC139" s="28"/>
      <c r="BD139" s="28"/>
      <c r="BE139" s="28"/>
      <c r="BF139" s="28"/>
      <c r="BG139" s="28"/>
      <c r="BH139" s="28"/>
      <c r="BI139" s="28"/>
      <c r="BJ139" s="28"/>
      <c r="BK139" s="28"/>
      <c r="BL139" s="28"/>
      <c r="BM139" s="28"/>
      <c r="BN139" s="28"/>
      <c r="BO139" s="28"/>
      <c r="BP139" s="28"/>
      <c r="BQ139" s="28"/>
      <c r="BR139" s="28"/>
      <c r="BS139" s="28"/>
      <c r="BT139" s="28"/>
      <c r="BU139" s="28"/>
      <c r="BV139" s="28"/>
      <c r="BW139" s="28"/>
      <c r="BX139" s="28"/>
      <c r="BY139" s="28"/>
      <c r="BZ139" s="28"/>
      <c r="CA139" s="28"/>
      <c r="CB139" s="28"/>
      <c r="CC139" s="28"/>
      <c r="CD139" s="28"/>
      <c r="CE139" s="28"/>
      <c r="CF139" s="28"/>
      <c r="CG139" s="28"/>
      <c r="CH139" s="28"/>
      <c r="CI139" s="28"/>
      <c r="CJ139" s="28"/>
      <c r="CK139" s="28"/>
    </row>
    <row r="140" spans="1:89" s="21" customFormat="1" x14ac:dyDescent="0.2">
      <c r="A140" s="101"/>
      <c r="L140" s="99"/>
      <c r="V140" s="27"/>
      <c r="AW140" s="28"/>
      <c r="AX140" s="28"/>
      <c r="AY140" s="28"/>
      <c r="AZ140" s="28"/>
      <c r="BA140" s="28"/>
      <c r="BB140" s="28"/>
      <c r="BC140" s="28"/>
      <c r="BD140" s="28"/>
      <c r="BE140" s="28"/>
      <c r="BF140" s="28"/>
      <c r="BG140" s="28"/>
      <c r="BH140" s="28"/>
      <c r="BI140" s="28"/>
      <c r="BJ140" s="28"/>
      <c r="BK140" s="28"/>
      <c r="BL140" s="28"/>
      <c r="BM140" s="28"/>
      <c r="BN140" s="28"/>
      <c r="BO140" s="28"/>
      <c r="BP140" s="28"/>
      <c r="BQ140" s="28"/>
      <c r="BR140" s="28"/>
      <c r="BS140" s="28"/>
      <c r="BT140" s="28"/>
      <c r="BU140" s="28"/>
      <c r="BV140" s="28"/>
      <c r="BW140" s="28"/>
      <c r="BX140" s="28"/>
      <c r="BY140" s="28"/>
      <c r="BZ140" s="28"/>
      <c r="CA140" s="28"/>
      <c r="CB140" s="28"/>
      <c r="CC140" s="28"/>
      <c r="CD140" s="28"/>
      <c r="CE140" s="28"/>
      <c r="CF140" s="28"/>
      <c r="CG140" s="28"/>
      <c r="CH140" s="28"/>
      <c r="CI140" s="28"/>
      <c r="CJ140" s="28"/>
      <c r="CK140" s="28"/>
    </row>
    <row r="141" spans="1:89" s="21" customFormat="1" x14ac:dyDescent="0.2">
      <c r="A141" s="101"/>
      <c r="L141" s="99"/>
      <c r="V141" s="27"/>
      <c r="AW141" s="28"/>
      <c r="AX141" s="28"/>
      <c r="AY141" s="28"/>
      <c r="AZ141" s="28"/>
      <c r="BA141" s="28"/>
      <c r="BB141" s="28"/>
      <c r="BC141" s="28"/>
      <c r="BD141" s="28"/>
      <c r="BE141" s="28"/>
      <c r="BF141" s="28"/>
      <c r="BG141" s="28"/>
      <c r="BH141" s="28"/>
      <c r="BI141" s="28"/>
      <c r="BJ141" s="28"/>
      <c r="BK141" s="28"/>
      <c r="BL141" s="28"/>
      <c r="BM141" s="28"/>
      <c r="BN141" s="28"/>
      <c r="BO141" s="28"/>
      <c r="BP141" s="28"/>
      <c r="BQ141" s="28"/>
      <c r="BR141" s="28"/>
      <c r="BS141" s="28"/>
      <c r="BT141" s="28"/>
      <c r="BU141" s="28"/>
      <c r="BV141" s="28"/>
      <c r="BW141" s="28"/>
      <c r="BX141" s="28"/>
      <c r="BY141" s="28"/>
      <c r="BZ141" s="28"/>
      <c r="CA141" s="28"/>
      <c r="CB141" s="28"/>
      <c r="CC141" s="28"/>
      <c r="CD141" s="28"/>
      <c r="CE141" s="28"/>
      <c r="CF141" s="28"/>
      <c r="CG141" s="28"/>
      <c r="CH141" s="28"/>
      <c r="CI141" s="28"/>
      <c r="CJ141" s="28"/>
      <c r="CK141" s="28"/>
    </row>
    <row r="142" spans="1:89" s="21" customFormat="1" x14ac:dyDescent="0.2">
      <c r="A142" s="101"/>
      <c r="L142" s="99"/>
      <c r="V142" s="27"/>
      <c r="AW142" s="28"/>
      <c r="AX142" s="28"/>
      <c r="AY142" s="28"/>
      <c r="AZ142" s="28"/>
      <c r="BA142" s="28"/>
      <c r="BB142" s="28"/>
      <c r="BC142" s="28"/>
      <c r="BD142" s="28"/>
      <c r="BE142" s="28"/>
      <c r="BF142" s="28"/>
      <c r="BG142" s="28"/>
      <c r="BH142" s="28"/>
      <c r="BI142" s="28"/>
      <c r="BJ142" s="28"/>
      <c r="BK142" s="28"/>
      <c r="BL142" s="28"/>
      <c r="BM142" s="28"/>
      <c r="BN142" s="28"/>
      <c r="BO142" s="28"/>
      <c r="BP142" s="28"/>
      <c r="BQ142" s="28"/>
      <c r="BR142" s="28"/>
      <c r="BS142" s="28"/>
      <c r="BT142" s="28"/>
      <c r="BU142" s="28"/>
      <c r="BV142" s="28"/>
      <c r="BW142" s="28"/>
      <c r="BX142" s="28"/>
      <c r="BY142" s="28"/>
      <c r="BZ142" s="28"/>
      <c r="CA142" s="28"/>
      <c r="CB142" s="28"/>
      <c r="CC142" s="28"/>
      <c r="CD142" s="28"/>
      <c r="CE142" s="28"/>
      <c r="CF142" s="28"/>
      <c r="CG142" s="28"/>
      <c r="CH142" s="28"/>
      <c r="CI142" s="28"/>
      <c r="CJ142" s="28"/>
      <c r="CK142" s="28"/>
    </row>
    <row r="143" spans="1:89" s="21" customFormat="1" x14ac:dyDescent="0.2">
      <c r="A143" s="101"/>
      <c r="L143" s="99"/>
      <c r="V143" s="27"/>
      <c r="AW143" s="28"/>
      <c r="AX143" s="28"/>
      <c r="AY143" s="28"/>
      <c r="AZ143" s="28"/>
      <c r="BA143" s="28"/>
      <c r="BB143" s="28"/>
      <c r="BC143" s="28"/>
      <c r="BD143" s="28"/>
      <c r="BE143" s="28"/>
      <c r="BF143" s="28"/>
      <c r="BG143" s="28"/>
      <c r="BH143" s="28"/>
      <c r="BI143" s="28"/>
      <c r="BJ143" s="28"/>
      <c r="BK143" s="28"/>
      <c r="BL143" s="28"/>
      <c r="BM143" s="28"/>
      <c r="BN143" s="28"/>
      <c r="BO143" s="28"/>
      <c r="BP143" s="28"/>
      <c r="BQ143" s="28"/>
      <c r="BR143" s="28"/>
      <c r="BS143" s="28"/>
      <c r="BT143" s="28"/>
      <c r="BU143" s="28"/>
      <c r="BV143" s="28"/>
      <c r="BW143" s="28"/>
      <c r="BX143" s="28"/>
      <c r="BY143" s="28"/>
      <c r="BZ143" s="28"/>
      <c r="CA143" s="28"/>
      <c r="CB143" s="28"/>
      <c r="CC143" s="28"/>
      <c r="CD143" s="28"/>
      <c r="CE143" s="28"/>
      <c r="CF143" s="28"/>
      <c r="CG143" s="28"/>
      <c r="CH143" s="28"/>
      <c r="CI143" s="28"/>
      <c r="CJ143" s="28"/>
      <c r="CK143" s="28"/>
    </row>
    <row r="144" spans="1:89" s="21" customFormat="1" x14ac:dyDescent="0.2">
      <c r="A144" s="101"/>
      <c r="L144" s="99"/>
      <c r="V144" s="27"/>
      <c r="AW144" s="28"/>
      <c r="AX144" s="28"/>
      <c r="AY144" s="28"/>
      <c r="AZ144" s="28"/>
      <c r="BA144" s="28"/>
      <c r="BB144" s="28"/>
      <c r="BC144" s="28"/>
      <c r="BD144" s="28"/>
      <c r="BE144" s="28"/>
      <c r="BF144" s="28"/>
      <c r="BG144" s="28"/>
      <c r="BH144" s="28"/>
      <c r="BI144" s="28"/>
      <c r="BJ144" s="28"/>
      <c r="BK144" s="28"/>
      <c r="BL144" s="28"/>
      <c r="BM144" s="28"/>
      <c r="BN144" s="28"/>
      <c r="BO144" s="28"/>
      <c r="BP144" s="28"/>
      <c r="BQ144" s="28"/>
      <c r="BR144" s="28"/>
      <c r="BS144" s="28"/>
      <c r="BT144" s="28"/>
      <c r="BU144" s="28"/>
      <c r="BV144" s="28"/>
      <c r="BW144" s="28"/>
      <c r="BX144" s="28"/>
      <c r="BY144" s="28"/>
      <c r="BZ144" s="28"/>
      <c r="CA144" s="28"/>
      <c r="CB144" s="28"/>
      <c r="CC144" s="28"/>
      <c r="CD144" s="28"/>
      <c r="CE144" s="28"/>
      <c r="CF144" s="28"/>
      <c r="CG144" s="28"/>
      <c r="CH144" s="28"/>
      <c r="CI144" s="28"/>
      <c r="CJ144" s="28"/>
      <c r="CK144" s="28"/>
    </row>
    <row r="145" spans="1:89" s="21" customFormat="1" x14ac:dyDescent="0.2">
      <c r="A145" s="101"/>
      <c r="L145" s="99"/>
      <c r="V145" s="27"/>
      <c r="AW145" s="28"/>
      <c r="AX145" s="28"/>
      <c r="AY145" s="28"/>
      <c r="AZ145" s="28"/>
      <c r="BA145" s="28"/>
      <c r="BB145" s="28"/>
      <c r="BC145" s="28"/>
      <c r="BD145" s="28"/>
      <c r="BE145" s="28"/>
      <c r="BF145" s="28"/>
      <c r="BG145" s="28"/>
      <c r="BH145" s="28"/>
      <c r="BI145" s="28"/>
      <c r="BJ145" s="28"/>
      <c r="BK145" s="28"/>
      <c r="BL145" s="28"/>
      <c r="BM145" s="28"/>
      <c r="BN145" s="28"/>
      <c r="BO145" s="28"/>
      <c r="BP145" s="28"/>
      <c r="BQ145" s="28"/>
      <c r="BR145" s="28"/>
      <c r="BS145" s="28"/>
      <c r="BT145" s="28"/>
      <c r="BU145" s="28"/>
      <c r="BV145" s="28"/>
      <c r="BW145" s="28"/>
      <c r="BX145" s="28"/>
      <c r="BY145" s="28"/>
      <c r="BZ145" s="28"/>
      <c r="CA145" s="28"/>
      <c r="CB145" s="28"/>
      <c r="CC145" s="28"/>
      <c r="CD145" s="28"/>
      <c r="CE145" s="28"/>
      <c r="CF145" s="28"/>
      <c r="CG145" s="28"/>
      <c r="CH145" s="28"/>
      <c r="CI145" s="28"/>
      <c r="CJ145" s="28"/>
      <c r="CK145" s="28"/>
    </row>
    <row r="146" spans="1:89" s="21" customFormat="1" x14ac:dyDescent="0.2">
      <c r="A146" s="101"/>
      <c r="L146" s="99"/>
      <c r="V146" s="27"/>
      <c r="AW146" s="28"/>
      <c r="AX146" s="28"/>
      <c r="AY146" s="28"/>
      <c r="AZ146" s="28"/>
      <c r="BA146" s="28"/>
      <c r="BB146" s="28"/>
      <c r="BC146" s="28"/>
      <c r="BD146" s="28"/>
      <c r="BE146" s="28"/>
      <c r="BF146" s="28"/>
      <c r="BG146" s="28"/>
      <c r="BH146" s="28"/>
      <c r="BI146" s="28"/>
      <c r="BJ146" s="28"/>
      <c r="BK146" s="28"/>
      <c r="BL146" s="28"/>
      <c r="BM146" s="28"/>
      <c r="BN146" s="28"/>
      <c r="BO146" s="28"/>
      <c r="BP146" s="28"/>
      <c r="BQ146" s="28"/>
      <c r="BR146" s="28"/>
      <c r="BS146" s="28"/>
      <c r="BT146" s="28"/>
      <c r="BU146" s="28"/>
      <c r="BV146" s="28"/>
      <c r="BW146" s="28"/>
      <c r="BX146" s="28"/>
      <c r="BY146" s="28"/>
      <c r="BZ146" s="28"/>
      <c r="CA146" s="28"/>
      <c r="CB146" s="28"/>
      <c r="CC146" s="28"/>
      <c r="CD146" s="28"/>
      <c r="CE146" s="28"/>
      <c r="CF146" s="28"/>
      <c r="CG146" s="28"/>
      <c r="CH146" s="28"/>
      <c r="CI146" s="28"/>
      <c r="CJ146" s="28"/>
      <c r="CK146" s="28"/>
    </row>
    <row r="147" spans="1:89" s="21" customFormat="1" x14ac:dyDescent="0.2">
      <c r="A147" s="101"/>
      <c r="L147" s="99"/>
      <c r="V147" s="27"/>
      <c r="AW147" s="28"/>
      <c r="AX147" s="28"/>
      <c r="AY147" s="28"/>
      <c r="AZ147" s="28"/>
      <c r="BA147" s="28"/>
      <c r="BB147" s="28"/>
      <c r="BC147" s="28"/>
      <c r="BD147" s="28"/>
      <c r="BE147" s="28"/>
      <c r="BF147" s="28"/>
      <c r="BG147" s="28"/>
      <c r="BH147" s="28"/>
      <c r="BI147" s="28"/>
      <c r="BJ147" s="28"/>
      <c r="BK147" s="28"/>
      <c r="BL147" s="28"/>
      <c r="BM147" s="28"/>
      <c r="BN147" s="28"/>
      <c r="BO147" s="28"/>
      <c r="BP147" s="28"/>
      <c r="BQ147" s="28"/>
      <c r="BR147" s="28"/>
      <c r="BS147" s="28"/>
      <c r="BT147" s="28"/>
      <c r="BU147" s="28"/>
      <c r="BV147" s="28"/>
      <c r="BW147" s="28"/>
      <c r="BX147" s="28"/>
      <c r="BY147" s="28"/>
      <c r="BZ147" s="28"/>
      <c r="CA147" s="28"/>
      <c r="CB147" s="28"/>
      <c r="CC147" s="28"/>
      <c r="CD147" s="28"/>
      <c r="CE147" s="28"/>
      <c r="CF147" s="28"/>
      <c r="CG147" s="28"/>
      <c r="CH147" s="28"/>
      <c r="CI147" s="28"/>
      <c r="CJ147" s="28"/>
      <c r="CK147" s="28"/>
    </row>
    <row r="148" spans="1:89" s="21" customFormat="1" x14ac:dyDescent="0.2">
      <c r="A148" s="101"/>
      <c r="L148" s="99"/>
      <c r="V148" s="27"/>
      <c r="AW148" s="28"/>
      <c r="AX148" s="28"/>
      <c r="AY148" s="28"/>
      <c r="AZ148" s="28"/>
      <c r="BA148" s="28"/>
      <c r="BB148" s="28"/>
      <c r="BC148" s="28"/>
      <c r="BD148" s="28"/>
      <c r="BE148" s="28"/>
      <c r="BF148" s="28"/>
      <c r="BG148" s="28"/>
      <c r="BH148" s="28"/>
      <c r="BI148" s="28"/>
      <c r="BJ148" s="28"/>
      <c r="BK148" s="28"/>
      <c r="BL148" s="28"/>
      <c r="BM148" s="28"/>
      <c r="BN148" s="28"/>
      <c r="BO148" s="28"/>
      <c r="BP148" s="28"/>
      <c r="BQ148" s="28"/>
      <c r="BR148" s="28"/>
      <c r="BS148" s="28"/>
      <c r="BT148" s="28"/>
      <c r="BU148" s="28"/>
      <c r="BV148" s="28"/>
      <c r="BW148" s="28"/>
      <c r="BX148" s="28"/>
      <c r="BY148" s="28"/>
      <c r="BZ148" s="28"/>
      <c r="CA148" s="28"/>
      <c r="CB148" s="28"/>
      <c r="CC148" s="28"/>
      <c r="CD148" s="28"/>
      <c r="CE148" s="28"/>
      <c r="CF148" s="28"/>
      <c r="CG148" s="28"/>
      <c r="CH148" s="28"/>
      <c r="CI148" s="28"/>
      <c r="CJ148" s="28"/>
      <c r="CK148" s="28"/>
    </row>
    <row r="149" spans="1:89" s="21" customFormat="1" x14ac:dyDescent="0.2">
      <c r="A149" s="101"/>
      <c r="L149" s="99"/>
      <c r="V149" s="27"/>
      <c r="AW149" s="28"/>
      <c r="AX149" s="28"/>
      <c r="AY149" s="28"/>
      <c r="AZ149" s="28"/>
      <c r="BA149" s="28"/>
      <c r="BB149" s="28"/>
      <c r="BC149" s="28"/>
      <c r="BD149" s="28"/>
      <c r="BE149" s="28"/>
      <c r="BF149" s="28"/>
      <c r="BG149" s="28"/>
      <c r="BH149" s="28"/>
      <c r="BI149" s="28"/>
      <c r="BJ149" s="28"/>
      <c r="BK149" s="28"/>
      <c r="BL149" s="28"/>
      <c r="BM149" s="28"/>
      <c r="BN149" s="28"/>
      <c r="BO149" s="28"/>
      <c r="BP149" s="28"/>
      <c r="BQ149" s="28"/>
      <c r="BR149" s="28"/>
      <c r="BS149" s="28"/>
      <c r="BT149" s="28"/>
      <c r="BU149" s="28"/>
      <c r="BV149" s="28"/>
      <c r="BW149" s="28"/>
      <c r="BX149" s="28"/>
      <c r="BY149" s="28"/>
      <c r="BZ149" s="28"/>
      <c r="CA149" s="28"/>
      <c r="CB149" s="28"/>
      <c r="CC149" s="28"/>
      <c r="CD149" s="28"/>
      <c r="CE149" s="28"/>
      <c r="CF149" s="28"/>
      <c r="CG149" s="28"/>
      <c r="CH149" s="28"/>
      <c r="CI149" s="28"/>
      <c r="CJ149" s="28"/>
      <c r="CK149" s="28"/>
    </row>
    <row r="150" spans="1:89" s="21" customFormat="1" x14ac:dyDescent="0.2">
      <c r="A150" s="101"/>
      <c r="L150" s="99"/>
      <c r="V150" s="27"/>
      <c r="AW150" s="28"/>
      <c r="AX150" s="28"/>
      <c r="AY150" s="28"/>
      <c r="AZ150" s="28"/>
      <c r="BA150" s="28"/>
      <c r="BB150" s="28"/>
      <c r="BC150" s="28"/>
      <c r="BD150" s="28"/>
      <c r="BE150" s="28"/>
      <c r="BF150" s="28"/>
      <c r="BG150" s="28"/>
      <c r="BH150" s="28"/>
      <c r="BI150" s="28"/>
      <c r="BJ150" s="28"/>
      <c r="BK150" s="28"/>
      <c r="BL150" s="28"/>
      <c r="BM150" s="28"/>
      <c r="BN150" s="28"/>
      <c r="BO150" s="28"/>
      <c r="BP150" s="28"/>
      <c r="BQ150" s="28"/>
      <c r="BR150" s="28"/>
      <c r="BS150" s="28"/>
      <c r="BT150" s="28"/>
      <c r="BU150" s="28"/>
      <c r="BV150" s="28"/>
      <c r="BW150" s="28"/>
      <c r="BX150" s="28"/>
      <c r="BY150" s="28"/>
      <c r="BZ150" s="28"/>
      <c r="CA150" s="28"/>
      <c r="CB150" s="28"/>
      <c r="CC150" s="28"/>
      <c r="CD150" s="28"/>
      <c r="CE150" s="28"/>
      <c r="CF150" s="28"/>
      <c r="CG150" s="28"/>
      <c r="CH150" s="28"/>
      <c r="CI150" s="28"/>
      <c r="CJ150" s="28"/>
      <c r="CK150" s="28"/>
    </row>
    <row r="151" spans="1:89" x14ac:dyDescent="0.2">
      <c r="A151" s="169"/>
      <c r="B151" s="22"/>
      <c r="C151" s="22"/>
      <c r="D151" s="22"/>
      <c r="E151" s="22"/>
      <c r="F151" s="22"/>
      <c r="G151" s="22"/>
      <c r="H151" s="22"/>
      <c r="I151" s="22"/>
      <c r="J151" s="22"/>
      <c r="K151" s="22"/>
      <c r="L151" s="102"/>
      <c r="M151" s="22"/>
      <c r="N151" s="22"/>
      <c r="O151" s="22"/>
      <c r="P151" s="22"/>
      <c r="Q151" s="22"/>
      <c r="R151" s="22"/>
      <c r="S151" s="22"/>
      <c r="T151" s="22"/>
    </row>
    <row r="152" spans="1:89" x14ac:dyDescent="0.2">
      <c r="A152" s="103"/>
      <c r="B152" s="22"/>
      <c r="C152" s="22"/>
      <c r="D152" s="22"/>
      <c r="E152" s="22"/>
      <c r="F152" s="22"/>
      <c r="G152" s="22"/>
      <c r="H152" s="22"/>
      <c r="I152" s="22"/>
      <c r="J152" s="22"/>
      <c r="K152" s="22"/>
      <c r="L152" s="102"/>
      <c r="M152" s="22"/>
      <c r="N152" s="22"/>
      <c r="O152" s="22"/>
      <c r="P152" s="22"/>
      <c r="Q152" s="22"/>
      <c r="R152" s="22"/>
      <c r="S152" s="22"/>
      <c r="T152" s="22"/>
      <c r="AD152" s="176"/>
    </row>
    <row r="153" spans="1:89" x14ac:dyDescent="0.2">
      <c r="A153" s="103"/>
      <c r="B153" s="22"/>
      <c r="C153" s="22"/>
      <c r="D153" s="22"/>
      <c r="E153" s="22"/>
      <c r="F153" s="22"/>
      <c r="G153" s="22"/>
      <c r="H153" s="22"/>
      <c r="I153" s="22"/>
      <c r="J153" s="22"/>
      <c r="K153" s="22"/>
      <c r="L153" s="102"/>
      <c r="M153" s="22"/>
      <c r="N153" s="22"/>
      <c r="O153" s="22"/>
      <c r="P153" s="22"/>
      <c r="Q153" s="22"/>
      <c r="R153" s="22"/>
      <c r="S153" s="22"/>
      <c r="T153" s="22"/>
    </row>
    <row r="154" spans="1:89" x14ac:dyDescent="0.2">
      <c r="A154" s="103"/>
      <c r="B154" s="22"/>
      <c r="C154" s="22"/>
      <c r="D154" s="22"/>
      <c r="E154" s="22"/>
      <c r="F154" s="22"/>
      <c r="G154" s="22"/>
      <c r="H154" s="22"/>
      <c r="I154" s="22"/>
      <c r="J154" s="22"/>
      <c r="K154" s="22"/>
      <c r="L154" s="102"/>
      <c r="M154" s="22"/>
      <c r="N154" s="22"/>
      <c r="O154" s="22"/>
      <c r="P154" s="22"/>
      <c r="Q154" s="22"/>
      <c r="R154" s="22"/>
      <c r="S154" s="22"/>
      <c r="T154" s="22"/>
    </row>
    <row r="155" spans="1:89" x14ac:dyDescent="0.2">
      <c r="A155" s="103"/>
      <c r="B155" s="22"/>
      <c r="C155" s="22"/>
      <c r="D155" s="22"/>
      <c r="E155" s="22"/>
      <c r="F155" s="22"/>
      <c r="G155" s="22"/>
      <c r="H155" s="22"/>
      <c r="I155" s="22"/>
      <c r="J155" s="22"/>
      <c r="K155" s="22"/>
      <c r="L155" s="102"/>
      <c r="M155" s="22"/>
      <c r="N155" s="22"/>
      <c r="O155" s="22"/>
      <c r="P155" s="22"/>
      <c r="Q155" s="22"/>
      <c r="R155" s="22"/>
      <c r="S155" s="22"/>
      <c r="T155" s="22"/>
    </row>
    <row r="156" spans="1:89" x14ac:dyDescent="0.2">
      <c r="A156" s="103"/>
      <c r="B156" s="22"/>
      <c r="C156" s="22"/>
      <c r="D156" s="22"/>
      <c r="E156" s="22"/>
      <c r="F156" s="22"/>
      <c r="G156" s="22"/>
      <c r="H156" s="22"/>
      <c r="I156" s="22"/>
      <c r="J156" s="22"/>
      <c r="K156" s="22"/>
      <c r="L156" s="102"/>
      <c r="M156" s="22"/>
      <c r="N156" s="22"/>
      <c r="O156" s="22"/>
      <c r="P156" s="22"/>
      <c r="Q156" s="22"/>
      <c r="R156" s="22"/>
      <c r="S156" s="22"/>
      <c r="T156" s="22"/>
    </row>
    <row r="157" spans="1:89" x14ac:dyDescent="0.2">
      <c r="A157" s="103"/>
      <c r="B157" s="22"/>
      <c r="C157" s="22"/>
      <c r="D157" s="22"/>
      <c r="E157" s="22"/>
      <c r="F157" s="22"/>
      <c r="G157" s="22"/>
      <c r="H157" s="22"/>
      <c r="I157" s="22"/>
      <c r="J157" s="22"/>
      <c r="K157" s="22"/>
      <c r="L157" s="102"/>
      <c r="M157" s="22"/>
      <c r="N157" s="22"/>
      <c r="O157" s="22"/>
      <c r="P157" s="22"/>
      <c r="Q157" s="22"/>
      <c r="R157" s="22"/>
      <c r="S157" s="22"/>
      <c r="T157" s="22"/>
    </row>
    <row r="158" spans="1:89" x14ac:dyDescent="0.2">
      <c r="A158" s="103"/>
      <c r="B158" s="22"/>
      <c r="C158" s="22"/>
      <c r="D158" s="22"/>
      <c r="E158" s="22"/>
      <c r="F158" s="22"/>
      <c r="G158" s="22"/>
      <c r="H158" s="22"/>
      <c r="I158" s="22"/>
      <c r="J158" s="22"/>
      <c r="K158" s="22"/>
      <c r="L158" s="102"/>
      <c r="M158" s="22"/>
      <c r="N158" s="22"/>
      <c r="O158" s="22"/>
      <c r="P158" s="22"/>
      <c r="Q158" s="22"/>
      <c r="R158" s="22"/>
      <c r="S158" s="22"/>
      <c r="T158" s="22"/>
    </row>
    <row r="159" spans="1:89" x14ac:dyDescent="0.2">
      <c r="A159" s="103"/>
      <c r="B159" s="22"/>
      <c r="C159" s="22"/>
      <c r="D159" s="22"/>
      <c r="E159" s="22"/>
      <c r="F159" s="22"/>
      <c r="G159" s="22"/>
      <c r="H159" s="22"/>
      <c r="I159" s="22"/>
      <c r="J159" s="22"/>
      <c r="K159" s="22"/>
      <c r="L159" s="102"/>
      <c r="M159" s="22"/>
      <c r="N159" s="22"/>
      <c r="O159" s="22"/>
      <c r="P159" s="22"/>
      <c r="Q159" s="22"/>
      <c r="R159" s="22"/>
      <c r="S159" s="22"/>
      <c r="T159" s="22"/>
    </row>
    <row r="160" spans="1:89" x14ac:dyDescent="0.2">
      <c r="A160" s="103"/>
      <c r="B160" s="22"/>
      <c r="C160" s="22"/>
      <c r="D160" s="22"/>
      <c r="E160" s="22"/>
      <c r="F160" s="22"/>
      <c r="G160" s="22"/>
      <c r="H160" s="22"/>
      <c r="I160" s="22"/>
      <c r="J160" s="22"/>
      <c r="K160" s="22"/>
      <c r="L160" s="102"/>
      <c r="M160" s="22"/>
      <c r="N160" s="22"/>
      <c r="O160" s="22"/>
      <c r="P160" s="22"/>
      <c r="Q160" s="22"/>
      <c r="R160" s="22"/>
      <c r="S160" s="22"/>
      <c r="T160" s="22"/>
    </row>
    <row r="161" spans="1:20" x14ac:dyDescent="0.2">
      <c r="A161" s="103"/>
      <c r="B161" s="22"/>
      <c r="C161" s="22"/>
      <c r="D161" s="22"/>
      <c r="E161" s="22"/>
      <c r="F161" s="22"/>
      <c r="G161" s="22"/>
      <c r="H161" s="22"/>
      <c r="I161" s="22"/>
      <c r="J161" s="22"/>
      <c r="K161" s="22"/>
      <c r="L161" s="102"/>
      <c r="M161" s="22"/>
      <c r="N161" s="22"/>
      <c r="O161" s="22"/>
      <c r="P161" s="22"/>
      <c r="Q161" s="22"/>
      <c r="R161" s="22"/>
      <c r="S161" s="22"/>
      <c r="T161" s="22"/>
    </row>
    <row r="162" spans="1:20" x14ac:dyDescent="0.2">
      <c r="A162" s="103"/>
      <c r="B162" s="22"/>
      <c r="C162" s="22"/>
      <c r="D162" s="22"/>
      <c r="E162" s="22"/>
      <c r="F162" s="22"/>
      <c r="G162" s="22"/>
      <c r="H162" s="22"/>
      <c r="I162" s="22"/>
      <c r="J162" s="22"/>
      <c r="K162" s="22"/>
      <c r="L162" s="102"/>
      <c r="M162" s="22"/>
      <c r="N162" s="22"/>
      <c r="O162" s="22"/>
      <c r="P162" s="22"/>
      <c r="Q162" s="22"/>
      <c r="R162" s="22"/>
      <c r="S162" s="22"/>
      <c r="T162" s="22"/>
    </row>
    <row r="163" spans="1:20" x14ac:dyDescent="0.2">
      <c r="A163" s="103"/>
      <c r="B163" s="22"/>
      <c r="C163" s="22"/>
      <c r="D163" s="22"/>
      <c r="E163" s="22"/>
      <c r="F163" s="22"/>
      <c r="G163" s="22"/>
      <c r="H163" s="22"/>
      <c r="I163" s="22"/>
      <c r="J163" s="22"/>
      <c r="K163" s="22"/>
      <c r="L163" s="102"/>
      <c r="M163" s="22"/>
      <c r="N163" s="22"/>
      <c r="O163" s="22"/>
      <c r="P163" s="22"/>
      <c r="Q163" s="22"/>
      <c r="R163" s="22"/>
      <c r="S163" s="22"/>
      <c r="T163" s="22"/>
    </row>
    <row r="164" spans="1:20" x14ac:dyDescent="0.2">
      <c r="A164" s="103"/>
      <c r="B164" s="22"/>
      <c r="C164" s="22"/>
      <c r="D164" s="22"/>
      <c r="E164" s="22"/>
      <c r="F164" s="22"/>
      <c r="G164" s="22"/>
      <c r="H164" s="22"/>
      <c r="I164" s="22"/>
      <c r="J164" s="22"/>
      <c r="K164" s="22"/>
      <c r="L164" s="102"/>
      <c r="M164" s="22"/>
      <c r="N164" s="22"/>
      <c r="O164" s="22"/>
      <c r="P164" s="22"/>
      <c r="Q164" s="22"/>
      <c r="R164" s="22"/>
      <c r="S164" s="22"/>
      <c r="T164" s="22"/>
    </row>
    <row r="195" spans="1:56" ht="17.25" customHeight="1" x14ac:dyDescent="0.2"/>
    <row r="196" spans="1:56" ht="17.25" customHeight="1" x14ac:dyDescent="0.2"/>
    <row r="197" spans="1:56" ht="17.25" customHeight="1" x14ac:dyDescent="0.2"/>
    <row r="199" spans="1:56" ht="19.5" hidden="1" customHeight="1" x14ac:dyDescent="0.2"/>
    <row r="200" spans="1:56" ht="19.5" hidden="1" customHeight="1" x14ac:dyDescent="0.2">
      <c r="A200" s="168">
        <f>SUM(A7:W110)</f>
        <v>3986</v>
      </c>
      <c r="BD200" s="233">
        <f>SUM(BD7:BL110)</f>
        <v>0</v>
      </c>
    </row>
    <row r="201" spans="1:56" ht="19.5" hidden="1" customHeight="1" x14ac:dyDescent="0.2"/>
  </sheetData>
  <mergeCells count="61">
    <mergeCell ref="F98:F99"/>
    <mergeCell ref="G86:H86"/>
    <mergeCell ref="I86:J86"/>
    <mergeCell ref="A88:B88"/>
    <mergeCell ref="A89:B89"/>
    <mergeCell ref="A90:B90"/>
    <mergeCell ref="A98:A99"/>
    <mergeCell ref="B98:B99"/>
    <mergeCell ref="A91:B91"/>
    <mergeCell ref="A94:A95"/>
    <mergeCell ref="B94:B95"/>
    <mergeCell ref="C98:E98"/>
    <mergeCell ref="W61:W62"/>
    <mergeCell ref="A63:A68"/>
    <mergeCell ref="A69:A70"/>
    <mergeCell ref="A71:A74"/>
    <mergeCell ref="A75:A76"/>
    <mergeCell ref="A60:L60"/>
    <mergeCell ref="A61:B62"/>
    <mergeCell ref="C61:C62"/>
    <mergeCell ref="D61:T61"/>
    <mergeCell ref="U61:V61"/>
    <mergeCell ref="U36:V36"/>
    <mergeCell ref="W36:W37"/>
    <mergeCell ref="A56:B57"/>
    <mergeCell ref="C56:C57"/>
    <mergeCell ref="D56:T56"/>
    <mergeCell ref="U56:U57"/>
    <mergeCell ref="A46:A47"/>
    <mergeCell ref="B49:B50"/>
    <mergeCell ref="C49:C50"/>
    <mergeCell ref="A51:A52"/>
    <mergeCell ref="A53:A54"/>
    <mergeCell ref="A49:A50"/>
    <mergeCell ref="A38:A44"/>
    <mergeCell ref="D36:T36"/>
    <mergeCell ref="A77:A78"/>
    <mergeCell ref="A79:A84"/>
    <mergeCell ref="A86:B87"/>
    <mergeCell ref="C86:D86"/>
    <mergeCell ref="E86:F86"/>
    <mergeCell ref="A11:A19"/>
    <mergeCell ref="A9:A10"/>
    <mergeCell ref="B9:B10"/>
    <mergeCell ref="C9:C10"/>
    <mergeCell ref="A6:W6"/>
    <mergeCell ref="D9:T9"/>
    <mergeCell ref="U9:V9"/>
    <mergeCell ref="W9:W10"/>
    <mergeCell ref="D26:E26"/>
    <mergeCell ref="A32:B32"/>
    <mergeCell ref="A33:B33"/>
    <mergeCell ref="A36:A37"/>
    <mergeCell ref="B36:B37"/>
    <mergeCell ref="A26:B27"/>
    <mergeCell ref="C36:C37"/>
    <mergeCell ref="A28:B28"/>
    <mergeCell ref="A29:B29"/>
    <mergeCell ref="A30:B30"/>
    <mergeCell ref="A31:B31"/>
    <mergeCell ref="C26:C27"/>
  </mergeCells>
  <dataValidations count="1">
    <dataValidation type="custom" allowBlank="1" showInputMessage="1" showErrorMessage="1" prompt="bloqueada" sqref="H91 JD91 SZ91 ACV91 AMR91 AWN91 BGJ91 BQF91 CAB91 CJX91 CTT91 DDP91 DNL91 DXH91 EHD91 EQZ91 FAV91 FKR91 FUN91 GEJ91 GOF91 GYB91 HHX91 HRT91 IBP91 ILL91 IVH91 JFD91 JOZ91 JYV91 KIR91 KSN91 LCJ91 LMF91 LWB91 MFX91 MPT91 MZP91 NJL91 NTH91 ODD91 OMZ91 OWV91 PGR91 PQN91 QAJ91 QKF91 QUB91 RDX91 RNT91 RXP91 SHL91 SRH91 TBD91 TKZ91 TUV91 UER91 UON91 UYJ91 VIF91 VSB91 WBX91 WLT91 WVP91 H65627 JD65627 SZ65627 ACV65627 AMR65627 AWN65627 BGJ65627 BQF65627 CAB65627 CJX65627 CTT65627 DDP65627 DNL65627 DXH65627 EHD65627 EQZ65627 FAV65627 FKR65627 FUN65627 GEJ65627 GOF65627 GYB65627 HHX65627 HRT65627 IBP65627 ILL65627 IVH65627 JFD65627 JOZ65627 JYV65627 KIR65627 KSN65627 LCJ65627 LMF65627 LWB65627 MFX65627 MPT65627 MZP65627 NJL65627 NTH65627 ODD65627 OMZ65627 OWV65627 PGR65627 PQN65627 QAJ65627 QKF65627 QUB65627 RDX65627 RNT65627 RXP65627 SHL65627 SRH65627 TBD65627 TKZ65627 TUV65627 UER65627 UON65627 UYJ65627 VIF65627 VSB65627 WBX65627 WLT65627 WVP65627 H131163 JD131163 SZ131163 ACV131163 AMR131163 AWN131163 BGJ131163 BQF131163 CAB131163 CJX131163 CTT131163 DDP131163 DNL131163 DXH131163 EHD131163 EQZ131163 FAV131163 FKR131163 FUN131163 GEJ131163 GOF131163 GYB131163 HHX131163 HRT131163 IBP131163 ILL131163 IVH131163 JFD131163 JOZ131163 JYV131163 KIR131163 KSN131163 LCJ131163 LMF131163 LWB131163 MFX131163 MPT131163 MZP131163 NJL131163 NTH131163 ODD131163 OMZ131163 OWV131163 PGR131163 PQN131163 QAJ131163 QKF131163 QUB131163 RDX131163 RNT131163 RXP131163 SHL131163 SRH131163 TBD131163 TKZ131163 TUV131163 UER131163 UON131163 UYJ131163 VIF131163 VSB131163 WBX131163 WLT131163 WVP131163 H196699 JD196699 SZ196699 ACV196699 AMR196699 AWN196699 BGJ196699 BQF196699 CAB196699 CJX196699 CTT196699 DDP196699 DNL196699 DXH196699 EHD196699 EQZ196699 FAV196699 FKR196699 FUN196699 GEJ196699 GOF196699 GYB196699 HHX196699 HRT196699 IBP196699 ILL196699 IVH196699 JFD196699 JOZ196699 JYV196699 KIR196699 KSN196699 LCJ196699 LMF196699 LWB196699 MFX196699 MPT196699 MZP196699 NJL196699 NTH196699 ODD196699 OMZ196699 OWV196699 PGR196699 PQN196699 QAJ196699 QKF196699 QUB196699 RDX196699 RNT196699 RXP196699 SHL196699 SRH196699 TBD196699 TKZ196699 TUV196699 UER196699 UON196699 UYJ196699 VIF196699 VSB196699 WBX196699 WLT196699 WVP196699 H262235 JD262235 SZ262235 ACV262235 AMR262235 AWN262235 BGJ262235 BQF262235 CAB262235 CJX262235 CTT262235 DDP262235 DNL262235 DXH262235 EHD262235 EQZ262235 FAV262235 FKR262235 FUN262235 GEJ262235 GOF262235 GYB262235 HHX262235 HRT262235 IBP262235 ILL262235 IVH262235 JFD262235 JOZ262235 JYV262235 KIR262235 KSN262235 LCJ262235 LMF262235 LWB262235 MFX262235 MPT262235 MZP262235 NJL262235 NTH262235 ODD262235 OMZ262235 OWV262235 PGR262235 PQN262235 QAJ262235 QKF262235 QUB262235 RDX262235 RNT262235 RXP262235 SHL262235 SRH262235 TBD262235 TKZ262235 TUV262235 UER262235 UON262235 UYJ262235 VIF262235 VSB262235 WBX262235 WLT262235 WVP262235 H327771 JD327771 SZ327771 ACV327771 AMR327771 AWN327771 BGJ327771 BQF327771 CAB327771 CJX327771 CTT327771 DDP327771 DNL327771 DXH327771 EHD327771 EQZ327771 FAV327771 FKR327771 FUN327771 GEJ327771 GOF327771 GYB327771 HHX327771 HRT327771 IBP327771 ILL327771 IVH327771 JFD327771 JOZ327771 JYV327771 KIR327771 KSN327771 LCJ327771 LMF327771 LWB327771 MFX327771 MPT327771 MZP327771 NJL327771 NTH327771 ODD327771 OMZ327771 OWV327771 PGR327771 PQN327771 QAJ327771 QKF327771 QUB327771 RDX327771 RNT327771 RXP327771 SHL327771 SRH327771 TBD327771 TKZ327771 TUV327771 UER327771 UON327771 UYJ327771 VIF327771 VSB327771 WBX327771 WLT327771 WVP327771 H393307 JD393307 SZ393307 ACV393307 AMR393307 AWN393307 BGJ393307 BQF393307 CAB393307 CJX393307 CTT393307 DDP393307 DNL393307 DXH393307 EHD393307 EQZ393307 FAV393307 FKR393307 FUN393307 GEJ393307 GOF393307 GYB393307 HHX393307 HRT393307 IBP393307 ILL393307 IVH393307 JFD393307 JOZ393307 JYV393307 KIR393307 KSN393307 LCJ393307 LMF393307 LWB393307 MFX393307 MPT393307 MZP393307 NJL393307 NTH393307 ODD393307 OMZ393307 OWV393307 PGR393307 PQN393307 QAJ393307 QKF393307 QUB393307 RDX393307 RNT393307 RXP393307 SHL393307 SRH393307 TBD393307 TKZ393307 TUV393307 UER393307 UON393307 UYJ393307 VIF393307 VSB393307 WBX393307 WLT393307 WVP393307 H458843 JD458843 SZ458843 ACV458843 AMR458843 AWN458843 BGJ458843 BQF458843 CAB458843 CJX458843 CTT458843 DDP458843 DNL458843 DXH458843 EHD458843 EQZ458843 FAV458843 FKR458843 FUN458843 GEJ458843 GOF458843 GYB458843 HHX458843 HRT458843 IBP458843 ILL458843 IVH458843 JFD458843 JOZ458843 JYV458843 KIR458843 KSN458843 LCJ458843 LMF458843 LWB458843 MFX458843 MPT458843 MZP458843 NJL458843 NTH458843 ODD458843 OMZ458843 OWV458843 PGR458843 PQN458843 QAJ458843 QKF458843 QUB458843 RDX458843 RNT458843 RXP458843 SHL458843 SRH458843 TBD458843 TKZ458843 TUV458843 UER458843 UON458843 UYJ458843 VIF458843 VSB458843 WBX458843 WLT458843 WVP458843 H524379 JD524379 SZ524379 ACV524379 AMR524379 AWN524379 BGJ524379 BQF524379 CAB524379 CJX524379 CTT524379 DDP524379 DNL524379 DXH524379 EHD524379 EQZ524379 FAV524379 FKR524379 FUN524379 GEJ524379 GOF524379 GYB524379 HHX524379 HRT524379 IBP524379 ILL524379 IVH524379 JFD524379 JOZ524379 JYV524379 KIR524379 KSN524379 LCJ524379 LMF524379 LWB524379 MFX524379 MPT524379 MZP524379 NJL524379 NTH524379 ODD524379 OMZ524379 OWV524379 PGR524379 PQN524379 QAJ524379 QKF524379 QUB524379 RDX524379 RNT524379 RXP524379 SHL524379 SRH524379 TBD524379 TKZ524379 TUV524379 UER524379 UON524379 UYJ524379 VIF524379 VSB524379 WBX524379 WLT524379 WVP524379 H589915 JD589915 SZ589915 ACV589915 AMR589915 AWN589915 BGJ589915 BQF589915 CAB589915 CJX589915 CTT589915 DDP589915 DNL589915 DXH589915 EHD589915 EQZ589915 FAV589915 FKR589915 FUN589915 GEJ589915 GOF589915 GYB589915 HHX589915 HRT589915 IBP589915 ILL589915 IVH589915 JFD589915 JOZ589915 JYV589915 KIR589915 KSN589915 LCJ589915 LMF589915 LWB589915 MFX589915 MPT589915 MZP589915 NJL589915 NTH589915 ODD589915 OMZ589915 OWV589915 PGR589915 PQN589915 QAJ589915 QKF589915 QUB589915 RDX589915 RNT589915 RXP589915 SHL589915 SRH589915 TBD589915 TKZ589915 TUV589915 UER589915 UON589915 UYJ589915 VIF589915 VSB589915 WBX589915 WLT589915 WVP589915 H655451 JD655451 SZ655451 ACV655451 AMR655451 AWN655451 BGJ655451 BQF655451 CAB655451 CJX655451 CTT655451 DDP655451 DNL655451 DXH655451 EHD655451 EQZ655451 FAV655451 FKR655451 FUN655451 GEJ655451 GOF655451 GYB655451 HHX655451 HRT655451 IBP655451 ILL655451 IVH655451 JFD655451 JOZ655451 JYV655451 KIR655451 KSN655451 LCJ655451 LMF655451 LWB655451 MFX655451 MPT655451 MZP655451 NJL655451 NTH655451 ODD655451 OMZ655451 OWV655451 PGR655451 PQN655451 QAJ655451 QKF655451 QUB655451 RDX655451 RNT655451 RXP655451 SHL655451 SRH655451 TBD655451 TKZ655451 TUV655451 UER655451 UON655451 UYJ655451 VIF655451 VSB655451 WBX655451 WLT655451 WVP655451 H720987 JD720987 SZ720987 ACV720987 AMR720987 AWN720987 BGJ720987 BQF720987 CAB720987 CJX720987 CTT720987 DDP720987 DNL720987 DXH720987 EHD720987 EQZ720987 FAV720987 FKR720987 FUN720987 GEJ720987 GOF720987 GYB720987 HHX720987 HRT720987 IBP720987 ILL720987 IVH720987 JFD720987 JOZ720987 JYV720987 KIR720987 KSN720987 LCJ720987 LMF720987 LWB720987 MFX720987 MPT720987 MZP720987 NJL720987 NTH720987 ODD720987 OMZ720987 OWV720987 PGR720987 PQN720987 QAJ720987 QKF720987 QUB720987 RDX720987 RNT720987 RXP720987 SHL720987 SRH720987 TBD720987 TKZ720987 TUV720987 UER720987 UON720987 UYJ720987 VIF720987 VSB720987 WBX720987 WLT720987 WVP720987 H786523 JD786523 SZ786523 ACV786523 AMR786523 AWN786523 BGJ786523 BQF786523 CAB786523 CJX786523 CTT786523 DDP786523 DNL786523 DXH786523 EHD786523 EQZ786523 FAV786523 FKR786523 FUN786523 GEJ786523 GOF786523 GYB786523 HHX786523 HRT786523 IBP786523 ILL786523 IVH786523 JFD786523 JOZ786523 JYV786523 KIR786523 KSN786523 LCJ786523 LMF786523 LWB786523 MFX786523 MPT786523 MZP786523 NJL786523 NTH786523 ODD786523 OMZ786523 OWV786523 PGR786523 PQN786523 QAJ786523 QKF786523 QUB786523 RDX786523 RNT786523 RXP786523 SHL786523 SRH786523 TBD786523 TKZ786523 TUV786523 UER786523 UON786523 UYJ786523 VIF786523 VSB786523 WBX786523 WLT786523 WVP786523 H852059 JD852059 SZ852059 ACV852059 AMR852059 AWN852059 BGJ852059 BQF852059 CAB852059 CJX852059 CTT852059 DDP852059 DNL852059 DXH852059 EHD852059 EQZ852059 FAV852059 FKR852059 FUN852059 GEJ852059 GOF852059 GYB852059 HHX852059 HRT852059 IBP852059 ILL852059 IVH852059 JFD852059 JOZ852059 JYV852059 KIR852059 KSN852059 LCJ852059 LMF852059 LWB852059 MFX852059 MPT852059 MZP852059 NJL852059 NTH852059 ODD852059 OMZ852059 OWV852059 PGR852059 PQN852059 QAJ852059 QKF852059 QUB852059 RDX852059 RNT852059 RXP852059 SHL852059 SRH852059 TBD852059 TKZ852059 TUV852059 UER852059 UON852059 UYJ852059 VIF852059 VSB852059 WBX852059 WLT852059 WVP852059 H917595 JD917595 SZ917595 ACV917595 AMR917595 AWN917595 BGJ917595 BQF917595 CAB917595 CJX917595 CTT917595 DDP917595 DNL917595 DXH917595 EHD917595 EQZ917595 FAV917595 FKR917595 FUN917595 GEJ917595 GOF917595 GYB917595 HHX917595 HRT917595 IBP917595 ILL917595 IVH917595 JFD917595 JOZ917595 JYV917595 KIR917595 KSN917595 LCJ917595 LMF917595 LWB917595 MFX917595 MPT917595 MZP917595 NJL917595 NTH917595 ODD917595 OMZ917595 OWV917595 PGR917595 PQN917595 QAJ917595 QKF917595 QUB917595 RDX917595 RNT917595 RXP917595 SHL917595 SRH917595 TBD917595 TKZ917595 TUV917595 UER917595 UON917595 UYJ917595 VIF917595 VSB917595 WBX917595 WLT917595 WVP917595 H983131 JD983131 SZ983131 ACV983131 AMR983131 AWN983131 BGJ983131 BQF983131 CAB983131 CJX983131 CTT983131 DDP983131 DNL983131 DXH983131 EHD983131 EQZ983131 FAV983131 FKR983131 FUN983131 GEJ983131 GOF983131 GYB983131 HHX983131 HRT983131 IBP983131 ILL983131 IVH983131 JFD983131 JOZ983131 JYV983131 KIR983131 KSN983131 LCJ983131 LMF983131 LWB983131 MFX983131 MPT983131 MZP983131 NJL983131 NTH983131 ODD983131 OMZ983131 OWV983131 PGR983131 PQN983131 QAJ983131 QKF983131 QUB983131 RDX983131 RNT983131 RXP983131 SHL983131 SRH983131 TBD983131 TKZ983131 TUV983131 UER983131 UON983131 UYJ983131 VIF983131 VSB983131 WBX983131 WLT983131 WVP983131 J91 JF91 TB91 ACX91 AMT91 AWP91 BGL91 BQH91 CAD91 CJZ91 CTV91 DDR91 DNN91 DXJ91 EHF91 ERB91 FAX91 FKT91 FUP91 GEL91 GOH91 GYD91 HHZ91 HRV91 IBR91 ILN91 IVJ91 JFF91 JPB91 JYX91 KIT91 KSP91 LCL91 LMH91 LWD91 MFZ91 MPV91 MZR91 NJN91 NTJ91 ODF91 ONB91 OWX91 PGT91 PQP91 QAL91 QKH91 QUD91 RDZ91 RNV91 RXR91 SHN91 SRJ91 TBF91 TLB91 TUX91 UET91 UOP91 UYL91 VIH91 VSD91 WBZ91 WLV91 WVR91 J65627 JF65627 TB65627 ACX65627 AMT65627 AWP65627 BGL65627 BQH65627 CAD65627 CJZ65627 CTV65627 DDR65627 DNN65627 DXJ65627 EHF65627 ERB65627 FAX65627 FKT65627 FUP65627 GEL65627 GOH65627 GYD65627 HHZ65627 HRV65627 IBR65627 ILN65627 IVJ65627 JFF65627 JPB65627 JYX65627 KIT65627 KSP65627 LCL65627 LMH65627 LWD65627 MFZ65627 MPV65627 MZR65627 NJN65627 NTJ65627 ODF65627 ONB65627 OWX65627 PGT65627 PQP65627 QAL65627 QKH65627 QUD65627 RDZ65627 RNV65627 RXR65627 SHN65627 SRJ65627 TBF65627 TLB65627 TUX65627 UET65627 UOP65627 UYL65627 VIH65627 VSD65627 WBZ65627 WLV65627 WVR65627 J131163 JF131163 TB131163 ACX131163 AMT131163 AWP131163 BGL131163 BQH131163 CAD131163 CJZ131163 CTV131163 DDR131163 DNN131163 DXJ131163 EHF131163 ERB131163 FAX131163 FKT131163 FUP131163 GEL131163 GOH131163 GYD131163 HHZ131163 HRV131163 IBR131163 ILN131163 IVJ131163 JFF131163 JPB131163 JYX131163 KIT131163 KSP131163 LCL131163 LMH131163 LWD131163 MFZ131163 MPV131163 MZR131163 NJN131163 NTJ131163 ODF131163 ONB131163 OWX131163 PGT131163 PQP131163 QAL131163 QKH131163 QUD131163 RDZ131163 RNV131163 RXR131163 SHN131163 SRJ131163 TBF131163 TLB131163 TUX131163 UET131163 UOP131163 UYL131163 VIH131163 VSD131163 WBZ131163 WLV131163 WVR131163 J196699 JF196699 TB196699 ACX196699 AMT196699 AWP196699 BGL196699 BQH196699 CAD196699 CJZ196699 CTV196699 DDR196699 DNN196699 DXJ196699 EHF196699 ERB196699 FAX196699 FKT196699 FUP196699 GEL196699 GOH196699 GYD196699 HHZ196699 HRV196699 IBR196699 ILN196699 IVJ196699 JFF196699 JPB196699 JYX196699 KIT196699 KSP196699 LCL196699 LMH196699 LWD196699 MFZ196699 MPV196699 MZR196699 NJN196699 NTJ196699 ODF196699 ONB196699 OWX196699 PGT196699 PQP196699 QAL196699 QKH196699 QUD196699 RDZ196699 RNV196699 RXR196699 SHN196699 SRJ196699 TBF196699 TLB196699 TUX196699 UET196699 UOP196699 UYL196699 VIH196699 VSD196699 WBZ196699 WLV196699 WVR196699 J262235 JF262235 TB262235 ACX262235 AMT262235 AWP262235 BGL262235 BQH262235 CAD262235 CJZ262235 CTV262235 DDR262235 DNN262235 DXJ262235 EHF262235 ERB262235 FAX262235 FKT262235 FUP262235 GEL262235 GOH262235 GYD262235 HHZ262235 HRV262235 IBR262235 ILN262235 IVJ262235 JFF262235 JPB262235 JYX262235 KIT262235 KSP262235 LCL262235 LMH262235 LWD262235 MFZ262235 MPV262235 MZR262235 NJN262235 NTJ262235 ODF262235 ONB262235 OWX262235 PGT262235 PQP262235 QAL262235 QKH262235 QUD262235 RDZ262235 RNV262235 RXR262235 SHN262235 SRJ262235 TBF262235 TLB262235 TUX262235 UET262235 UOP262235 UYL262235 VIH262235 VSD262235 WBZ262235 WLV262235 WVR262235 J327771 JF327771 TB327771 ACX327771 AMT327771 AWP327771 BGL327771 BQH327771 CAD327771 CJZ327771 CTV327771 DDR327771 DNN327771 DXJ327771 EHF327771 ERB327771 FAX327771 FKT327771 FUP327771 GEL327771 GOH327771 GYD327771 HHZ327771 HRV327771 IBR327771 ILN327771 IVJ327771 JFF327771 JPB327771 JYX327771 KIT327771 KSP327771 LCL327771 LMH327771 LWD327771 MFZ327771 MPV327771 MZR327771 NJN327771 NTJ327771 ODF327771 ONB327771 OWX327771 PGT327771 PQP327771 QAL327771 QKH327771 QUD327771 RDZ327771 RNV327771 RXR327771 SHN327771 SRJ327771 TBF327771 TLB327771 TUX327771 UET327771 UOP327771 UYL327771 VIH327771 VSD327771 WBZ327771 WLV327771 WVR327771 J393307 JF393307 TB393307 ACX393307 AMT393307 AWP393307 BGL393307 BQH393307 CAD393307 CJZ393307 CTV393307 DDR393307 DNN393307 DXJ393307 EHF393307 ERB393307 FAX393307 FKT393307 FUP393307 GEL393307 GOH393307 GYD393307 HHZ393307 HRV393307 IBR393307 ILN393307 IVJ393307 JFF393307 JPB393307 JYX393307 KIT393307 KSP393307 LCL393307 LMH393307 LWD393307 MFZ393307 MPV393307 MZR393307 NJN393307 NTJ393307 ODF393307 ONB393307 OWX393307 PGT393307 PQP393307 QAL393307 QKH393307 QUD393307 RDZ393307 RNV393307 RXR393307 SHN393307 SRJ393307 TBF393307 TLB393307 TUX393307 UET393307 UOP393307 UYL393307 VIH393307 VSD393307 WBZ393307 WLV393307 WVR393307 J458843 JF458843 TB458843 ACX458843 AMT458843 AWP458843 BGL458843 BQH458843 CAD458843 CJZ458843 CTV458843 DDR458843 DNN458843 DXJ458843 EHF458843 ERB458843 FAX458843 FKT458843 FUP458843 GEL458843 GOH458843 GYD458843 HHZ458843 HRV458843 IBR458843 ILN458843 IVJ458843 JFF458843 JPB458843 JYX458843 KIT458843 KSP458843 LCL458843 LMH458843 LWD458843 MFZ458843 MPV458843 MZR458843 NJN458843 NTJ458843 ODF458843 ONB458843 OWX458843 PGT458843 PQP458843 QAL458843 QKH458843 QUD458843 RDZ458843 RNV458843 RXR458843 SHN458843 SRJ458843 TBF458843 TLB458843 TUX458843 UET458843 UOP458843 UYL458843 VIH458843 VSD458843 WBZ458843 WLV458843 WVR458843 J524379 JF524379 TB524379 ACX524379 AMT524379 AWP524379 BGL524379 BQH524379 CAD524379 CJZ524379 CTV524379 DDR524379 DNN524379 DXJ524379 EHF524379 ERB524379 FAX524379 FKT524379 FUP524379 GEL524379 GOH524379 GYD524379 HHZ524379 HRV524379 IBR524379 ILN524379 IVJ524379 JFF524379 JPB524379 JYX524379 KIT524379 KSP524379 LCL524379 LMH524379 LWD524379 MFZ524379 MPV524379 MZR524379 NJN524379 NTJ524379 ODF524379 ONB524379 OWX524379 PGT524379 PQP524379 QAL524379 QKH524379 QUD524379 RDZ524379 RNV524379 RXR524379 SHN524379 SRJ524379 TBF524379 TLB524379 TUX524379 UET524379 UOP524379 UYL524379 VIH524379 VSD524379 WBZ524379 WLV524379 WVR524379 J589915 JF589915 TB589915 ACX589915 AMT589915 AWP589915 BGL589915 BQH589915 CAD589915 CJZ589915 CTV589915 DDR589915 DNN589915 DXJ589915 EHF589915 ERB589915 FAX589915 FKT589915 FUP589915 GEL589915 GOH589915 GYD589915 HHZ589915 HRV589915 IBR589915 ILN589915 IVJ589915 JFF589915 JPB589915 JYX589915 KIT589915 KSP589915 LCL589915 LMH589915 LWD589915 MFZ589915 MPV589915 MZR589915 NJN589915 NTJ589915 ODF589915 ONB589915 OWX589915 PGT589915 PQP589915 QAL589915 QKH589915 QUD589915 RDZ589915 RNV589915 RXR589915 SHN589915 SRJ589915 TBF589915 TLB589915 TUX589915 UET589915 UOP589915 UYL589915 VIH589915 VSD589915 WBZ589915 WLV589915 WVR589915 J655451 JF655451 TB655451 ACX655451 AMT655451 AWP655451 BGL655451 BQH655451 CAD655451 CJZ655451 CTV655451 DDR655451 DNN655451 DXJ655451 EHF655451 ERB655451 FAX655451 FKT655451 FUP655451 GEL655451 GOH655451 GYD655451 HHZ655451 HRV655451 IBR655451 ILN655451 IVJ655451 JFF655451 JPB655451 JYX655451 KIT655451 KSP655451 LCL655451 LMH655451 LWD655451 MFZ655451 MPV655451 MZR655451 NJN655451 NTJ655451 ODF655451 ONB655451 OWX655451 PGT655451 PQP655451 QAL655451 QKH655451 QUD655451 RDZ655451 RNV655451 RXR655451 SHN655451 SRJ655451 TBF655451 TLB655451 TUX655451 UET655451 UOP655451 UYL655451 VIH655451 VSD655451 WBZ655451 WLV655451 WVR655451 J720987 JF720987 TB720987 ACX720987 AMT720987 AWP720987 BGL720987 BQH720987 CAD720987 CJZ720987 CTV720987 DDR720987 DNN720987 DXJ720987 EHF720987 ERB720987 FAX720987 FKT720987 FUP720987 GEL720987 GOH720987 GYD720987 HHZ720987 HRV720987 IBR720987 ILN720987 IVJ720987 JFF720987 JPB720987 JYX720987 KIT720987 KSP720987 LCL720987 LMH720987 LWD720987 MFZ720987 MPV720987 MZR720987 NJN720987 NTJ720987 ODF720987 ONB720987 OWX720987 PGT720987 PQP720987 QAL720987 QKH720987 QUD720987 RDZ720987 RNV720987 RXR720987 SHN720987 SRJ720987 TBF720987 TLB720987 TUX720987 UET720987 UOP720987 UYL720987 VIH720987 VSD720987 WBZ720987 WLV720987 WVR720987 J786523 JF786523 TB786523 ACX786523 AMT786523 AWP786523 BGL786523 BQH786523 CAD786523 CJZ786523 CTV786523 DDR786523 DNN786523 DXJ786523 EHF786523 ERB786523 FAX786523 FKT786523 FUP786523 GEL786523 GOH786523 GYD786523 HHZ786523 HRV786523 IBR786523 ILN786523 IVJ786523 JFF786523 JPB786523 JYX786523 KIT786523 KSP786523 LCL786523 LMH786523 LWD786523 MFZ786523 MPV786523 MZR786523 NJN786523 NTJ786523 ODF786523 ONB786523 OWX786523 PGT786523 PQP786523 QAL786523 QKH786523 QUD786523 RDZ786523 RNV786523 RXR786523 SHN786523 SRJ786523 TBF786523 TLB786523 TUX786523 UET786523 UOP786523 UYL786523 VIH786523 VSD786523 WBZ786523 WLV786523 WVR786523 J852059 JF852059 TB852059 ACX852059 AMT852059 AWP852059 BGL852059 BQH852059 CAD852059 CJZ852059 CTV852059 DDR852059 DNN852059 DXJ852059 EHF852059 ERB852059 FAX852059 FKT852059 FUP852059 GEL852059 GOH852059 GYD852059 HHZ852059 HRV852059 IBR852059 ILN852059 IVJ852059 JFF852059 JPB852059 JYX852059 KIT852059 KSP852059 LCL852059 LMH852059 LWD852059 MFZ852059 MPV852059 MZR852059 NJN852059 NTJ852059 ODF852059 ONB852059 OWX852059 PGT852059 PQP852059 QAL852059 QKH852059 QUD852059 RDZ852059 RNV852059 RXR852059 SHN852059 SRJ852059 TBF852059 TLB852059 TUX852059 UET852059 UOP852059 UYL852059 VIH852059 VSD852059 WBZ852059 WLV852059 WVR852059 J917595 JF917595 TB917595 ACX917595 AMT917595 AWP917595 BGL917595 BQH917595 CAD917595 CJZ917595 CTV917595 DDR917595 DNN917595 DXJ917595 EHF917595 ERB917595 FAX917595 FKT917595 FUP917595 GEL917595 GOH917595 GYD917595 HHZ917595 HRV917595 IBR917595 ILN917595 IVJ917595 JFF917595 JPB917595 JYX917595 KIT917595 KSP917595 LCL917595 LMH917595 LWD917595 MFZ917595 MPV917595 MZR917595 NJN917595 NTJ917595 ODF917595 ONB917595 OWX917595 PGT917595 PQP917595 QAL917595 QKH917595 QUD917595 RDZ917595 RNV917595 RXR917595 SHN917595 SRJ917595 TBF917595 TLB917595 TUX917595 UET917595 UOP917595 UYL917595 VIH917595 VSD917595 WBZ917595 WLV917595 WVR917595 J983131 JF983131 TB983131 ACX983131 AMT983131 AWP983131 BGL983131 BQH983131 CAD983131 CJZ983131 CTV983131 DDR983131 DNN983131 DXJ983131 EHF983131 ERB983131 FAX983131 FKT983131 FUP983131 GEL983131 GOH983131 GYD983131 HHZ983131 HRV983131 IBR983131 ILN983131 IVJ983131 JFF983131 JPB983131 JYX983131 KIT983131 KSP983131 LCL983131 LMH983131 LWD983131 MFZ983131 MPV983131 MZR983131 NJN983131 NTJ983131 ODF983131 ONB983131 OWX983131 PGT983131 PQP983131 QAL983131 QKH983131 QUD983131 RDZ983131 RNV983131 RXR983131 SHN983131 SRJ983131 TBF983131 TLB983131 TUX983131 UET983131 UOP983131 UYL983131 VIH983131 VSD983131 WBZ983131 WLV983131 WVR983131 D91 IZ91 SV91 ACR91 AMN91 AWJ91 BGF91 BQB91 BZX91 CJT91 CTP91 DDL91 DNH91 DXD91 EGZ91 EQV91 FAR91 FKN91 FUJ91 GEF91 GOB91 GXX91 HHT91 HRP91 IBL91 ILH91 IVD91 JEZ91 JOV91 JYR91 KIN91 KSJ91 LCF91 LMB91 LVX91 MFT91 MPP91 MZL91 NJH91 NTD91 OCZ91 OMV91 OWR91 PGN91 PQJ91 QAF91 QKB91 QTX91 RDT91 RNP91 RXL91 SHH91 SRD91 TAZ91 TKV91 TUR91 UEN91 UOJ91 UYF91 VIB91 VRX91 WBT91 WLP91 WVL91 D65627 IZ65627 SV65627 ACR65627 AMN65627 AWJ65627 BGF65627 BQB65627 BZX65627 CJT65627 CTP65627 DDL65627 DNH65627 DXD65627 EGZ65627 EQV65627 FAR65627 FKN65627 FUJ65627 GEF65627 GOB65627 GXX65627 HHT65627 HRP65627 IBL65627 ILH65627 IVD65627 JEZ65627 JOV65627 JYR65627 KIN65627 KSJ65627 LCF65627 LMB65627 LVX65627 MFT65627 MPP65627 MZL65627 NJH65627 NTD65627 OCZ65627 OMV65627 OWR65627 PGN65627 PQJ65627 QAF65627 QKB65627 QTX65627 RDT65627 RNP65627 RXL65627 SHH65627 SRD65627 TAZ65627 TKV65627 TUR65627 UEN65627 UOJ65627 UYF65627 VIB65627 VRX65627 WBT65627 WLP65627 WVL65627 D131163 IZ131163 SV131163 ACR131163 AMN131163 AWJ131163 BGF131163 BQB131163 BZX131163 CJT131163 CTP131163 DDL131163 DNH131163 DXD131163 EGZ131163 EQV131163 FAR131163 FKN131163 FUJ131163 GEF131163 GOB131163 GXX131163 HHT131163 HRP131163 IBL131163 ILH131163 IVD131163 JEZ131163 JOV131163 JYR131163 KIN131163 KSJ131163 LCF131163 LMB131163 LVX131163 MFT131163 MPP131163 MZL131163 NJH131163 NTD131163 OCZ131163 OMV131163 OWR131163 PGN131163 PQJ131163 QAF131163 QKB131163 QTX131163 RDT131163 RNP131163 RXL131163 SHH131163 SRD131163 TAZ131163 TKV131163 TUR131163 UEN131163 UOJ131163 UYF131163 VIB131163 VRX131163 WBT131163 WLP131163 WVL131163 D196699 IZ196699 SV196699 ACR196699 AMN196699 AWJ196699 BGF196699 BQB196699 BZX196699 CJT196699 CTP196699 DDL196699 DNH196699 DXD196699 EGZ196699 EQV196699 FAR196699 FKN196699 FUJ196699 GEF196699 GOB196699 GXX196699 HHT196699 HRP196699 IBL196699 ILH196699 IVD196699 JEZ196699 JOV196699 JYR196699 KIN196699 KSJ196699 LCF196699 LMB196699 LVX196699 MFT196699 MPP196699 MZL196699 NJH196699 NTD196699 OCZ196699 OMV196699 OWR196699 PGN196699 PQJ196699 QAF196699 QKB196699 QTX196699 RDT196699 RNP196699 RXL196699 SHH196699 SRD196699 TAZ196699 TKV196699 TUR196699 UEN196699 UOJ196699 UYF196699 VIB196699 VRX196699 WBT196699 WLP196699 WVL196699 D262235 IZ262235 SV262235 ACR262235 AMN262235 AWJ262235 BGF262235 BQB262235 BZX262235 CJT262235 CTP262235 DDL262235 DNH262235 DXD262235 EGZ262235 EQV262235 FAR262235 FKN262235 FUJ262235 GEF262235 GOB262235 GXX262235 HHT262235 HRP262235 IBL262235 ILH262235 IVD262235 JEZ262235 JOV262235 JYR262235 KIN262235 KSJ262235 LCF262235 LMB262235 LVX262235 MFT262235 MPP262235 MZL262235 NJH262235 NTD262235 OCZ262235 OMV262235 OWR262235 PGN262235 PQJ262235 QAF262235 QKB262235 QTX262235 RDT262235 RNP262235 RXL262235 SHH262235 SRD262235 TAZ262235 TKV262235 TUR262235 UEN262235 UOJ262235 UYF262235 VIB262235 VRX262235 WBT262235 WLP262235 WVL262235 D327771 IZ327771 SV327771 ACR327771 AMN327771 AWJ327771 BGF327771 BQB327771 BZX327771 CJT327771 CTP327771 DDL327771 DNH327771 DXD327771 EGZ327771 EQV327771 FAR327771 FKN327771 FUJ327771 GEF327771 GOB327771 GXX327771 HHT327771 HRP327771 IBL327771 ILH327771 IVD327771 JEZ327771 JOV327771 JYR327771 KIN327771 KSJ327771 LCF327771 LMB327771 LVX327771 MFT327771 MPP327771 MZL327771 NJH327771 NTD327771 OCZ327771 OMV327771 OWR327771 PGN327771 PQJ327771 QAF327771 QKB327771 QTX327771 RDT327771 RNP327771 RXL327771 SHH327771 SRD327771 TAZ327771 TKV327771 TUR327771 UEN327771 UOJ327771 UYF327771 VIB327771 VRX327771 WBT327771 WLP327771 WVL327771 D393307 IZ393307 SV393307 ACR393307 AMN393307 AWJ393307 BGF393307 BQB393307 BZX393307 CJT393307 CTP393307 DDL393307 DNH393307 DXD393307 EGZ393307 EQV393307 FAR393307 FKN393307 FUJ393307 GEF393307 GOB393307 GXX393307 HHT393307 HRP393307 IBL393307 ILH393307 IVD393307 JEZ393307 JOV393307 JYR393307 KIN393307 KSJ393307 LCF393307 LMB393307 LVX393307 MFT393307 MPP393307 MZL393307 NJH393307 NTD393307 OCZ393307 OMV393307 OWR393307 PGN393307 PQJ393307 QAF393307 QKB393307 QTX393307 RDT393307 RNP393307 RXL393307 SHH393307 SRD393307 TAZ393307 TKV393307 TUR393307 UEN393307 UOJ393307 UYF393307 VIB393307 VRX393307 WBT393307 WLP393307 WVL393307 D458843 IZ458843 SV458843 ACR458843 AMN458843 AWJ458843 BGF458843 BQB458843 BZX458843 CJT458843 CTP458843 DDL458843 DNH458843 DXD458843 EGZ458843 EQV458843 FAR458843 FKN458843 FUJ458843 GEF458843 GOB458843 GXX458843 HHT458843 HRP458843 IBL458843 ILH458843 IVD458843 JEZ458843 JOV458843 JYR458843 KIN458843 KSJ458843 LCF458843 LMB458843 LVX458843 MFT458843 MPP458843 MZL458843 NJH458843 NTD458843 OCZ458843 OMV458843 OWR458843 PGN458843 PQJ458843 QAF458843 QKB458843 QTX458843 RDT458843 RNP458843 RXL458843 SHH458843 SRD458843 TAZ458843 TKV458843 TUR458843 UEN458843 UOJ458843 UYF458843 VIB458843 VRX458843 WBT458843 WLP458843 WVL458843 D524379 IZ524379 SV524379 ACR524379 AMN524379 AWJ524379 BGF524379 BQB524379 BZX524379 CJT524379 CTP524379 DDL524379 DNH524379 DXD524379 EGZ524379 EQV524379 FAR524379 FKN524379 FUJ524379 GEF524379 GOB524379 GXX524379 HHT524379 HRP524379 IBL524379 ILH524379 IVD524379 JEZ524379 JOV524379 JYR524379 KIN524379 KSJ524379 LCF524379 LMB524379 LVX524379 MFT524379 MPP524379 MZL524379 NJH524379 NTD524379 OCZ524379 OMV524379 OWR524379 PGN524379 PQJ524379 QAF524379 QKB524379 QTX524379 RDT524379 RNP524379 RXL524379 SHH524379 SRD524379 TAZ524379 TKV524379 TUR524379 UEN524379 UOJ524379 UYF524379 VIB524379 VRX524379 WBT524379 WLP524379 WVL524379 D589915 IZ589915 SV589915 ACR589915 AMN589915 AWJ589915 BGF589915 BQB589915 BZX589915 CJT589915 CTP589915 DDL589915 DNH589915 DXD589915 EGZ589915 EQV589915 FAR589915 FKN589915 FUJ589915 GEF589915 GOB589915 GXX589915 HHT589915 HRP589915 IBL589915 ILH589915 IVD589915 JEZ589915 JOV589915 JYR589915 KIN589915 KSJ589915 LCF589915 LMB589915 LVX589915 MFT589915 MPP589915 MZL589915 NJH589915 NTD589915 OCZ589915 OMV589915 OWR589915 PGN589915 PQJ589915 QAF589915 QKB589915 QTX589915 RDT589915 RNP589915 RXL589915 SHH589915 SRD589915 TAZ589915 TKV589915 TUR589915 UEN589915 UOJ589915 UYF589915 VIB589915 VRX589915 WBT589915 WLP589915 WVL589915 D655451 IZ655451 SV655451 ACR655451 AMN655451 AWJ655451 BGF655451 BQB655451 BZX655451 CJT655451 CTP655451 DDL655451 DNH655451 DXD655451 EGZ655451 EQV655451 FAR655451 FKN655451 FUJ655451 GEF655451 GOB655451 GXX655451 HHT655451 HRP655451 IBL655451 ILH655451 IVD655451 JEZ655451 JOV655451 JYR655451 KIN655451 KSJ655451 LCF655451 LMB655451 LVX655451 MFT655451 MPP655451 MZL655451 NJH655451 NTD655451 OCZ655451 OMV655451 OWR655451 PGN655451 PQJ655451 QAF655451 QKB655451 QTX655451 RDT655451 RNP655451 RXL655451 SHH655451 SRD655451 TAZ655451 TKV655451 TUR655451 UEN655451 UOJ655451 UYF655451 VIB655451 VRX655451 WBT655451 WLP655451 WVL655451 D720987 IZ720987 SV720987 ACR720987 AMN720987 AWJ720987 BGF720987 BQB720987 BZX720987 CJT720987 CTP720987 DDL720987 DNH720987 DXD720987 EGZ720987 EQV720987 FAR720987 FKN720987 FUJ720987 GEF720987 GOB720987 GXX720987 HHT720987 HRP720987 IBL720987 ILH720987 IVD720987 JEZ720987 JOV720987 JYR720987 KIN720987 KSJ720987 LCF720987 LMB720987 LVX720987 MFT720987 MPP720987 MZL720987 NJH720987 NTD720987 OCZ720987 OMV720987 OWR720987 PGN720987 PQJ720987 QAF720987 QKB720987 QTX720987 RDT720987 RNP720987 RXL720987 SHH720987 SRD720987 TAZ720987 TKV720987 TUR720987 UEN720987 UOJ720987 UYF720987 VIB720987 VRX720987 WBT720987 WLP720987 WVL720987 D786523 IZ786523 SV786523 ACR786523 AMN786523 AWJ786523 BGF786523 BQB786523 BZX786523 CJT786523 CTP786523 DDL786523 DNH786523 DXD786523 EGZ786523 EQV786523 FAR786523 FKN786523 FUJ786523 GEF786523 GOB786523 GXX786523 HHT786523 HRP786523 IBL786523 ILH786523 IVD786523 JEZ786523 JOV786523 JYR786523 KIN786523 KSJ786523 LCF786523 LMB786523 LVX786523 MFT786523 MPP786523 MZL786523 NJH786523 NTD786523 OCZ786523 OMV786523 OWR786523 PGN786523 PQJ786523 QAF786523 QKB786523 QTX786523 RDT786523 RNP786523 RXL786523 SHH786523 SRD786523 TAZ786523 TKV786523 TUR786523 UEN786523 UOJ786523 UYF786523 VIB786523 VRX786523 WBT786523 WLP786523 WVL786523 D852059 IZ852059 SV852059 ACR852059 AMN852059 AWJ852059 BGF852059 BQB852059 BZX852059 CJT852059 CTP852059 DDL852059 DNH852059 DXD852059 EGZ852059 EQV852059 FAR852059 FKN852059 FUJ852059 GEF852059 GOB852059 GXX852059 HHT852059 HRP852059 IBL852059 ILH852059 IVD852059 JEZ852059 JOV852059 JYR852059 KIN852059 KSJ852059 LCF852059 LMB852059 LVX852059 MFT852059 MPP852059 MZL852059 NJH852059 NTD852059 OCZ852059 OMV852059 OWR852059 PGN852059 PQJ852059 QAF852059 QKB852059 QTX852059 RDT852059 RNP852059 RXL852059 SHH852059 SRD852059 TAZ852059 TKV852059 TUR852059 UEN852059 UOJ852059 UYF852059 VIB852059 VRX852059 WBT852059 WLP852059 WVL852059 D917595 IZ917595 SV917595 ACR917595 AMN917595 AWJ917595 BGF917595 BQB917595 BZX917595 CJT917595 CTP917595 DDL917595 DNH917595 DXD917595 EGZ917595 EQV917595 FAR917595 FKN917595 FUJ917595 GEF917595 GOB917595 GXX917595 HHT917595 HRP917595 IBL917595 ILH917595 IVD917595 JEZ917595 JOV917595 JYR917595 KIN917595 KSJ917595 LCF917595 LMB917595 LVX917595 MFT917595 MPP917595 MZL917595 NJH917595 NTD917595 OCZ917595 OMV917595 OWR917595 PGN917595 PQJ917595 QAF917595 QKB917595 QTX917595 RDT917595 RNP917595 RXL917595 SHH917595 SRD917595 TAZ917595 TKV917595 TUR917595 UEN917595 UOJ917595 UYF917595 VIB917595 VRX917595 WBT917595 WLP917595 WVL917595 D983131 IZ983131 SV983131 ACR983131 AMN983131 AWJ983131 BGF983131 BQB983131 BZX983131 CJT983131 CTP983131 DDL983131 DNH983131 DXD983131 EGZ983131 EQV983131 FAR983131 FKN983131 FUJ983131 GEF983131 GOB983131 GXX983131 HHT983131 HRP983131 IBL983131 ILH983131 IVD983131 JEZ983131 JOV983131 JYR983131 KIN983131 KSJ983131 LCF983131 LMB983131 LVX983131 MFT983131 MPP983131 MZL983131 NJH983131 NTD983131 OCZ983131 OMV983131 OWR983131 PGN983131 PQJ983131 QAF983131 QKB983131 QTX983131 RDT983131 RNP983131 RXL983131 SHH983131 SRD983131 TAZ983131 TKV983131 TUR983131 UEN983131 UOJ983131 UYF983131 VIB983131 VRX983131 WBT983131 WLP983131 WVL983131 F91 JB91 SX91 ACT91 AMP91 AWL91 BGH91 BQD91 BZZ91 CJV91 CTR91 DDN91 DNJ91 DXF91 EHB91 EQX91 FAT91 FKP91 FUL91 GEH91 GOD91 GXZ91 HHV91 HRR91 IBN91 ILJ91 IVF91 JFB91 JOX91 JYT91 KIP91 KSL91 LCH91 LMD91 LVZ91 MFV91 MPR91 MZN91 NJJ91 NTF91 ODB91 OMX91 OWT91 PGP91 PQL91 QAH91 QKD91 QTZ91 RDV91 RNR91 RXN91 SHJ91 SRF91 TBB91 TKX91 TUT91 UEP91 UOL91 UYH91 VID91 VRZ91 WBV91 WLR91 WVN91 F65627 JB65627 SX65627 ACT65627 AMP65627 AWL65627 BGH65627 BQD65627 BZZ65627 CJV65627 CTR65627 DDN65627 DNJ65627 DXF65627 EHB65627 EQX65627 FAT65627 FKP65627 FUL65627 GEH65627 GOD65627 GXZ65627 HHV65627 HRR65627 IBN65627 ILJ65627 IVF65627 JFB65627 JOX65627 JYT65627 KIP65627 KSL65627 LCH65627 LMD65627 LVZ65627 MFV65627 MPR65627 MZN65627 NJJ65627 NTF65627 ODB65627 OMX65627 OWT65627 PGP65627 PQL65627 QAH65627 QKD65627 QTZ65627 RDV65627 RNR65627 RXN65627 SHJ65627 SRF65627 TBB65627 TKX65627 TUT65627 UEP65627 UOL65627 UYH65627 VID65627 VRZ65627 WBV65627 WLR65627 WVN65627 F131163 JB131163 SX131163 ACT131163 AMP131163 AWL131163 BGH131163 BQD131163 BZZ131163 CJV131163 CTR131163 DDN131163 DNJ131163 DXF131163 EHB131163 EQX131163 FAT131163 FKP131163 FUL131163 GEH131163 GOD131163 GXZ131163 HHV131163 HRR131163 IBN131163 ILJ131163 IVF131163 JFB131163 JOX131163 JYT131163 KIP131163 KSL131163 LCH131163 LMD131163 LVZ131163 MFV131163 MPR131163 MZN131163 NJJ131163 NTF131163 ODB131163 OMX131163 OWT131163 PGP131163 PQL131163 QAH131163 QKD131163 QTZ131163 RDV131163 RNR131163 RXN131163 SHJ131163 SRF131163 TBB131163 TKX131163 TUT131163 UEP131163 UOL131163 UYH131163 VID131163 VRZ131163 WBV131163 WLR131163 WVN131163 F196699 JB196699 SX196699 ACT196699 AMP196699 AWL196699 BGH196699 BQD196699 BZZ196699 CJV196699 CTR196699 DDN196699 DNJ196699 DXF196699 EHB196699 EQX196699 FAT196699 FKP196699 FUL196699 GEH196699 GOD196699 GXZ196699 HHV196699 HRR196699 IBN196699 ILJ196699 IVF196699 JFB196699 JOX196699 JYT196699 KIP196699 KSL196699 LCH196699 LMD196699 LVZ196699 MFV196699 MPR196699 MZN196699 NJJ196699 NTF196699 ODB196699 OMX196699 OWT196699 PGP196699 PQL196699 QAH196699 QKD196699 QTZ196699 RDV196699 RNR196699 RXN196699 SHJ196699 SRF196699 TBB196699 TKX196699 TUT196699 UEP196699 UOL196699 UYH196699 VID196699 VRZ196699 WBV196699 WLR196699 WVN196699 F262235 JB262235 SX262235 ACT262235 AMP262235 AWL262235 BGH262235 BQD262235 BZZ262235 CJV262235 CTR262235 DDN262235 DNJ262235 DXF262235 EHB262235 EQX262235 FAT262235 FKP262235 FUL262235 GEH262235 GOD262235 GXZ262235 HHV262235 HRR262235 IBN262235 ILJ262235 IVF262235 JFB262235 JOX262235 JYT262235 KIP262235 KSL262235 LCH262235 LMD262235 LVZ262235 MFV262235 MPR262235 MZN262235 NJJ262235 NTF262235 ODB262235 OMX262235 OWT262235 PGP262235 PQL262235 QAH262235 QKD262235 QTZ262235 RDV262235 RNR262235 RXN262235 SHJ262235 SRF262235 TBB262235 TKX262235 TUT262235 UEP262235 UOL262235 UYH262235 VID262235 VRZ262235 WBV262235 WLR262235 WVN262235 F327771 JB327771 SX327771 ACT327771 AMP327771 AWL327771 BGH327771 BQD327771 BZZ327771 CJV327771 CTR327771 DDN327771 DNJ327771 DXF327771 EHB327771 EQX327771 FAT327771 FKP327771 FUL327771 GEH327771 GOD327771 GXZ327771 HHV327771 HRR327771 IBN327771 ILJ327771 IVF327771 JFB327771 JOX327771 JYT327771 KIP327771 KSL327771 LCH327771 LMD327771 LVZ327771 MFV327771 MPR327771 MZN327771 NJJ327771 NTF327771 ODB327771 OMX327771 OWT327771 PGP327771 PQL327771 QAH327771 QKD327771 QTZ327771 RDV327771 RNR327771 RXN327771 SHJ327771 SRF327771 TBB327771 TKX327771 TUT327771 UEP327771 UOL327771 UYH327771 VID327771 VRZ327771 WBV327771 WLR327771 WVN327771 F393307 JB393307 SX393307 ACT393307 AMP393307 AWL393307 BGH393307 BQD393307 BZZ393307 CJV393307 CTR393307 DDN393307 DNJ393307 DXF393307 EHB393307 EQX393307 FAT393307 FKP393307 FUL393307 GEH393307 GOD393307 GXZ393307 HHV393307 HRR393307 IBN393307 ILJ393307 IVF393307 JFB393307 JOX393307 JYT393307 KIP393307 KSL393307 LCH393307 LMD393307 LVZ393307 MFV393307 MPR393307 MZN393307 NJJ393307 NTF393307 ODB393307 OMX393307 OWT393307 PGP393307 PQL393307 QAH393307 QKD393307 QTZ393307 RDV393307 RNR393307 RXN393307 SHJ393307 SRF393307 TBB393307 TKX393307 TUT393307 UEP393307 UOL393307 UYH393307 VID393307 VRZ393307 WBV393307 WLR393307 WVN393307 F458843 JB458843 SX458843 ACT458843 AMP458843 AWL458843 BGH458843 BQD458843 BZZ458843 CJV458843 CTR458843 DDN458843 DNJ458843 DXF458843 EHB458843 EQX458843 FAT458843 FKP458843 FUL458843 GEH458843 GOD458843 GXZ458843 HHV458843 HRR458843 IBN458843 ILJ458843 IVF458843 JFB458843 JOX458843 JYT458843 KIP458843 KSL458843 LCH458843 LMD458843 LVZ458843 MFV458843 MPR458843 MZN458843 NJJ458843 NTF458843 ODB458843 OMX458843 OWT458843 PGP458843 PQL458843 QAH458843 QKD458843 QTZ458843 RDV458843 RNR458843 RXN458843 SHJ458843 SRF458843 TBB458843 TKX458843 TUT458843 UEP458843 UOL458843 UYH458843 VID458843 VRZ458843 WBV458843 WLR458843 WVN458843 F524379 JB524379 SX524379 ACT524379 AMP524379 AWL524379 BGH524379 BQD524379 BZZ524379 CJV524379 CTR524379 DDN524379 DNJ524379 DXF524379 EHB524379 EQX524379 FAT524379 FKP524379 FUL524379 GEH524379 GOD524379 GXZ524379 HHV524379 HRR524379 IBN524379 ILJ524379 IVF524379 JFB524379 JOX524379 JYT524379 KIP524379 KSL524379 LCH524379 LMD524379 LVZ524379 MFV524379 MPR524379 MZN524379 NJJ524379 NTF524379 ODB524379 OMX524379 OWT524379 PGP524379 PQL524379 QAH524379 QKD524379 QTZ524379 RDV524379 RNR524379 RXN524379 SHJ524379 SRF524379 TBB524379 TKX524379 TUT524379 UEP524379 UOL524379 UYH524379 VID524379 VRZ524379 WBV524379 WLR524379 WVN524379 F589915 JB589915 SX589915 ACT589915 AMP589915 AWL589915 BGH589915 BQD589915 BZZ589915 CJV589915 CTR589915 DDN589915 DNJ589915 DXF589915 EHB589915 EQX589915 FAT589915 FKP589915 FUL589915 GEH589915 GOD589915 GXZ589915 HHV589915 HRR589915 IBN589915 ILJ589915 IVF589915 JFB589915 JOX589915 JYT589915 KIP589915 KSL589915 LCH589915 LMD589915 LVZ589915 MFV589915 MPR589915 MZN589915 NJJ589915 NTF589915 ODB589915 OMX589915 OWT589915 PGP589915 PQL589915 QAH589915 QKD589915 QTZ589915 RDV589915 RNR589915 RXN589915 SHJ589915 SRF589915 TBB589915 TKX589915 TUT589915 UEP589915 UOL589915 UYH589915 VID589915 VRZ589915 WBV589915 WLR589915 WVN589915 F655451 JB655451 SX655451 ACT655451 AMP655451 AWL655451 BGH655451 BQD655451 BZZ655451 CJV655451 CTR655451 DDN655451 DNJ655451 DXF655451 EHB655451 EQX655451 FAT655451 FKP655451 FUL655451 GEH655451 GOD655451 GXZ655451 HHV655451 HRR655451 IBN655451 ILJ655451 IVF655451 JFB655451 JOX655451 JYT655451 KIP655451 KSL655451 LCH655451 LMD655451 LVZ655451 MFV655451 MPR655451 MZN655451 NJJ655451 NTF655451 ODB655451 OMX655451 OWT655451 PGP655451 PQL655451 QAH655451 QKD655451 QTZ655451 RDV655451 RNR655451 RXN655451 SHJ655451 SRF655451 TBB655451 TKX655451 TUT655451 UEP655451 UOL655451 UYH655451 VID655451 VRZ655451 WBV655451 WLR655451 WVN655451 F720987 JB720987 SX720987 ACT720987 AMP720987 AWL720987 BGH720987 BQD720987 BZZ720987 CJV720987 CTR720987 DDN720987 DNJ720987 DXF720987 EHB720987 EQX720987 FAT720987 FKP720987 FUL720987 GEH720987 GOD720987 GXZ720987 HHV720987 HRR720987 IBN720987 ILJ720987 IVF720987 JFB720987 JOX720987 JYT720987 KIP720987 KSL720987 LCH720987 LMD720987 LVZ720987 MFV720987 MPR720987 MZN720987 NJJ720987 NTF720987 ODB720987 OMX720987 OWT720987 PGP720987 PQL720987 QAH720987 QKD720987 QTZ720987 RDV720987 RNR720987 RXN720987 SHJ720987 SRF720987 TBB720987 TKX720987 TUT720987 UEP720987 UOL720987 UYH720987 VID720987 VRZ720987 WBV720987 WLR720987 WVN720987 F786523 JB786523 SX786523 ACT786523 AMP786523 AWL786523 BGH786523 BQD786523 BZZ786523 CJV786523 CTR786523 DDN786523 DNJ786523 DXF786523 EHB786523 EQX786523 FAT786523 FKP786523 FUL786523 GEH786523 GOD786523 GXZ786523 HHV786523 HRR786523 IBN786523 ILJ786523 IVF786523 JFB786523 JOX786523 JYT786523 KIP786523 KSL786523 LCH786523 LMD786523 LVZ786523 MFV786523 MPR786523 MZN786523 NJJ786523 NTF786523 ODB786523 OMX786523 OWT786523 PGP786523 PQL786523 QAH786523 QKD786523 QTZ786523 RDV786523 RNR786523 RXN786523 SHJ786523 SRF786523 TBB786523 TKX786523 TUT786523 UEP786523 UOL786523 UYH786523 VID786523 VRZ786523 WBV786523 WLR786523 WVN786523 F852059 JB852059 SX852059 ACT852059 AMP852059 AWL852059 BGH852059 BQD852059 BZZ852059 CJV852059 CTR852059 DDN852059 DNJ852059 DXF852059 EHB852059 EQX852059 FAT852059 FKP852059 FUL852059 GEH852059 GOD852059 GXZ852059 HHV852059 HRR852059 IBN852059 ILJ852059 IVF852059 JFB852059 JOX852059 JYT852059 KIP852059 KSL852059 LCH852059 LMD852059 LVZ852059 MFV852059 MPR852059 MZN852059 NJJ852059 NTF852059 ODB852059 OMX852059 OWT852059 PGP852059 PQL852059 QAH852059 QKD852059 QTZ852059 RDV852059 RNR852059 RXN852059 SHJ852059 SRF852059 TBB852059 TKX852059 TUT852059 UEP852059 UOL852059 UYH852059 VID852059 VRZ852059 WBV852059 WLR852059 WVN852059 F917595 JB917595 SX917595 ACT917595 AMP917595 AWL917595 BGH917595 BQD917595 BZZ917595 CJV917595 CTR917595 DDN917595 DNJ917595 DXF917595 EHB917595 EQX917595 FAT917595 FKP917595 FUL917595 GEH917595 GOD917595 GXZ917595 HHV917595 HRR917595 IBN917595 ILJ917595 IVF917595 JFB917595 JOX917595 JYT917595 KIP917595 KSL917595 LCH917595 LMD917595 LVZ917595 MFV917595 MPR917595 MZN917595 NJJ917595 NTF917595 ODB917595 OMX917595 OWT917595 PGP917595 PQL917595 QAH917595 QKD917595 QTZ917595 RDV917595 RNR917595 RXN917595 SHJ917595 SRF917595 TBB917595 TKX917595 TUT917595 UEP917595 UOL917595 UYH917595 VID917595 VRZ917595 WBV917595 WLR917595 WVN917595 F983131 JB983131 SX983131 ACT983131 AMP983131 AWL983131 BGH983131 BQD983131 BZZ983131 CJV983131 CTR983131 DDN983131 DNJ983131 DXF983131 EHB983131 EQX983131 FAT983131 FKP983131 FUL983131 GEH983131 GOD983131 GXZ983131 HHV983131 HRR983131 IBN983131 ILJ983131 IVF983131 JFB983131 JOX983131 JYT983131 KIP983131 KSL983131 LCH983131 LMD983131 LVZ983131 MFV983131 MPR983131 MZN983131 NJJ983131 NTF983131 ODB983131 OMX983131 OWT983131 PGP983131 PQL983131 QAH983131 QKD983131 QTZ983131 RDV983131 RNR983131 RXN983131 SHJ983131 SRF983131 TBB983131 TKX983131 TUT983131 UEP983131 UOL983131 UYH983131 VID983131 VRZ983131 WBV983131 WLR983131 WVN983131">
      <formula1>"bloq"</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201"/>
  <sheetViews>
    <sheetView topLeftCell="A25" workbookViewId="0">
      <selection activeCell="C47" sqref="C47"/>
    </sheetView>
  </sheetViews>
  <sheetFormatPr baseColWidth="10" defaultRowHeight="12.75" x14ac:dyDescent="0.2"/>
  <cols>
    <col min="1" max="1" width="31.5703125" style="3" customWidth="1"/>
    <col min="2" max="2" width="25.7109375" style="5" customWidth="1"/>
    <col min="3" max="3" width="12.7109375" style="5" customWidth="1"/>
    <col min="4" max="4" width="10.7109375" style="5" customWidth="1"/>
    <col min="5" max="5" width="10.85546875" style="5" customWidth="1"/>
    <col min="6" max="11" width="10.7109375" style="5" customWidth="1"/>
    <col min="12" max="12" width="10.7109375" style="2" customWidth="1"/>
    <col min="13" max="13" width="12.140625" style="5" customWidth="1"/>
    <col min="14" max="14" width="11.140625" style="5" customWidth="1"/>
    <col min="15" max="15" width="10.7109375" style="5" customWidth="1"/>
    <col min="16" max="16" width="11.5703125" style="5" customWidth="1"/>
    <col min="17" max="17" width="11.42578125" style="5"/>
    <col min="18" max="18" width="11.28515625" style="5" customWidth="1"/>
    <col min="19" max="19" width="10.42578125" style="5" customWidth="1"/>
    <col min="20" max="20" width="11.28515625" style="5" customWidth="1"/>
    <col min="21" max="21" width="10.28515625" style="22" customWidth="1"/>
    <col min="22" max="22" width="10.5703125" style="1" customWidth="1"/>
    <col min="23" max="23" width="10.5703125" style="22" customWidth="1"/>
    <col min="24" max="28" width="14.140625" style="22" customWidth="1"/>
    <col min="29" max="32" width="13.140625" style="22" customWidth="1"/>
    <col min="33" max="33" width="9" style="22" customWidth="1"/>
    <col min="34" max="39" width="13.140625" style="22" customWidth="1"/>
    <col min="40" max="48" width="10.85546875" style="22" customWidth="1"/>
    <col min="49" max="89" width="11.7109375" style="203" hidden="1" customWidth="1"/>
    <col min="90" max="91" width="10.85546875" style="22" customWidth="1"/>
    <col min="92" max="256" width="11.42578125" style="22"/>
    <col min="257" max="257" width="31.5703125" style="22" customWidth="1"/>
    <col min="258" max="258" width="25.7109375" style="22" customWidth="1"/>
    <col min="259" max="259" width="12.7109375" style="22" customWidth="1"/>
    <col min="260" max="260" width="10.7109375" style="22" customWidth="1"/>
    <col min="261" max="261" width="10.85546875" style="22" customWidth="1"/>
    <col min="262" max="268" width="10.7109375" style="22" customWidth="1"/>
    <col min="269" max="269" width="12.140625" style="22" customWidth="1"/>
    <col min="270" max="270" width="11.140625" style="22" customWidth="1"/>
    <col min="271" max="271" width="10.7109375" style="22" customWidth="1"/>
    <col min="272" max="272" width="11.5703125" style="22" customWidth="1"/>
    <col min="273" max="273" width="11.42578125" style="22"/>
    <col min="274" max="274" width="11.28515625" style="22" customWidth="1"/>
    <col min="275" max="275" width="10.42578125" style="22" customWidth="1"/>
    <col min="276" max="276" width="11.28515625" style="22" customWidth="1"/>
    <col min="277" max="277" width="10.28515625" style="22" customWidth="1"/>
    <col min="278" max="279" width="10.5703125" style="22" customWidth="1"/>
    <col min="280" max="284" width="14.140625" style="22" customWidth="1"/>
    <col min="285" max="288" width="13.140625" style="22" customWidth="1"/>
    <col min="289" max="289" width="9" style="22" customWidth="1"/>
    <col min="290" max="295" width="13.140625" style="22" customWidth="1"/>
    <col min="296" max="304" width="10.85546875" style="22" customWidth="1"/>
    <col min="305" max="345" width="0" style="22" hidden="1" customWidth="1"/>
    <col min="346" max="347" width="10.85546875" style="22" customWidth="1"/>
    <col min="348" max="512" width="11.42578125" style="22"/>
    <col min="513" max="513" width="31.5703125" style="22" customWidth="1"/>
    <col min="514" max="514" width="25.7109375" style="22" customWidth="1"/>
    <col min="515" max="515" width="12.7109375" style="22" customWidth="1"/>
    <col min="516" max="516" width="10.7109375" style="22" customWidth="1"/>
    <col min="517" max="517" width="10.85546875" style="22" customWidth="1"/>
    <col min="518" max="524" width="10.7109375" style="22" customWidth="1"/>
    <col min="525" max="525" width="12.140625" style="22" customWidth="1"/>
    <col min="526" max="526" width="11.140625" style="22" customWidth="1"/>
    <col min="527" max="527" width="10.7109375" style="22" customWidth="1"/>
    <col min="528" max="528" width="11.5703125" style="22" customWidth="1"/>
    <col min="529" max="529" width="11.42578125" style="22"/>
    <col min="530" max="530" width="11.28515625" style="22" customWidth="1"/>
    <col min="531" max="531" width="10.42578125" style="22" customWidth="1"/>
    <col min="532" max="532" width="11.28515625" style="22" customWidth="1"/>
    <col min="533" max="533" width="10.28515625" style="22" customWidth="1"/>
    <col min="534" max="535" width="10.5703125" style="22" customWidth="1"/>
    <col min="536" max="540" width="14.140625" style="22" customWidth="1"/>
    <col min="541" max="544" width="13.140625" style="22" customWidth="1"/>
    <col min="545" max="545" width="9" style="22" customWidth="1"/>
    <col min="546" max="551" width="13.140625" style="22" customWidth="1"/>
    <col min="552" max="560" width="10.85546875" style="22" customWidth="1"/>
    <col min="561" max="601" width="0" style="22" hidden="1" customWidth="1"/>
    <col min="602" max="603" width="10.85546875" style="22" customWidth="1"/>
    <col min="604" max="768" width="11.42578125" style="22"/>
    <col min="769" max="769" width="31.5703125" style="22" customWidth="1"/>
    <col min="770" max="770" width="25.7109375" style="22" customWidth="1"/>
    <col min="771" max="771" width="12.7109375" style="22" customWidth="1"/>
    <col min="772" max="772" width="10.7109375" style="22" customWidth="1"/>
    <col min="773" max="773" width="10.85546875" style="22" customWidth="1"/>
    <col min="774" max="780" width="10.7109375" style="22" customWidth="1"/>
    <col min="781" max="781" width="12.140625" style="22" customWidth="1"/>
    <col min="782" max="782" width="11.140625" style="22" customWidth="1"/>
    <col min="783" max="783" width="10.7109375" style="22" customWidth="1"/>
    <col min="784" max="784" width="11.5703125" style="22" customWidth="1"/>
    <col min="785" max="785" width="11.42578125" style="22"/>
    <col min="786" max="786" width="11.28515625" style="22" customWidth="1"/>
    <col min="787" max="787" width="10.42578125" style="22" customWidth="1"/>
    <col min="788" max="788" width="11.28515625" style="22" customWidth="1"/>
    <col min="789" max="789" width="10.28515625" style="22" customWidth="1"/>
    <col min="790" max="791" width="10.5703125" style="22" customWidth="1"/>
    <col min="792" max="796" width="14.140625" style="22" customWidth="1"/>
    <col min="797" max="800" width="13.140625" style="22" customWidth="1"/>
    <col min="801" max="801" width="9" style="22" customWidth="1"/>
    <col min="802" max="807" width="13.140625" style="22" customWidth="1"/>
    <col min="808" max="816" width="10.85546875" style="22" customWidth="1"/>
    <col min="817" max="857" width="0" style="22" hidden="1" customWidth="1"/>
    <col min="858" max="859" width="10.85546875" style="22" customWidth="1"/>
    <col min="860" max="1024" width="11.42578125" style="22"/>
    <col min="1025" max="1025" width="31.5703125" style="22" customWidth="1"/>
    <col min="1026" max="1026" width="25.7109375" style="22" customWidth="1"/>
    <col min="1027" max="1027" width="12.7109375" style="22" customWidth="1"/>
    <col min="1028" max="1028" width="10.7109375" style="22" customWidth="1"/>
    <col min="1029" max="1029" width="10.85546875" style="22" customWidth="1"/>
    <col min="1030" max="1036" width="10.7109375" style="22" customWidth="1"/>
    <col min="1037" max="1037" width="12.140625" style="22" customWidth="1"/>
    <col min="1038" max="1038" width="11.140625" style="22" customWidth="1"/>
    <col min="1039" max="1039" width="10.7109375" style="22" customWidth="1"/>
    <col min="1040" max="1040" width="11.5703125" style="22" customWidth="1"/>
    <col min="1041" max="1041" width="11.42578125" style="22"/>
    <col min="1042" max="1042" width="11.28515625" style="22" customWidth="1"/>
    <col min="1043" max="1043" width="10.42578125" style="22" customWidth="1"/>
    <col min="1044" max="1044" width="11.28515625" style="22" customWidth="1"/>
    <col min="1045" max="1045" width="10.28515625" style="22" customWidth="1"/>
    <col min="1046" max="1047" width="10.5703125" style="22" customWidth="1"/>
    <col min="1048" max="1052" width="14.140625" style="22" customWidth="1"/>
    <col min="1053" max="1056" width="13.140625" style="22" customWidth="1"/>
    <col min="1057" max="1057" width="9" style="22" customWidth="1"/>
    <col min="1058" max="1063" width="13.140625" style="22" customWidth="1"/>
    <col min="1064" max="1072" width="10.85546875" style="22" customWidth="1"/>
    <col min="1073" max="1113" width="0" style="22" hidden="1" customWidth="1"/>
    <col min="1114" max="1115" width="10.85546875" style="22" customWidth="1"/>
    <col min="1116" max="1280" width="11.42578125" style="22"/>
    <col min="1281" max="1281" width="31.5703125" style="22" customWidth="1"/>
    <col min="1282" max="1282" width="25.7109375" style="22" customWidth="1"/>
    <col min="1283" max="1283" width="12.7109375" style="22" customWidth="1"/>
    <col min="1284" max="1284" width="10.7109375" style="22" customWidth="1"/>
    <col min="1285" max="1285" width="10.85546875" style="22" customWidth="1"/>
    <col min="1286" max="1292" width="10.7109375" style="22" customWidth="1"/>
    <col min="1293" max="1293" width="12.140625" style="22" customWidth="1"/>
    <col min="1294" max="1294" width="11.140625" style="22" customWidth="1"/>
    <col min="1295" max="1295" width="10.7109375" style="22" customWidth="1"/>
    <col min="1296" max="1296" width="11.5703125" style="22" customWidth="1"/>
    <col min="1297" max="1297" width="11.42578125" style="22"/>
    <col min="1298" max="1298" width="11.28515625" style="22" customWidth="1"/>
    <col min="1299" max="1299" width="10.42578125" style="22" customWidth="1"/>
    <col min="1300" max="1300" width="11.28515625" style="22" customWidth="1"/>
    <col min="1301" max="1301" width="10.28515625" style="22" customWidth="1"/>
    <col min="1302" max="1303" width="10.5703125" style="22" customWidth="1"/>
    <col min="1304" max="1308" width="14.140625" style="22" customWidth="1"/>
    <col min="1309" max="1312" width="13.140625" style="22" customWidth="1"/>
    <col min="1313" max="1313" width="9" style="22" customWidth="1"/>
    <col min="1314" max="1319" width="13.140625" style="22" customWidth="1"/>
    <col min="1320" max="1328" width="10.85546875" style="22" customWidth="1"/>
    <col min="1329" max="1369" width="0" style="22" hidden="1" customWidth="1"/>
    <col min="1370" max="1371" width="10.85546875" style="22" customWidth="1"/>
    <col min="1372" max="1536" width="11.42578125" style="22"/>
    <col min="1537" max="1537" width="31.5703125" style="22" customWidth="1"/>
    <col min="1538" max="1538" width="25.7109375" style="22" customWidth="1"/>
    <col min="1539" max="1539" width="12.7109375" style="22" customWidth="1"/>
    <col min="1540" max="1540" width="10.7109375" style="22" customWidth="1"/>
    <col min="1541" max="1541" width="10.85546875" style="22" customWidth="1"/>
    <col min="1542" max="1548" width="10.7109375" style="22" customWidth="1"/>
    <col min="1549" max="1549" width="12.140625" style="22" customWidth="1"/>
    <col min="1550" max="1550" width="11.140625" style="22" customWidth="1"/>
    <col min="1551" max="1551" width="10.7109375" style="22" customWidth="1"/>
    <col min="1552" max="1552" width="11.5703125" style="22" customWidth="1"/>
    <col min="1553" max="1553" width="11.42578125" style="22"/>
    <col min="1554" max="1554" width="11.28515625" style="22" customWidth="1"/>
    <col min="1555" max="1555" width="10.42578125" style="22" customWidth="1"/>
    <col min="1556" max="1556" width="11.28515625" style="22" customWidth="1"/>
    <col min="1557" max="1557" width="10.28515625" style="22" customWidth="1"/>
    <col min="1558" max="1559" width="10.5703125" style="22" customWidth="1"/>
    <col min="1560" max="1564" width="14.140625" style="22" customWidth="1"/>
    <col min="1565" max="1568" width="13.140625" style="22" customWidth="1"/>
    <col min="1569" max="1569" width="9" style="22" customWidth="1"/>
    <col min="1570" max="1575" width="13.140625" style="22" customWidth="1"/>
    <col min="1576" max="1584" width="10.85546875" style="22" customWidth="1"/>
    <col min="1585" max="1625" width="0" style="22" hidden="1" customWidth="1"/>
    <col min="1626" max="1627" width="10.85546875" style="22" customWidth="1"/>
    <col min="1628" max="1792" width="11.42578125" style="22"/>
    <col min="1793" max="1793" width="31.5703125" style="22" customWidth="1"/>
    <col min="1794" max="1794" width="25.7109375" style="22" customWidth="1"/>
    <col min="1795" max="1795" width="12.7109375" style="22" customWidth="1"/>
    <col min="1796" max="1796" width="10.7109375" style="22" customWidth="1"/>
    <col min="1797" max="1797" width="10.85546875" style="22" customWidth="1"/>
    <col min="1798" max="1804" width="10.7109375" style="22" customWidth="1"/>
    <col min="1805" max="1805" width="12.140625" style="22" customWidth="1"/>
    <col min="1806" max="1806" width="11.140625" style="22" customWidth="1"/>
    <col min="1807" max="1807" width="10.7109375" style="22" customWidth="1"/>
    <col min="1808" max="1808" width="11.5703125" style="22" customWidth="1"/>
    <col min="1809" max="1809" width="11.42578125" style="22"/>
    <col min="1810" max="1810" width="11.28515625" style="22" customWidth="1"/>
    <col min="1811" max="1811" width="10.42578125" style="22" customWidth="1"/>
    <col min="1812" max="1812" width="11.28515625" style="22" customWidth="1"/>
    <col min="1813" max="1813" width="10.28515625" style="22" customWidth="1"/>
    <col min="1814" max="1815" width="10.5703125" style="22" customWidth="1"/>
    <col min="1816" max="1820" width="14.140625" style="22" customWidth="1"/>
    <col min="1821" max="1824" width="13.140625" style="22" customWidth="1"/>
    <col min="1825" max="1825" width="9" style="22" customWidth="1"/>
    <col min="1826" max="1831" width="13.140625" style="22" customWidth="1"/>
    <col min="1832" max="1840" width="10.85546875" style="22" customWidth="1"/>
    <col min="1841" max="1881" width="0" style="22" hidden="1" customWidth="1"/>
    <col min="1882" max="1883" width="10.85546875" style="22" customWidth="1"/>
    <col min="1884" max="2048" width="11.42578125" style="22"/>
    <col min="2049" max="2049" width="31.5703125" style="22" customWidth="1"/>
    <col min="2050" max="2050" width="25.7109375" style="22" customWidth="1"/>
    <col min="2051" max="2051" width="12.7109375" style="22" customWidth="1"/>
    <col min="2052" max="2052" width="10.7109375" style="22" customWidth="1"/>
    <col min="2053" max="2053" width="10.85546875" style="22" customWidth="1"/>
    <col min="2054" max="2060" width="10.7109375" style="22" customWidth="1"/>
    <col min="2061" max="2061" width="12.140625" style="22" customWidth="1"/>
    <col min="2062" max="2062" width="11.140625" style="22" customWidth="1"/>
    <col min="2063" max="2063" width="10.7109375" style="22" customWidth="1"/>
    <col min="2064" max="2064" width="11.5703125" style="22" customWidth="1"/>
    <col min="2065" max="2065" width="11.42578125" style="22"/>
    <col min="2066" max="2066" width="11.28515625" style="22" customWidth="1"/>
    <col min="2067" max="2067" width="10.42578125" style="22" customWidth="1"/>
    <col min="2068" max="2068" width="11.28515625" style="22" customWidth="1"/>
    <col min="2069" max="2069" width="10.28515625" style="22" customWidth="1"/>
    <col min="2070" max="2071" width="10.5703125" style="22" customWidth="1"/>
    <col min="2072" max="2076" width="14.140625" style="22" customWidth="1"/>
    <col min="2077" max="2080" width="13.140625" style="22" customWidth="1"/>
    <col min="2081" max="2081" width="9" style="22" customWidth="1"/>
    <col min="2082" max="2087" width="13.140625" style="22" customWidth="1"/>
    <col min="2088" max="2096" width="10.85546875" style="22" customWidth="1"/>
    <col min="2097" max="2137" width="0" style="22" hidden="1" customWidth="1"/>
    <col min="2138" max="2139" width="10.85546875" style="22" customWidth="1"/>
    <col min="2140" max="2304" width="11.42578125" style="22"/>
    <col min="2305" max="2305" width="31.5703125" style="22" customWidth="1"/>
    <col min="2306" max="2306" width="25.7109375" style="22" customWidth="1"/>
    <col min="2307" max="2307" width="12.7109375" style="22" customWidth="1"/>
    <col min="2308" max="2308" width="10.7109375" style="22" customWidth="1"/>
    <col min="2309" max="2309" width="10.85546875" style="22" customWidth="1"/>
    <col min="2310" max="2316" width="10.7109375" style="22" customWidth="1"/>
    <col min="2317" max="2317" width="12.140625" style="22" customWidth="1"/>
    <col min="2318" max="2318" width="11.140625" style="22" customWidth="1"/>
    <col min="2319" max="2319" width="10.7109375" style="22" customWidth="1"/>
    <col min="2320" max="2320" width="11.5703125" style="22" customWidth="1"/>
    <col min="2321" max="2321" width="11.42578125" style="22"/>
    <col min="2322" max="2322" width="11.28515625" style="22" customWidth="1"/>
    <col min="2323" max="2323" width="10.42578125" style="22" customWidth="1"/>
    <col min="2324" max="2324" width="11.28515625" style="22" customWidth="1"/>
    <col min="2325" max="2325" width="10.28515625" style="22" customWidth="1"/>
    <col min="2326" max="2327" width="10.5703125" style="22" customWidth="1"/>
    <col min="2328" max="2332" width="14.140625" style="22" customWidth="1"/>
    <col min="2333" max="2336" width="13.140625" style="22" customWidth="1"/>
    <col min="2337" max="2337" width="9" style="22" customWidth="1"/>
    <col min="2338" max="2343" width="13.140625" style="22" customWidth="1"/>
    <col min="2344" max="2352" width="10.85546875" style="22" customWidth="1"/>
    <col min="2353" max="2393" width="0" style="22" hidden="1" customWidth="1"/>
    <col min="2394" max="2395" width="10.85546875" style="22" customWidth="1"/>
    <col min="2396" max="2560" width="11.42578125" style="22"/>
    <col min="2561" max="2561" width="31.5703125" style="22" customWidth="1"/>
    <col min="2562" max="2562" width="25.7109375" style="22" customWidth="1"/>
    <col min="2563" max="2563" width="12.7109375" style="22" customWidth="1"/>
    <col min="2564" max="2564" width="10.7109375" style="22" customWidth="1"/>
    <col min="2565" max="2565" width="10.85546875" style="22" customWidth="1"/>
    <col min="2566" max="2572" width="10.7109375" style="22" customWidth="1"/>
    <col min="2573" max="2573" width="12.140625" style="22" customWidth="1"/>
    <col min="2574" max="2574" width="11.140625" style="22" customWidth="1"/>
    <col min="2575" max="2575" width="10.7109375" style="22" customWidth="1"/>
    <col min="2576" max="2576" width="11.5703125" style="22" customWidth="1"/>
    <col min="2577" max="2577" width="11.42578125" style="22"/>
    <col min="2578" max="2578" width="11.28515625" style="22" customWidth="1"/>
    <col min="2579" max="2579" width="10.42578125" style="22" customWidth="1"/>
    <col min="2580" max="2580" width="11.28515625" style="22" customWidth="1"/>
    <col min="2581" max="2581" width="10.28515625" style="22" customWidth="1"/>
    <col min="2582" max="2583" width="10.5703125" style="22" customWidth="1"/>
    <col min="2584" max="2588" width="14.140625" style="22" customWidth="1"/>
    <col min="2589" max="2592" width="13.140625" style="22" customWidth="1"/>
    <col min="2593" max="2593" width="9" style="22" customWidth="1"/>
    <col min="2594" max="2599" width="13.140625" style="22" customWidth="1"/>
    <col min="2600" max="2608" width="10.85546875" style="22" customWidth="1"/>
    <col min="2609" max="2649" width="0" style="22" hidden="1" customWidth="1"/>
    <col min="2650" max="2651" width="10.85546875" style="22" customWidth="1"/>
    <col min="2652" max="2816" width="11.42578125" style="22"/>
    <col min="2817" max="2817" width="31.5703125" style="22" customWidth="1"/>
    <col min="2818" max="2818" width="25.7109375" style="22" customWidth="1"/>
    <col min="2819" max="2819" width="12.7109375" style="22" customWidth="1"/>
    <col min="2820" max="2820" width="10.7109375" style="22" customWidth="1"/>
    <col min="2821" max="2821" width="10.85546875" style="22" customWidth="1"/>
    <col min="2822" max="2828" width="10.7109375" style="22" customWidth="1"/>
    <col min="2829" max="2829" width="12.140625" style="22" customWidth="1"/>
    <col min="2830" max="2830" width="11.140625" style="22" customWidth="1"/>
    <col min="2831" max="2831" width="10.7109375" style="22" customWidth="1"/>
    <col min="2832" max="2832" width="11.5703125" style="22" customWidth="1"/>
    <col min="2833" max="2833" width="11.42578125" style="22"/>
    <col min="2834" max="2834" width="11.28515625" style="22" customWidth="1"/>
    <col min="2835" max="2835" width="10.42578125" style="22" customWidth="1"/>
    <col min="2836" max="2836" width="11.28515625" style="22" customWidth="1"/>
    <col min="2837" max="2837" width="10.28515625" style="22" customWidth="1"/>
    <col min="2838" max="2839" width="10.5703125" style="22" customWidth="1"/>
    <col min="2840" max="2844" width="14.140625" style="22" customWidth="1"/>
    <col min="2845" max="2848" width="13.140625" style="22" customWidth="1"/>
    <col min="2849" max="2849" width="9" style="22" customWidth="1"/>
    <col min="2850" max="2855" width="13.140625" style="22" customWidth="1"/>
    <col min="2856" max="2864" width="10.85546875" style="22" customWidth="1"/>
    <col min="2865" max="2905" width="0" style="22" hidden="1" customWidth="1"/>
    <col min="2906" max="2907" width="10.85546875" style="22" customWidth="1"/>
    <col min="2908" max="3072" width="11.42578125" style="22"/>
    <col min="3073" max="3073" width="31.5703125" style="22" customWidth="1"/>
    <col min="3074" max="3074" width="25.7109375" style="22" customWidth="1"/>
    <col min="3075" max="3075" width="12.7109375" style="22" customWidth="1"/>
    <col min="3076" max="3076" width="10.7109375" style="22" customWidth="1"/>
    <col min="3077" max="3077" width="10.85546875" style="22" customWidth="1"/>
    <col min="3078" max="3084" width="10.7109375" style="22" customWidth="1"/>
    <col min="3085" max="3085" width="12.140625" style="22" customWidth="1"/>
    <col min="3086" max="3086" width="11.140625" style="22" customWidth="1"/>
    <col min="3087" max="3087" width="10.7109375" style="22" customWidth="1"/>
    <col min="3088" max="3088" width="11.5703125" style="22" customWidth="1"/>
    <col min="3089" max="3089" width="11.42578125" style="22"/>
    <col min="3090" max="3090" width="11.28515625" style="22" customWidth="1"/>
    <col min="3091" max="3091" width="10.42578125" style="22" customWidth="1"/>
    <col min="3092" max="3092" width="11.28515625" style="22" customWidth="1"/>
    <col min="3093" max="3093" width="10.28515625" style="22" customWidth="1"/>
    <col min="3094" max="3095" width="10.5703125" style="22" customWidth="1"/>
    <col min="3096" max="3100" width="14.140625" style="22" customWidth="1"/>
    <col min="3101" max="3104" width="13.140625" style="22" customWidth="1"/>
    <col min="3105" max="3105" width="9" style="22" customWidth="1"/>
    <col min="3106" max="3111" width="13.140625" style="22" customWidth="1"/>
    <col min="3112" max="3120" width="10.85546875" style="22" customWidth="1"/>
    <col min="3121" max="3161" width="0" style="22" hidden="1" customWidth="1"/>
    <col min="3162" max="3163" width="10.85546875" style="22" customWidth="1"/>
    <col min="3164" max="3328" width="11.42578125" style="22"/>
    <col min="3329" max="3329" width="31.5703125" style="22" customWidth="1"/>
    <col min="3330" max="3330" width="25.7109375" style="22" customWidth="1"/>
    <col min="3331" max="3331" width="12.7109375" style="22" customWidth="1"/>
    <col min="3332" max="3332" width="10.7109375" style="22" customWidth="1"/>
    <col min="3333" max="3333" width="10.85546875" style="22" customWidth="1"/>
    <col min="3334" max="3340" width="10.7109375" style="22" customWidth="1"/>
    <col min="3341" max="3341" width="12.140625" style="22" customWidth="1"/>
    <col min="3342" max="3342" width="11.140625" style="22" customWidth="1"/>
    <col min="3343" max="3343" width="10.7109375" style="22" customWidth="1"/>
    <col min="3344" max="3344" width="11.5703125" style="22" customWidth="1"/>
    <col min="3345" max="3345" width="11.42578125" style="22"/>
    <col min="3346" max="3346" width="11.28515625" style="22" customWidth="1"/>
    <col min="3347" max="3347" width="10.42578125" style="22" customWidth="1"/>
    <col min="3348" max="3348" width="11.28515625" style="22" customWidth="1"/>
    <col min="3349" max="3349" width="10.28515625" style="22" customWidth="1"/>
    <col min="3350" max="3351" width="10.5703125" style="22" customWidth="1"/>
    <col min="3352" max="3356" width="14.140625" style="22" customWidth="1"/>
    <col min="3357" max="3360" width="13.140625" style="22" customWidth="1"/>
    <col min="3361" max="3361" width="9" style="22" customWidth="1"/>
    <col min="3362" max="3367" width="13.140625" style="22" customWidth="1"/>
    <col min="3368" max="3376" width="10.85546875" style="22" customWidth="1"/>
    <col min="3377" max="3417" width="0" style="22" hidden="1" customWidth="1"/>
    <col min="3418" max="3419" width="10.85546875" style="22" customWidth="1"/>
    <col min="3420" max="3584" width="11.42578125" style="22"/>
    <col min="3585" max="3585" width="31.5703125" style="22" customWidth="1"/>
    <col min="3586" max="3586" width="25.7109375" style="22" customWidth="1"/>
    <col min="3587" max="3587" width="12.7109375" style="22" customWidth="1"/>
    <col min="3588" max="3588" width="10.7109375" style="22" customWidth="1"/>
    <col min="3589" max="3589" width="10.85546875" style="22" customWidth="1"/>
    <col min="3590" max="3596" width="10.7109375" style="22" customWidth="1"/>
    <col min="3597" max="3597" width="12.140625" style="22" customWidth="1"/>
    <col min="3598" max="3598" width="11.140625" style="22" customWidth="1"/>
    <col min="3599" max="3599" width="10.7109375" style="22" customWidth="1"/>
    <col min="3600" max="3600" width="11.5703125" style="22" customWidth="1"/>
    <col min="3601" max="3601" width="11.42578125" style="22"/>
    <col min="3602" max="3602" width="11.28515625" style="22" customWidth="1"/>
    <col min="3603" max="3603" width="10.42578125" style="22" customWidth="1"/>
    <col min="3604" max="3604" width="11.28515625" style="22" customWidth="1"/>
    <col min="3605" max="3605" width="10.28515625" style="22" customWidth="1"/>
    <col min="3606" max="3607" width="10.5703125" style="22" customWidth="1"/>
    <col min="3608" max="3612" width="14.140625" style="22" customWidth="1"/>
    <col min="3613" max="3616" width="13.140625" style="22" customWidth="1"/>
    <col min="3617" max="3617" width="9" style="22" customWidth="1"/>
    <col min="3618" max="3623" width="13.140625" style="22" customWidth="1"/>
    <col min="3624" max="3632" width="10.85546875" style="22" customWidth="1"/>
    <col min="3633" max="3673" width="0" style="22" hidden="1" customWidth="1"/>
    <col min="3674" max="3675" width="10.85546875" style="22" customWidth="1"/>
    <col min="3676" max="3840" width="11.42578125" style="22"/>
    <col min="3841" max="3841" width="31.5703125" style="22" customWidth="1"/>
    <col min="3842" max="3842" width="25.7109375" style="22" customWidth="1"/>
    <col min="3843" max="3843" width="12.7109375" style="22" customWidth="1"/>
    <col min="3844" max="3844" width="10.7109375" style="22" customWidth="1"/>
    <col min="3845" max="3845" width="10.85546875" style="22" customWidth="1"/>
    <col min="3846" max="3852" width="10.7109375" style="22" customWidth="1"/>
    <col min="3853" max="3853" width="12.140625" style="22" customWidth="1"/>
    <col min="3854" max="3854" width="11.140625" style="22" customWidth="1"/>
    <col min="3855" max="3855" width="10.7109375" style="22" customWidth="1"/>
    <col min="3856" max="3856" width="11.5703125" style="22" customWidth="1"/>
    <col min="3857" max="3857" width="11.42578125" style="22"/>
    <col min="3858" max="3858" width="11.28515625" style="22" customWidth="1"/>
    <col min="3859" max="3859" width="10.42578125" style="22" customWidth="1"/>
    <col min="3860" max="3860" width="11.28515625" style="22" customWidth="1"/>
    <col min="3861" max="3861" width="10.28515625" style="22" customWidth="1"/>
    <col min="3862" max="3863" width="10.5703125" style="22" customWidth="1"/>
    <col min="3864" max="3868" width="14.140625" style="22" customWidth="1"/>
    <col min="3869" max="3872" width="13.140625" style="22" customWidth="1"/>
    <col min="3873" max="3873" width="9" style="22" customWidth="1"/>
    <col min="3874" max="3879" width="13.140625" style="22" customWidth="1"/>
    <col min="3880" max="3888" width="10.85546875" style="22" customWidth="1"/>
    <col min="3889" max="3929" width="0" style="22" hidden="1" customWidth="1"/>
    <col min="3930" max="3931" width="10.85546875" style="22" customWidth="1"/>
    <col min="3932" max="4096" width="11.42578125" style="22"/>
    <col min="4097" max="4097" width="31.5703125" style="22" customWidth="1"/>
    <col min="4098" max="4098" width="25.7109375" style="22" customWidth="1"/>
    <col min="4099" max="4099" width="12.7109375" style="22" customWidth="1"/>
    <col min="4100" max="4100" width="10.7109375" style="22" customWidth="1"/>
    <col min="4101" max="4101" width="10.85546875" style="22" customWidth="1"/>
    <col min="4102" max="4108" width="10.7109375" style="22" customWidth="1"/>
    <col min="4109" max="4109" width="12.140625" style="22" customWidth="1"/>
    <col min="4110" max="4110" width="11.140625" style="22" customWidth="1"/>
    <col min="4111" max="4111" width="10.7109375" style="22" customWidth="1"/>
    <col min="4112" max="4112" width="11.5703125" style="22" customWidth="1"/>
    <col min="4113" max="4113" width="11.42578125" style="22"/>
    <col min="4114" max="4114" width="11.28515625" style="22" customWidth="1"/>
    <col min="4115" max="4115" width="10.42578125" style="22" customWidth="1"/>
    <col min="4116" max="4116" width="11.28515625" style="22" customWidth="1"/>
    <col min="4117" max="4117" width="10.28515625" style="22" customWidth="1"/>
    <col min="4118" max="4119" width="10.5703125" style="22" customWidth="1"/>
    <col min="4120" max="4124" width="14.140625" style="22" customWidth="1"/>
    <col min="4125" max="4128" width="13.140625" style="22" customWidth="1"/>
    <col min="4129" max="4129" width="9" style="22" customWidth="1"/>
    <col min="4130" max="4135" width="13.140625" style="22" customWidth="1"/>
    <col min="4136" max="4144" width="10.85546875" style="22" customWidth="1"/>
    <col min="4145" max="4185" width="0" style="22" hidden="1" customWidth="1"/>
    <col min="4186" max="4187" width="10.85546875" style="22" customWidth="1"/>
    <col min="4188" max="4352" width="11.42578125" style="22"/>
    <col min="4353" max="4353" width="31.5703125" style="22" customWidth="1"/>
    <col min="4354" max="4354" width="25.7109375" style="22" customWidth="1"/>
    <col min="4355" max="4355" width="12.7109375" style="22" customWidth="1"/>
    <col min="4356" max="4356" width="10.7109375" style="22" customWidth="1"/>
    <col min="4357" max="4357" width="10.85546875" style="22" customWidth="1"/>
    <col min="4358" max="4364" width="10.7109375" style="22" customWidth="1"/>
    <col min="4365" max="4365" width="12.140625" style="22" customWidth="1"/>
    <col min="4366" max="4366" width="11.140625" style="22" customWidth="1"/>
    <col min="4367" max="4367" width="10.7109375" style="22" customWidth="1"/>
    <col min="4368" max="4368" width="11.5703125" style="22" customWidth="1"/>
    <col min="4369" max="4369" width="11.42578125" style="22"/>
    <col min="4370" max="4370" width="11.28515625" style="22" customWidth="1"/>
    <col min="4371" max="4371" width="10.42578125" style="22" customWidth="1"/>
    <col min="4372" max="4372" width="11.28515625" style="22" customWidth="1"/>
    <col min="4373" max="4373" width="10.28515625" style="22" customWidth="1"/>
    <col min="4374" max="4375" width="10.5703125" style="22" customWidth="1"/>
    <col min="4376" max="4380" width="14.140625" style="22" customWidth="1"/>
    <col min="4381" max="4384" width="13.140625" style="22" customWidth="1"/>
    <col min="4385" max="4385" width="9" style="22" customWidth="1"/>
    <col min="4386" max="4391" width="13.140625" style="22" customWidth="1"/>
    <col min="4392" max="4400" width="10.85546875" style="22" customWidth="1"/>
    <col min="4401" max="4441" width="0" style="22" hidden="1" customWidth="1"/>
    <col min="4442" max="4443" width="10.85546875" style="22" customWidth="1"/>
    <col min="4444" max="4608" width="11.42578125" style="22"/>
    <col min="4609" max="4609" width="31.5703125" style="22" customWidth="1"/>
    <col min="4610" max="4610" width="25.7109375" style="22" customWidth="1"/>
    <col min="4611" max="4611" width="12.7109375" style="22" customWidth="1"/>
    <col min="4612" max="4612" width="10.7109375" style="22" customWidth="1"/>
    <col min="4613" max="4613" width="10.85546875" style="22" customWidth="1"/>
    <col min="4614" max="4620" width="10.7109375" style="22" customWidth="1"/>
    <col min="4621" max="4621" width="12.140625" style="22" customWidth="1"/>
    <col min="4622" max="4622" width="11.140625" style="22" customWidth="1"/>
    <col min="4623" max="4623" width="10.7109375" style="22" customWidth="1"/>
    <col min="4624" max="4624" width="11.5703125" style="22" customWidth="1"/>
    <col min="4625" max="4625" width="11.42578125" style="22"/>
    <col min="4626" max="4626" width="11.28515625" style="22" customWidth="1"/>
    <col min="4627" max="4627" width="10.42578125" style="22" customWidth="1"/>
    <col min="4628" max="4628" width="11.28515625" style="22" customWidth="1"/>
    <col min="4629" max="4629" width="10.28515625" style="22" customWidth="1"/>
    <col min="4630" max="4631" width="10.5703125" style="22" customWidth="1"/>
    <col min="4632" max="4636" width="14.140625" style="22" customWidth="1"/>
    <col min="4637" max="4640" width="13.140625" style="22" customWidth="1"/>
    <col min="4641" max="4641" width="9" style="22" customWidth="1"/>
    <col min="4642" max="4647" width="13.140625" style="22" customWidth="1"/>
    <col min="4648" max="4656" width="10.85546875" style="22" customWidth="1"/>
    <col min="4657" max="4697" width="0" style="22" hidden="1" customWidth="1"/>
    <col min="4698" max="4699" width="10.85546875" style="22" customWidth="1"/>
    <col min="4700" max="4864" width="11.42578125" style="22"/>
    <col min="4865" max="4865" width="31.5703125" style="22" customWidth="1"/>
    <col min="4866" max="4866" width="25.7109375" style="22" customWidth="1"/>
    <col min="4867" max="4867" width="12.7109375" style="22" customWidth="1"/>
    <col min="4868" max="4868" width="10.7109375" style="22" customWidth="1"/>
    <col min="4869" max="4869" width="10.85546875" style="22" customWidth="1"/>
    <col min="4870" max="4876" width="10.7109375" style="22" customWidth="1"/>
    <col min="4877" max="4877" width="12.140625" style="22" customWidth="1"/>
    <col min="4878" max="4878" width="11.140625" style="22" customWidth="1"/>
    <col min="4879" max="4879" width="10.7109375" style="22" customWidth="1"/>
    <col min="4880" max="4880" width="11.5703125" style="22" customWidth="1"/>
    <col min="4881" max="4881" width="11.42578125" style="22"/>
    <col min="4882" max="4882" width="11.28515625" style="22" customWidth="1"/>
    <col min="4883" max="4883" width="10.42578125" style="22" customWidth="1"/>
    <col min="4884" max="4884" width="11.28515625" style="22" customWidth="1"/>
    <col min="4885" max="4885" width="10.28515625" style="22" customWidth="1"/>
    <col min="4886" max="4887" width="10.5703125" style="22" customWidth="1"/>
    <col min="4888" max="4892" width="14.140625" style="22" customWidth="1"/>
    <col min="4893" max="4896" width="13.140625" style="22" customWidth="1"/>
    <col min="4897" max="4897" width="9" style="22" customWidth="1"/>
    <col min="4898" max="4903" width="13.140625" style="22" customWidth="1"/>
    <col min="4904" max="4912" width="10.85546875" style="22" customWidth="1"/>
    <col min="4913" max="4953" width="0" style="22" hidden="1" customWidth="1"/>
    <col min="4954" max="4955" width="10.85546875" style="22" customWidth="1"/>
    <col min="4956" max="5120" width="11.42578125" style="22"/>
    <col min="5121" max="5121" width="31.5703125" style="22" customWidth="1"/>
    <col min="5122" max="5122" width="25.7109375" style="22" customWidth="1"/>
    <col min="5123" max="5123" width="12.7109375" style="22" customWidth="1"/>
    <col min="5124" max="5124" width="10.7109375" style="22" customWidth="1"/>
    <col min="5125" max="5125" width="10.85546875" style="22" customWidth="1"/>
    <col min="5126" max="5132" width="10.7109375" style="22" customWidth="1"/>
    <col min="5133" max="5133" width="12.140625" style="22" customWidth="1"/>
    <col min="5134" max="5134" width="11.140625" style="22" customWidth="1"/>
    <col min="5135" max="5135" width="10.7109375" style="22" customWidth="1"/>
    <col min="5136" max="5136" width="11.5703125" style="22" customWidth="1"/>
    <col min="5137" max="5137" width="11.42578125" style="22"/>
    <col min="5138" max="5138" width="11.28515625" style="22" customWidth="1"/>
    <col min="5139" max="5139" width="10.42578125" style="22" customWidth="1"/>
    <col min="5140" max="5140" width="11.28515625" style="22" customWidth="1"/>
    <col min="5141" max="5141" width="10.28515625" style="22" customWidth="1"/>
    <col min="5142" max="5143" width="10.5703125" style="22" customWidth="1"/>
    <col min="5144" max="5148" width="14.140625" style="22" customWidth="1"/>
    <col min="5149" max="5152" width="13.140625" style="22" customWidth="1"/>
    <col min="5153" max="5153" width="9" style="22" customWidth="1"/>
    <col min="5154" max="5159" width="13.140625" style="22" customWidth="1"/>
    <col min="5160" max="5168" width="10.85546875" style="22" customWidth="1"/>
    <col min="5169" max="5209" width="0" style="22" hidden="1" customWidth="1"/>
    <col min="5210" max="5211" width="10.85546875" style="22" customWidth="1"/>
    <col min="5212" max="5376" width="11.42578125" style="22"/>
    <col min="5377" max="5377" width="31.5703125" style="22" customWidth="1"/>
    <col min="5378" max="5378" width="25.7109375" style="22" customWidth="1"/>
    <col min="5379" max="5379" width="12.7109375" style="22" customWidth="1"/>
    <col min="5380" max="5380" width="10.7109375" style="22" customWidth="1"/>
    <col min="5381" max="5381" width="10.85546875" style="22" customWidth="1"/>
    <col min="5382" max="5388" width="10.7109375" style="22" customWidth="1"/>
    <col min="5389" max="5389" width="12.140625" style="22" customWidth="1"/>
    <col min="5390" max="5390" width="11.140625" style="22" customWidth="1"/>
    <col min="5391" max="5391" width="10.7109375" style="22" customWidth="1"/>
    <col min="5392" max="5392" width="11.5703125" style="22" customWidth="1"/>
    <col min="5393" max="5393" width="11.42578125" style="22"/>
    <col min="5394" max="5394" width="11.28515625" style="22" customWidth="1"/>
    <col min="5395" max="5395" width="10.42578125" style="22" customWidth="1"/>
    <col min="5396" max="5396" width="11.28515625" style="22" customWidth="1"/>
    <col min="5397" max="5397" width="10.28515625" style="22" customWidth="1"/>
    <col min="5398" max="5399" width="10.5703125" style="22" customWidth="1"/>
    <col min="5400" max="5404" width="14.140625" style="22" customWidth="1"/>
    <col min="5405" max="5408" width="13.140625" style="22" customWidth="1"/>
    <col min="5409" max="5409" width="9" style="22" customWidth="1"/>
    <col min="5410" max="5415" width="13.140625" style="22" customWidth="1"/>
    <col min="5416" max="5424" width="10.85546875" style="22" customWidth="1"/>
    <col min="5425" max="5465" width="0" style="22" hidden="1" customWidth="1"/>
    <col min="5466" max="5467" width="10.85546875" style="22" customWidth="1"/>
    <col min="5468" max="5632" width="11.42578125" style="22"/>
    <col min="5633" max="5633" width="31.5703125" style="22" customWidth="1"/>
    <col min="5634" max="5634" width="25.7109375" style="22" customWidth="1"/>
    <col min="5635" max="5635" width="12.7109375" style="22" customWidth="1"/>
    <col min="5636" max="5636" width="10.7109375" style="22" customWidth="1"/>
    <col min="5637" max="5637" width="10.85546875" style="22" customWidth="1"/>
    <col min="5638" max="5644" width="10.7109375" style="22" customWidth="1"/>
    <col min="5645" max="5645" width="12.140625" style="22" customWidth="1"/>
    <col min="5646" max="5646" width="11.140625" style="22" customWidth="1"/>
    <col min="5647" max="5647" width="10.7109375" style="22" customWidth="1"/>
    <col min="5648" max="5648" width="11.5703125" style="22" customWidth="1"/>
    <col min="5649" max="5649" width="11.42578125" style="22"/>
    <col min="5650" max="5650" width="11.28515625" style="22" customWidth="1"/>
    <col min="5651" max="5651" width="10.42578125" style="22" customWidth="1"/>
    <col min="5652" max="5652" width="11.28515625" style="22" customWidth="1"/>
    <col min="5653" max="5653" width="10.28515625" style="22" customWidth="1"/>
    <col min="5654" max="5655" width="10.5703125" style="22" customWidth="1"/>
    <col min="5656" max="5660" width="14.140625" style="22" customWidth="1"/>
    <col min="5661" max="5664" width="13.140625" style="22" customWidth="1"/>
    <col min="5665" max="5665" width="9" style="22" customWidth="1"/>
    <col min="5666" max="5671" width="13.140625" style="22" customWidth="1"/>
    <col min="5672" max="5680" width="10.85546875" style="22" customWidth="1"/>
    <col min="5681" max="5721" width="0" style="22" hidden="1" customWidth="1"/>
    <col min="5722" max="5723" width="10.85546875" style="22" customWidth="1"/>
    <col min="5724" max="5888" width="11.42578125" style="22"/>
    <col min="5889" max="5889" width="31.5703125" style="22" customWidth="1"/>
    <col min="5890" max="5890" width="25.7109375" style="22" customWidth="1"/>
    <col min="5891" max="5891" width="12.7109375" style="22" customWidth="1"/>
    <col min="5892" max="5892" width="10.7109375" style="22" customWidth="1"/>
    <col min="5893" max="5893" width="10.85546875" style="22" customWidth="1"/>
    <col min="5894" max="5900" width="10.7109375" style="22" customWidth="1"/>
    <col min="5901" max="5901" width="12.140625" style="22" customWidth="1"/>
    <col min="5902" max="5902" width="11.140625" style="22" customWidth="1"/>
    <col min="5903" max="5903" width="10.7109375" style="22" customWidth="1"/>
    <col min="5904" max="5904" width="11.5703125" style="22" customWidth="1"/>
    <col min="5905" max="5905" width="11.42578125" style="22"/>
    <col min="5906" max="5906" width="11.28515625" style="22" customWidth="1"/>
    <col min="5907" max="5907" width="10.42578125" style="22" customWidth="1"/>
    <col min="5908" max="5908" width="11.28515625" style="22" customWidth="1"/>
    <col min="5909" max="5909" width="10.28515625" style="22" customWidth="1"/>
    <col min="5910" max="5911" width="10.5703125" style="22" customWidth="1"/>
    <col min="5912" max="5916" width="14.140625" style="22" customWidth="1"/>
    <col min="5917" max="5920" width="13.140625" style="22" customWidth="1"/>
    <col min="5921" max="5921" width="9" style="22" customWidth="1"/>
    <col min="5922" max="5927" width="13.140625" style="22" customWidth="1"/>
    <col min="5928" max="5936" width="10.85546875" style="22" customWidth="1"/>
    <col min="5937" max="5977" width="0" style="22" hidden="1" customWidth="1"/>
    <col min="5978" max="5979" width="10.85546875" style="22" customWidth="1"/>
    <col min="5980" max="6144" width="11.42578125" style="22"/>
    <col min="6145" max="6145" width="31.5703125" style="22" customWidth="1"/>
    <col min="6146" max="6146" width="25.7109375" style="22" customWidth="1"/>
    <col min="6147" max="6147" width="12.7109375" style="22" customWidth="1"/>
    <col min="6148" max="6148" width="10.7109375" style="22" customWidth="1"/>
    <col min="6149" max="6149" width="10.85546875" style="22" customWidth="1"/>
    <col min="6150" max="6156" width="10.7109375" style="22" customWidth="1"/>
    <col min="6157" max="6157" width="12.140625" style="22" customWidth="1"/>
    <col min="6158" max="6158" width="11.140625" style="22" customWidth="1"/>
    <col min="6159" max="6159" width="10.7109375" style="22" customWidth="1"/>
    <col min="6160" max="6160" width="11.5703125" style="22" customWidth="1"/>
    <col min="6161" max="6161" width="11.42578125" style="22"/>
    <col min="6162" max="6162" width="11.28515625" style="22" customWidth="1"/>
    <col min="6163" max="6163" width="10.42578125" style="22" customWidth="1"/>
    <col min="6164" max="6164" width="11.28515625" style="22" customWidth="1"/>
    <col min="6165" max="6165" width="10.28515625" style="22" customWidth="1"/>
    <col min="6166" max="6167" width="10.5703125" style="22" customWidth="1"/>
    <col min="6168" max="6172" width="14.140625" style="22" customWidth="1"/>
    <col min="6173" max="6176" width="13.140625" style="22" customWidth="1"/>
    <col min="6177" max="6177" width="9" style="22" customWidth="1"/>
    <col min="6178" max="6183" width="13.140625" style="22" customWidth="1"/>
    <col min="6184" max="6192" width="10.85546875" style="22" customWidth="1"/>
    <col min="6193" max="6233" width="0" style="22" hidden="1" customWidth="1"/>
    <col min="6234" max="6235" width="10.85546875" style="22" customWidth="1"/>
    <col min="6236" max="6400" width="11.42578125" style="22"/>
    <col min="6401" max="6401" width="31.5703125" style="22" customWidth="1"/>
    <col min="6402" max="6402" width="25.7109375" style="22" customWidth="1"/>
    <col min="6403" max="6403" width="12.7109375" style="22" customWidth="1"/>
    <col min="6404" max="6404" width="10.7109375" style="22" customWidth="1"/>
    <col min="6405" max="6405" width="10.85546875" style="22" customWidth="1"/>
    <col min="6406" max="6412" width="10.7109375" style="22" customWidth="1"/>
    <col min="6413" max="6413" width="12.140625" style="22" customWidth="1"/>
    <col min="6414" max="6414" width="11.140625" style="22" customWidth="1"/>
    <col min="6415" max="6415" width="10.7109375" style="22" customWidth="1"/>
    <col min="6416" max="6416" width="11.5703125" style="22" customWidth="1"/>
    <col min="6417" max="6417" width="11.42578125" style="22"/>
    <col min="6418" max="6418" width="11.28515625" style="22" customWidth="1"/>
    <col min="6419" max="6419" width="10.42578125" style="22" customWidth="1"/>
    <col min="6420" max="6420" width="11.28515625" style="22" customWidth="1"/>
    <col min="6421" max="6421" width="10.28515625" style="22" customWidth="1"/>
    <col min="6422" max="6423" width="10.5703125" style="22" customWidth="1"/>
    <col min="6424" max="6428" width="14.140625" style="22" customWidth="1"/>
    <col min="6429" max="6432" width="13.140625" style="22" customWidth="1"/>
    <col min="6433" max="6433" width="9" style="22" customWidth="1"/>
    <col min="6434" max="6439" width="13.140625" style="22" customWidth="1"/>
    <col min="6440" max="6448" width="10.85546875" style="22" customWidth="1"/>
    <col min="6449" max="6489" width="0" style="22" hidden="1" customWidth="1"/>
    <col min="6490" max="6491" width="10.85546875" style="22" customWidth="1"/>
    <col min="6492" max="6656" width="11.42578125" style="22"/>
    <col min="6657" max="6657" width="31.5703125" style="22" customWidth="1"/>
    <col min="6658" max="6658" width="25.7109375" style="22" customWidth="1"/>
    <col min="6659" max="6659" width="12.7109375" style="22" customWidth="1"/>
    <col min="6660" max="6660" width="10.7109375" style="22" customWidth="1"/>
    <col min="6661" max="6661" width="10.85546875" style="22" customWidth="1"/>
    <col min="6662" max="6668" width="10.7109375" style="22" customWidth="1"/>
    <col min="6669" max="6669" width="12.140625" style="22" customWidth="1"/>
    <col min="6670" max="6670" width="11.140625" style="22" customWidth="1"/>
    <col min="6671" max="6671" width="10.7109375" style="22" customWidth="1"/>
    <col min="6672" max="6672" width="11.5703125" style="22" customWidth="1"/>
    <col min="6673" max="6673" width="11.42578125" style="22"/>
    <col min="6674" max="6674" width="11.28515625" style="22" customWidth="1"/>
    <col min="6675" max="6675" width="10.42578125" style="22" customWidth="1"/>
    <col min="6676" max="6676" width="11.28515625" style="22" customWidth="1"/>
    <col min="6677" max="6677" width="10.28515625" style="22" customWidth="1"/>
    <col min="6678" max="6679" width="10.5703125" style="22" customWidth="1"/>
    <col min="6680" max="6684" width="14.140625" style="22" customWidth="1"/>
    <col min="6685" max="6688" width="13.140625" style="22" customWidth="1"/>
    <col min="6689" max="6689" width="9" style="22" customWidth="1"/>
    <col min="6690" max="6695" width="13.140625" style="22" customWidth="1"/>
    <col min="6696" max="6704" width="10.85546875" style="22" customWidth="1"/>
    <col min="6705" max="6745" width="0" style="22" hidden="1" customWidth="1"/>
    <col min="6746" max="6747" width="10.85546875" style="22" customWidth="1"/>
    <col min="6748" max="6912" width="11.42578125" style="22"/>
    <col min="6913" max="6913" width="31.5703125" style="22" customWidth="1"/>
    <col min="6914" max="6914" width="25.7109375" style="22" customWidth="1"/>
    <col min="6915" max="6915" width="12.7109375" style="22" customWidth="1"/>
    <col min="6916" max="6916" width="10.7109375" style="22" customWidth="1"/>
    <col min="6917" max="6917" width="10.85546875" style="22" customWidth="1"/>
    <col min="6918" max="6924" width="10.7109375" style="22" customWidth="1"/>
    <col min="6925" max="6925" width="12.140625" style="22" customWidth="1"/>
    <col min="6926" max="6926" width="11.140625" style="22" customWidth="1"/>
    <col min="6927" max="6927" width="10.7109375" style="22" customWidth="1"/>
    <col min="6928" max="6928" width="11.5703125" style="22" customWidth="1"/>
    <col min="6929" max="6929" width="11.42578125" style="22"/>
    <col min="6930" max="6930" width="11.28515625" style="22" customWidth="1"/>
    <col min="6931" max="6931" width="10.42578125" style="22" customWidth="1"/>
    <col min="6932" max="6932" width="11.28515625" style="22" customWidth="1"/>
    <col min="6933" max="6933" width="10.28515625" style="22" customWidth="1"/>
    <col min="6934" max="6935" width="10.5703125" style="22" customWidth="1"/>
    <col min="6936" max="6940" width="14.140625" style="22" customWidth="1"/>
    <col min="6941" max="6944" width="13.140625" style="22" customWidth="1"/>
    <col min="6945" max="6945" width="9" style="22" customWidth="1"/>
    <col min="6946" max="6951" width="13.140625" style="22" customWidth="1"/>
    <col min="6952" max="6960" width="10.85546875" style="22" customWidth="1"/>
    <col min="6961" max="7001" width="0" style="22" hidden="1" customWidth="1"/>
    <col min="7002" max="7003" width="10.85546875" style="22" customWidth="1"/>
    <col min="7004" max="7168" width="11.42578125" style="22"/>
    <col min="7169" max="7169" width="31.5703125" style="22" customWidth="1"/>
    <col min="7170" max="7170" width="25.7109375" style="22" customWidth="1"/>
    <col min="7171" max="7171" width="12.7109375" style="22" customWidth="1"/>
    <col min="7172" max="7172" width="10.7109375" style="22" customWidth="1"/>
    <col min="7173" max="7173" width="10.85546875" style="22" customWidth="1"/>
    <col min="7174" max="7180" width="10.7109375" style="22" customWidth="1"/>
    <col min="7181" max="7181" width="12.140625" style="22" customWidth="1"/>
    <col min="7182" max="7182" width="11.140625" style="22" customWidth="1"/>
    <col min="7183" max="7183" width="10.7109375" style="22" customWidth="1"/>
    <col min="7184" max="7184" width="11.5703125" style="22" customWidth="1"/>
    <col min="7185" max="7185" width="11.42578125" style="22"/>
    <col min="7186" max="7186" width="11.28515625" style="22" customWidth="1"/>
    <col min="7187" max="7187" width="10.42578125" style="22" customWidth="1"/>
    <col min="7188" max="7188" width="11.28515625" style="22" customWidth="1"/>
    <col min="7189" max="7189" width="10.28515625" style="22" customWidth="1"/>
    <col min="7190" max="7191" width="10.5703125" style="22" customWidth="1"/>
    <col min="7192" max="7196" width="14.140625" style="22" customWidth="1"/>
    <col min="7197" max="7200" width="13.140625" style="22" customWidth="1"/>
    <col min="7201" max="7201" width="9" style="22" customWidth="1"/>
    <col min="7202" max="7207" width="13.140625" style="22" customWidth="1"/>
    <col min="7208" max="7216" width="10.85546875" style="22" customWidth="1"/>
    <col min="7217" max="7257" width="0" style="22" hidden="1" customWidth="1"/>
    <col min="7258" max="7259" width="10.85546875" style="22" customWidth="1"/>
    <col min="7260" max="7424" width="11.42578125" style="22"/>
    <col min="7425" max="7425" width="31.5703125" style="22" customWidth="1"/>
    <col min="7426" max="7426" width="25.7109375" style="22" customWidth="1"/>
    <col min="7427" max="7427" width="12.7109375" style="22" customWidth="1"/>
    <col min="7428" max="7428" width="10.7109375" style="22" customWidth="1"/>
    <col min="7429" max="7429" width="10.85546875" style="22" customWidth="1"/>
    <col min="7430" max="7436" width="10.7109375" style="22" customWidth="1"/>
    <col min="7437" max="7437" width="12.140625" style="22" customWidth="1"/>
    <col min="7438" max="7438" width="11.140625" style="22" customWidth="1"/>
    <col min="7439" max="7439" width="10.7109375" style="22" customWidth="1"/>
    <col min="7440" max="7440" width="11.5703125" style="22" customWidth="1"/>
    <col min="7441" max="7441" width="11.42578125" style="22"/>
    <col min="7442" max="7442" width="11.28515625" style="22" customWidth="1"/>
    <col min="7443" max="7443" width="10.42578125" style="22" customWidth="1"/>
    <col min="7444" max="7444" width="11.28515625" style="22" customWidth="1"/>
    <col min="7445" max="7445" width="10.28515625" style="22" customWidth="1"/>
    <col min="7446" max="7447" width="10.5703125" style="22" customWidth="1"/>
    <col min="7448" max="7452" width="14.140625" style="22" customWidth="1"/>
    <col min="7453" max="7456" width="13.140625" style="22" customWidth="1"/>
    <col min="7457" max="7457" width="9" style="22" customWidth="1"/>
    <col min="7458" max="7463" width="13.140625" style="22" customWidth="1"/>
    <col min="7464" max="7472" width="10.85546875" style="22" customWidth="1"/>
    <col min="7473" max="7513" width="0" style="22" hidden="1" customWidth="1"/>
    <col min="7514" max="7515" width="10.85546875" style="22" customWidth="1"/>
    <col min="7516" max="7680" width="11.42578125" style="22"/>
    <col min="7681" max="7681" width="31.5703125" style="22" customWidth="1"/>
    <col min="7682" max="7682" width="25.7109375" style="22" customWidth="1"/>
    <col min="7683" max="7683" width="12.7109375" style="22" customWidth="1"/>
    <col min="7684" max="7684" width="10.7109375" style="22" customWidth="1"/>
    <col min="7685" max="7685" width="10.85546875" style="22" customWidth="1"/>
    <col min="7686" max="7692" width="10.7109375" style="22" customWidth="1"/>
    <col min="7693" max="7693" width="12.140625" style="22" customWidth="1"/>
    <col min="7694" max="7694" width="11.140625" style="22" customWidth="1"/>
    <col min="7695" max="7695" width="10.7109375" style="22" customWidth="1"/>
    <col min="7696" max="7696" width="11.5703125" style="22" customWidth="1"/>
    <col min="7697" max="7697" width="11.42578125" style="22"/>
    <col min="7698" max="7698" width="11.28515625" style="22" customWidth="1"/>
    <col min="7699" max="7699" width="10.42578125" style="22" customWidth="1"/>
    <col min="7700" max="7700" width="11.28515625" style="22" customWidth="1"/>
    <col min="7701" max="7701" width="10.28515625" style="22" customWidth="1"/>
    <col min="7702" max="7703" width="10.5703125" style="22" customWidth="1"/>
    <col min="7704" max="7708" width="14.140625" style="22" customWidth="1"/>
    <col min="7709" max="7712" width="13.140625" style="22" customWidth="1"/>
    <col min="7713" max="7713" width="9" style="22" customWidth="1"/>
    <col min="7714" max="7719" width="13.140625" style="22" customWidth="1"/>
    <col min="7720" max="7728" width="10.85546875" style="22" customWidth="1"/>
    <col min="7729" max="7769" width="0" style="22" hidden="1" customWidth="1"/>
    <col min="7770" max="7771" width="10.85546875" style="22" customWidth="1"/>
    <col min="7772" max="7936" width="11.42578125" style="22"/>
    <col min="7937" max="7937" width="31.5703125" style="22" customWidth="1"/>
    <col min="7938" max="7938" width="25.7109375" style="22" customWidth="1"/>
    <col min="7939" max="7939" width="12.7109375" style="22" customWidth="1"/>
    <col min="7940" max="7940" width="10.7109375" style="22" customWidth="1"/>
    <col min="7941" max="7941" width="10.85546875" style="22" customWidth="1"/>
    <col min="7942" max="7948" width="10.7109375" style="22" customWidth="1"/>
    <col min="7949" max="7949" width="12.140625" style="22" customWidth="1"/>
    <col min="7950" max="7950" width="11.140625" style="22" customWidth="1"/>
    <col min="7951" max="7951" width="10.7109375" style="22" customWidth="1"/>
    <col min="7952" max="7952" width="11.5703125" style="22" customWidth="1"/>
    <col min="7953" max="7953" width="11.42578125" style="22"/>
    <col min="7954" max="7954" width="11.28515625" style="22" customWidth="1"/>
    <col min="7955" max="7955" width="10.42578125" style="22" customWidth="1"/>
    <col min="7956" max="7956" width="11.28515625" style="22" customWidth="1"/>
    <col min="7957" max="7957" width="10.28515625" style="22" customWidth="1"/>
    <col min="7958" max="7959" width="10.5703125" style="22" customWidth="1"/>
    <col min="7960" max="7964" width="14.140625" style="22" customWidth="1"/>
    <col min="7965" max="7968" width="13.140625" style="22" customWidth="1"/>
    <col min="7969" max="7969" width="9" style="22" customWidth="1"/>
    <col min="7970" max="7975" width="13.140625" style="22" customWidth="1"/>
    <col min="7976" max="7984" width="10.85546875" style="22" customWidth="1"/>
    <col min="7985" max="8025" width="0" style="22" hidden="1" customWidth="1"/>
    <col min="8026" max="8027" width="10.85546875" style="22" customWidth="1"/>
    <col min="8028" max="8192" width="11.42578125" style="22"/>
    <col min="8193" max="8193" width="31.5703125" style="22" customWidth="1"/>
    <col min="8194" max="8194" width="25.7109375" style="22" customWidth="1"/>
    <col min="8195" max="8195" width="12.7109375" style="22" customWidth="1"/>
    <col min="8196" max="8196" width="10.7109375" style="22" customWidth="1"/>
    <col min="8197" max="8197" width="10.85546875" style="22" customWidth="1"/>
    <col min="8198" max="8204" width="10.7109375" style="22" customWidth="1"/>
    <col min="8205" max="8205" width="12.140625" style="22" customWidth="1"/>
    <col min="8206" max="8206" width="11.140625" style="22" customWidth="1"/>
    <col min="8207" max="8207" width="10.7109375" style="22" customWidth="1"/>
    <col min="8208" max="8208" width="11.5703125" style="22" customWidth="1"/>
    <col min="8209" max="8209" width="11.42578125" style="22"/>
    <col min="8210" max="8210" width="11.28515625" style="22" customWidth="1"/>
    <col min="8211" max="8211" width="10.42578125" style="22" customWidth="1"/>
    <col min="8212" max="8212" width="11.28515625" style="22" customWidth="1"/>
    <col min="8213" max="8213" width="10.28515625" style="22" customWidth="1"/>
    <col min="8214" max="8215" width="10.5703125" style="22" customWidth="1"/>
    <col min="8216" max="8220" width="14.140625" style="22" customWidth="1"/>
    <col min="8221" max="8224" width="13.140625" style="22" customWidth="1"/>
    <col min="8225" max="8225" width="9" style="22" customWidth="1"/>
    <col min="8226" max="8231" width="13.140625" style="22" customWidth="1"/>
    <col min="8232" max="8240" width="10.85546875" style="22" customWidth="1"/>
    <col min="8241" max="8281" width="0" style="22" hidden="1" customWidth="1"/>
    <col min="8282" max="8283" width="10.85546875" style="22" customWidth="1"/>
    <col min="8284" max="8448" width="11.42578125" style="22"/>
    <col min="8449" max="8449" width="31.5703125" style="22" customWidth="1"/>
    <col min="8450" max="8450" width="25.7109375" style="22" customWidth="1"/>
    <col min="8451" max="8451" width="12.7109375" style="22" customWidth="1"/>
    <col min="8452" max="8452" width="10.7109375" style="22" customWidth="1"/>
    <col min="8453" max="8453" width="10.85546875" style="22" customWidth="1"/>
    <col min="8454" max="8460" width="10.7109375" style="22" customWidth="1"/>
    <col min="8461" max="8461" width="12.140625" style="22" customWidth="1"/>
    <col min="8462" max="8462" width="11.140625" style="22" customWidth="1"/>
    <col min="8463" max="8463" width="10.7109375" style="22" customWidth="1"/>
    <col min="8464" max="8464" width="11.5703125" style="22" customWidth="1"/>
    <col min="8465" max="8465" width="11.42578125" style="22"/>
    <col min="8466" max="8466" width="11.28515625" style="22" customWidth="1"/>
    <col min="8467" max="8467" width="10.42578125" style="22" customWidth="1"/>
    <col min="8468" max="8468" width="11.28515625" style="22" customWidth="1"/>
    <col min="8469" max="8469" width="10.28515625" style="22" customWidth="1"/>
    <col min="8470" max="8471" width="10.5703125" style="22" customWidth="1"/>
    <col min="8472" max="8476" width="14.140625" style="22" customWidth="1"/>
    <col min="8477" max="8480" width="13.140625" style="22" customWidth="1"/>
    <col min="8481" max="8481" width="9" style="22" customWidth="1"/>
    <col min="8482" max="8487" width="13.140625" style="22" customWidth="1"/>
    <col min="8488" max="8496" width="10.85546875" style="22" customWidth="1"/>
    <col min="8497" max="8537" width="0" style="22" hidden="1" customWidth="1"/>
    <col min="8538" max="8539" width="10.85546875" style="22" customWidth="1"/>
    <col min="8540" max="8704" width="11.42578125" style="22"/>
    <col min="8705" max="8705" width="31.5703125" style="22" customWidth="1"/>
    <col min="8706" max="8706" width="25.7109375" style="22" customWidth="1"/>
    <col min="8707" max="8707" width="12.7109375" style="22" customWidth="1"/>
    <col min="8708" max="8708" width="10.7109375" style="22" customWidth="1"/>
    <col min="8709" max="8709" width="10.85546875" style="22" customWidth="1"/>
    <col min="8710" max="8716" width="10.7109375" style="22" customWidth="1"/>
    <col min="8717" max="8717" width="12.140625" style="22" customWidth="1"/>
    <col min="8718" max="8718" width="11.140625" style="22" customWidth="1"/>
    <col min="8719" max="8719" width="10.7109375" style="22" customWidth="1"/>
    <col min="8720" max="8720" width="11.5703125" style="22" customWidth="1"/>
    <col min="8721" max="8721" width="11.42578125" style="22"/>
    <col min="8722" max="8722" width="11.28515625" style="22" customWidth="1"/>
    <col min="8723" max="8723" width="10.42578125" style="22" customWidth="1"/>
    <col min="8724" max="8724" width="11.28515625" style="22" customWidth="1"/>
    <col min="8725" max="8725" width="10.28515625" style="22" customWidth="1"/>
    <col min="8726" max="8727" width="10.5703125" style="22" customWidth="1"/>
    <col min="8728" max="8732" width="14.140625" style="22" customWidth="1"/>
    <col min="8733" max="8736" width="13.140625" style="22" customWidth="1"/>
    <col min="8737" max="8737" width="9" style="22" customWidth="1"/>
    <col min="8738" max="8743" width="13.140625" style="22" customWidth="1"/>
    <col min="8744" max="8752" width="10.85546875" style="22" customWidth="1"/>
    <col min="8753" max="8793" width="0" style="22" hidden="1" customWidth="1"/>
    <col min="8794" max="8795" width="10.85546875" style="22" customWidth="1"/>
    <col min="8796" max="8960" width="11.42578125" style="22"/>
    <col min="8961" max="8961" width="31.5703125" style="22" customWidth="1"/>
    <col min="8962" max="8962" width="25.7109375" style="22" customWidth="1"/>
    <col min="8963" max="8963" width="12.7109375" style="22" customWidth="1"/>
    <col min="8964" max="8964" width="10.7109375" style="22" customWidth="1"/>
    <col min="8965" max="8965" width="10.85546875" style="22" customWidth="1"/>
    <col min="8966" max="8972" width="10.7109375" style="22" customWidth="1"/>
    <col min="8973" max="8973" width="12.140625" style="22" customWidth="1"/>
    <col min="8974" max="8974" width="11.140625" style="22" customWidth="1"/>
    <col min="8975" max="8975" width="10.7109375" style="22" customWidth="1"/>
    <col min="8976" max="8976" width="11.5703125" style="22" customWidth="1"/>
    <col min="8977" max="8977" width="11.42578125" style="22"/>
    <col min="8978" max="8978" width="11.28515625" style="22" customWidth="1"/>
    <col min="8979" max="8979" width="10.42578125" style="22" customWidth="1"/>
    <col min="8980" max="8980" width="11.28515625" style="22" customWidth="1"/>
    <col min="8981" max="8981" width="10.28515625" style="22" customWidth="1"/>
    <col min="8982" max="8983" width="10.5703125" style="22" customWidth="1"/>
    <col min="8984" max="8988" width="14.140625" style="22" customWidth="1"/>
    <col min="8989" max="8992" width="13.140625" style="22" customWidth="1"/>
    <col min="8993" max="8993" width="9" style="22" customWidth="1"/>
    <col min="8994" max="8999" width="13.140625" style="22" customWidth="1"/>
    <col min="9000" max="9008" width="10.85546875" style="22" customWidth="1"/>
    <col min="9009" max="9049" width="0" style="22" hidden="1" customWidth="1"/>
    <col min="9050" max="9051" width="10.85546875" style="22" customWidth="1"/>
    <col min="9052" max="9216" width="11.42578125" style="22"/>
    <col min="9217" max="9217" width="31.5703125" style="22" customWidth="1"/>
    <col min="9218" max="9218" width="25.7109375" style="22" customWidth="1"/>
    <col min="9219" max="9219" width="12.7109375" style="22" customWidth="1"/>
    <col min="9220" max="9220" width="10.7109375" style="22" customWidth="1"/>
    <col min="9221" max="9221" width="10.85546875" style="22" customWidth="1"/>
    <col min="9222" max="9228" width="10.7109375" style="22" customWidth="1"/>
    <col min="9229" max="9229" width="12.140625" style="22" customWidth="1"/>
    <col min="9230" max="9230" width="11.140625" style="22" customWidth="1"/>
    <col min="9231" max="9231" width="10.7109375" style="22" customWidth="1"/>
    <col min="9232" max="9232" width="11.5703125" style="22" customWidth="1"/>
    <col min="9233" max="9233" width="11.42578125" style="22"/>
    <col min="9234" max="9234" width="11.28515625" style="22" customWidth="1"/>
    <col min="9235" max="9235" width="10.42578125" style="22" customWidth="1"/>
    <col min="9236" max="9236" width="11.28515625" style="22" customWidth="1"/>
    <col min="9237" max="9237" width="10.28515625" style="22" customWidth="1"/>
    <col min="9238" max="9239" width="10.5703125" style="22" customWidth="1"/>
    <col min="9240" max="9244" width="14.140625" style="22" customWidth="1"/>
    <col min="9245" max="9248" width="13.140625" style="22" customWidth="1"/>
    <col min="9249" max="9249" width="9" style="22" customWidth="1"/>
    <col min="9250" max="9255" width="13.140625" style="22" customWidth="1"/>
    <col min="9256" max="9264" width="10.85546875" style="22" customWidth="1"/>
    <col min="9265" max="9305" width="0" style="22" hidden="1" customWidth="1"/>
    <col min="9306" max="9307" width="10.85546875" style="22" customWidth="1"/>
    <col min="9308" max="9472" width="11.42578125" style="22"/>
    <col min="9473" max="9473" width="31.5703125" style="22" customWidth="1"/>
    <col min="9474" max="9474" width="25.7109375" style="22" customWidth="1"/>
    <col min="9475" max="9475" width="12.7109375" style="22" customWidth="1"/>
    <col min="9476" max="9476" width="10.7109375" style="22" customWidth="1"/>
    <col min="9477" max="9477" width="10.85546875" style="22" customWidth="1"/>
    <col min="9478" max="9484" width="10.7109375" style="22" customWidth="1"/>
    <col min="9485" max="9485" width="12.140625" style="22" customWidth="1"/>
    <col min="9486" max="9486" width="11.140625" style="22" customWidth="1"/>
    <col min="9487" max="9487" width="10.7109375" style="22" customWidth="1"/>
    <col min="9488" max="9488" width="11.5703125" style="22" customWidth="1"/>
    <col min="9489" max="9489" width="11.42578125" style="22"/>
    <col min="9490" max="9490" width="11.28515625" style="22" customWidth="1"/>
    <col min="9491" max="9491" width="10.42578125" style="22" customWidth="1"/>
    <col min="9492" max="9492" width="11.28515625" style="22" customWidth="1"/>
    <col min="9493" max="9493" width="10.28515625" style="22" customWidth="1"/>
    <col min="9494" max="9495" width="10.5703125" style="22" customWidth="1"/>
    <col min="9496" max="9500" width="14.140625" style="22" customWidth="1"/>
    <col min="9501" max="9504" width="13.140625" style="22" customWidth="1"/>
    <col min="9505" max="9505" width="9" style="22" customWidth="1"/>
    <col min="9506" max="9511" width="13.140625" style="22" customWidth="1"/>
    <col min="9512" max="9520" width="10.85546875" style="22" customWidth="1"/>
    <col min="9521" max="9561" width="0" style="22" hidden="1" customWidth="1"/>
    <col min="9562" max="9563" width="10.85546875" style="22" customWidth="1"/>
    <col min="9564" max="9728" width="11.42578125" style="22"/>
    <col min="9729" max="9729" width="31.5703125" style="22" customWidth="1"/>
    <col min="9730" max="9730" width="25.7109375" style="22" customWidth="1"/>
    <col min="9731" max="9731" width="12.7109375" style="22" customWidth="1"/>
    <col min="9732" max="9732" width="10.7109375" style="22" customWidth="1"/>
    <col min="9733" max="9733" width="10.85546875" style="22" customWidth="1"/>
    <col min="9734" max="9740" width="10.7109375" style="22" customWidth="1"/>
    <col min="9741" max="9741" width="12.140625" style="22" customWidth="1"/>
    <col min="9742" max="9742" width="11.140625" style="22" customWidth="1"/>
    <col min="9743" max="9743" width="10.7109375" style="22" customWidth="1"/>
    <col min="9744" max="9744" width="11.5703125" style="22" customWidth="1"/>
    <col min="9745" max="9745" width="11.42578125" style="22"/>
    <col min="9746" max="9746" width="11.28515625" style="22" customWidth="1"/>
    <col min="9747" max="9747" width="10.42578125" style="22" customWidth="1"/>
    <col min="9748" max="9748" width="11.28515625" style="22" customWidth="1"/>
    <col min="9749" max="9749" width="10.28515625" style="22" customWidth="1"/>
    <col min="9750" max="9751" width="10.5703125" style="22" customWidth="1"/>
    <col min="9752" max="9756" width="14.140625" style="22" customWidth="1"/>
    <col min="9757" max="9760" width="13.140625" style="22" customWidth="1"/>
    <col min="9761" max="9761" width="9" style="22" customWidth="1"/>
    <col min="9762" max="9767" width="13.140625" style="22" customWidth="1"/>
    <col min="9768" max="9776" width="10.85546875" style="22" customWidth="1"/>
    <col min="9777" max="9817" width="0" style="22" hidden="1" customWidth="1"/>
    <col min="9818" max="9819" width="10.85546875" style="22" customWidth="1"/>
    <col min="9820" max="9984" width="11.42578125" style="22"/>
    <col min="9985" max="9985" width="31.5703125" style="22" customWidth="1"/>
    <col min="9986" max="9986" width="25.7109375" style="22" customWidth="1"/>
    <col min="9987" max="9987" width="12.7109375" style="22" customWidth="1"/>
    <col min="9988" max="9988" width="10.7109375" style="22" customWidth="1"/>
    <col min="9989" max="9989" width="10.85546875" style="22" customWidth="1"/>
    <col min="9990" max="9996" width="10.7109375" style="22" customWidth="1"/>
    <col min="9997" max="9997" width="12.140625" style="22" customWidth="1"/>
    <col min="9998" max="9998" width="11.140625" style="22" customWidth="1"/>
    <col min="9999" max="9999" width="10.7109375" style="22" customWidth="1"/>
    <col min="10000" max="10000" width="11.5703125" style="22" customWidth="1"/>
    <col min="10001" max="10001" width="11.42578125" style="22"/>
    <col min="10002" max="10002" width="11.28515625" style="22" customWidth="1"/>
    <col min="10003" max="10003" width="10.42578125" style="22" customWidth="1"/>
    <col min="10004" max="10004" width="11.28515625" style="22" customWidth="1"/>
    <col min="10005" max="10005" width="10.28515625" style="22" customWidth="1"/>
    <col min="10006" max="10007" width="10.5703125" style="22" customWidth="1"/>
    <col min="10008" max="10012" width="14.140625" style="22" customWidth="1"/>
    <col min="10013" max="10016" width="13.140625" style="22" customWidth="1"/>
    <col min="10017" max="10017" width="9" style="22" customWidth="1"/>
    <col min="10018" max="10023" width="13.140625" style="22" customWidth="1"/>
    <col min="10024" max="10032" width="10.85546875" style="22" customWidth="1"/>
    <col min="10033" max="10073" width="0" style="22" hidden="1" customWidth="1"/>
    <col min="10074" max="10075" width="10.85546875" style="22" customWidth="1"/>
    <col min="10076" max="10240" width="11.42578125" style="22"/>
    <col min="10241" max="10241" width="31.5703125" style="22" customWidth="1"/>
    <col min="10242" max="10242" width="25.7109375" style="22" customWidth="1"/>
    <col min="10243" max="10243" width="12.7109375" style="22" customWidth="1"/>
    <col min="10244" max="10244" width="10.7109375" style="22" customWidth="1"/>
    <col min="10245" max="10245" width="10.85546875" style="22" customWidth="1"/>
    <col min="10246" max="10252" width="10.7109375" style="22" customWidth="1"/>
    <col min="10253" max="10253" width="12.140625" style="22" customWidth="1"/>
    <col min="10254" max="10254" width="11.140625" style="22" customWidth="1"/>
    <col min="10255" max="10255" width="10.7109375" style="22" customWidth="1"/>
    <col min="10256" max="10256" width="11.5703125" style="22" customWidth="1"/>
    <col min="10257" max="10257" width="11.42578125" style="22"/>
    <col min="10258" max="10258" width="11.28515625" style="22" customWidth="1"/>
    <col min="10259" max="10259" width="10.42578125" style="22" customWidth="1"/>
    <col min="10260" max="10260" width="11.28515625" style="22" customWidth="1"/>
    <col min="10261" max="10261" width="10.28515625" style="22" customWidth="1"/>
    <col min="10262" max="10263" width="10.5703125" style="22" customWidth="1"/>
    <col min="10264" max="10268" width="14.140625" style="22" customWidth="1"/>
    <col min="10269" max="10272" width="13.140625" style="22" customWidth="1"/>
    <col min="10273" max="10273" width="9" style="22" customWidth="1"/>
    <col min="10274" max="10279" width="13.140625" style="22" customWidth="1"/>
    <col min="10280" max="10288" width="10.85546875" style="22" customWidth="1"/>
    <col min="10289" max="10329" width="0" style="22" hidden="1" customWidth="1"/>
    <col min="10330" max="10331" width="10.85546875" style="22" customWidth="1"/>
    <col min="10332" max="10496" width="11.42578125" style="22"/>
    <col min="10497" max="10497" width="31.5703125" style="22" customWidth="1"/>
    <col min="10498" max="10498" width="25.7109375" style="22" customWidth="1"/>
    <col min="10499" max="10499" width="12.7109375" style="22" customWidth="1"/>
    <col min="10500" max="10500" width="10.7109375" style="22" customWidth="1"/>
    <col min="10501" max="10501" width="10.85546875" style="22" customWidth="1"/>
    <col min="10502" max="10508" width="10.7109375" style="22" customWidth="1"/>
    <col min="10509" max="10509" width="12.140625" style="22" customWidth="1"/>
    <col min="10510" max="10510" width="11.140625" style="22" customWidth="1"/>
    <col min="10511" max="10511" width="10.7109375" style="22" customWidth="1"/>
    <col min="10512" max="10512" width="11.5703125" style="22" customWidth="1"/>
    <col min="10513" max="10513" width="11.42578125" style="22"/>
    <col min="10514" max="10514" width="11.28515625" style="22" customWidth="1"/>
    <col min="10515" max="10515" width="10.42578125" style="22" customWidth="1"/>
    <col min="10516" max="10516" width="11.28515625" style="22" customWidth="1"/>
    <col min="10517" max="10517" width="10.28515625" style="22" customWidth="1"/>
    <col min="10518" max="10519" width="10.5703125" style="22" customWidth="1"/>
    <col min="10520" max="10524" width="14.140625" style="22" customWidth="1"/>
    <col min="10525" max="10528" width="13.140625" style="22" customWidth="1"/>
    <col min="10529" max="10529" width="9" style="22" customWidth="1"/>
    <col min="10530" max="10535" width="13.140625" style="22" customWidth="1"/>
    <col min="10536" max="10544" width="10.85546875" style="22" customWidth="1"/>
    <col min="10545" max="10585" width="0" style="22" hidden="1" customWidth="1"/>
    <col min="10586" max="10587" width="10.85546875" style="22" customWidth="1"/>
    <col min="10588" max="10752" width="11.42578125" style="22"/>
    <col min="10753" max="10753" width="31.5703125" style="22" customWidth="1"/>
    <col min="10754" max="10754" width="25.7109375" style="22" customWidth="1"/>
    <col min="10755" max="10755" width="12.7109375" style="22" customWidth="1"/>
    <col min="10756" max="10756" width="10.7109375" style="22" customWidth="1"/>
    <col min="10757" max="10757" width="10.85546875" style="22" customWidth="1"/>
    <col min="10758" max="10764" width="10.7109375" style="22" customWidth="1"/>
    <col min="10765" max="10765" width="12.140625" style="22" customWidth="1"/>
    <col min="10766" max="10766" width="11.140625" style="22" customWidth="1"/>
    <col min="10767" max="10767" width="10.7109375" style="22" customWidth="1"/>
    <col min="10768" max="10768" width="11.5703125" style="22" customWidth="1"/>
    <col min="10769" max="10769" width="11.42578125" style="22"/>
    <col min="10770" max="10770" width="11.28515625" style="22" customWidth="1"/>
    <col min="10771" max="10771" width="10.42578125" style="22" customWidth="1"/>
    <col min="10772" max="10772" width="11.28515625" style="22" customWidth="1"/>
    <col min="10773" max="10773" width="10.28515625" style="22" customWidth="1"/>
    <col min="10774" max="10775" width="10.5703125" style="22" customWidth="1"/>
    <col min="10776" max="10780" width="14.140625" style="22" customWidth="1"/>
    <col min="10781" max="10784" width="13.140625" style="22" customWidth="1"/>
    <col min="10785" max="10785" width="9" style="22" customWidth="1"/>
    <col min="10786" max="10791" width="13.140625" style="22" customWidth="1"/>
    <col min="10792" max="10800" width="10.85546875" style="22" customWidth="1"/>
    <col min="10801" max="10841" width="0" style="22" hidden="1" customWidth="1"/>
    <col min="10842" max="10843" width="10.85546875" style="22" customWidth="1"/>
    <col min="10844" max="11008" width="11.42578125" style="22"/>
    <col min="11009" max="11009" width="31.5703125" style="22" customWidth="1"/>
    <col min="11010" max="11010" width="25.7109375" style="22" customWidth="1"/>
    <col min="11011" max="11011" width="12.7109375" style="22" customWidth="1"/>
    <col min="11012" max="11012" width="10.7109375" style="22" customWidth="1"/>
    <col min="11013" max="11013" width="10.85546875" style="22" customWidth="1"/>
    <col min="11014" max="11020" width="10.7109375" style="22" customWidth="1"/>
    <col min="11021" max="11021" width="12.140625" style="22" customWidth="1"/>
    <col min="11022" max="11022" width="11.140625" style="22" customWidth="1"/>
    <col min="11023" max="11023" width="10.7109375" style="22" customWidth="1"/>
    <col min="11024" max="11024" width="11.5703125" style="22" customWidth="1"/>
    <col min="11025" max="11025" width="11.42578125" style="22"/>
    <col min="11026" max="11026" width="11.28515625" style="22" customWidth="1"/>
    <col min="11027" max="11027" width="10.42578125" style="22" customWidth="1"/>
    <col min="11028" max="11028" width="11.28515625" style="22" customWidth="1"/>
    <col min="11029" max="11029" width="10.28515625" style="22" customWidth="1"/>
    <col min="11030" max="11031" width="10.5703125" style="22" customWidth="1"/>
    <col min="11032" max="11036" width="14.140625" style="22" customWidth="1"/>
    <col min="11037" max="11040" width="13.140625" style="22" customWidth="1"/>
    <col min="11041" max="11041" width="9" style="22" customWidth="1"/>
    <col min="11042" max="11047" width="13.140625" style="22" customWidth="1"/>
    <col min="11048" max="11056" width="10.85546875" style="22" customWidth="1"/>
    <col min="11057" max="11097" width="0" style="22" hidden="1" customWidth="1"/>
    <col min="11098" max="11099" width="10.85546875" style="22" customWidth="1"/>
    <col min="11100" max="11264" width="11.42578125" style="22"/>
    <col min="11265" max="11265" width="31.5703125" style="22" customWidth="1"/>
    <col min="11266" max="11266" width="25.7109375" style="22" customWidth="1"/>
    <col min="11267" max="11267" width="12.7109375" style="22" customWidth="1"/>
    <col min="11268" max="11268" width="10.7109375" style="22" customWidth="1"/>
    <col min="11269" max="11269" width="10.85546875" style="22" customWidth="1"/>
    <col min="11270" max="11276" width="10.7109375" style="22" customWidth="1"/>
    <col min="11277" max="11277" width="12.140625" style="22" customWidth="1"/>
    <col min="11278" max="11278" width="11.140625" style="22" customWidth="1"/>
    <col min="11279" max="11279" width="10.7109375" style="22" customWidth="1"/>
    <col min="11280" max="11280" width="11.5703125" style="22" customWidth="1"/>
    <col min="11281" max="11281" width="11.42578125" style="22"/>
    <col min="11282" max="11282" width="11.28515625" style="22" customWidth="1"/>
    <col min="11283" max="11283" width="10.42578125" style="22" customWidth="1"/>
    <col min="11284" max="11284" width="11.28515625" style="22" customWidth="1"/>
    <col min="11285" max="11285" width="10.28515625" style="22" customWidth="1"/>
    <col min="11286" max="11287" width="10.5703125" style="22" customWidth="1"/>
    <col min="11288" max="11292" width="14.140625" style="22" customWidth="1"/>
    <col min="11293" max="11296" width="13.140625" style="22" customWidth="1"/>
    <col min="11297" max="11297" width="9" style="22" customWidth="1"/>
    <col min="11298" max="11303" width="13.140625" style="22" customWidth="1"/>
    <col min="11304" max="11312" width="10.85546875" style="22" customWidth="1"/>
    <col min="11313" max="11353" width="0" style="22" hidden="1" customWidth="1"/>
    <col min="11354" max="11355" width="10.85546875" style="22" customWidth="1"/>
    <col min="11356" max="11520" width="11.42578125" style="22"/>
    <col min="11521" max="11521" width="31.5703125" style="22" customWidth="1"/>
    <col min="11522" max="11522" width="25.7109375" style="22" customWidth="1"/>
    <col min="11523" max="11523" width="12.7109375" style="22" customWidth="1"/>
    <col min="11524" max="11524" width="10.7109375" style="22" customWidth="1"/>
    <col min="11525" max="11525" width="10.85546875" style="22" customWidth="1"/>
    <col min="11526" max="11532" width="10.7109375" style="22" customWidth="1"/>
    <col min="11533" max="11533" width="12.140625" style="22" customWidth="1"/>
    <col min="11534" max="11534" width="11.140625" style="22" customWidth="1"/>
    <col min="11535" max="11535" width="10.7109375" style="22" customWidth="1"/>
    <col min="11536" max="11536" width="11.5703125" style="22" customWidth="1"/>
    <col min="11537" max="11537" width="11.42578125" style="22"/>
    <col min="11538" max="11538" width="11.28515625" style="22" customWidth="1"/>
    <col min="11539" max="11539" width="10.42578125" style="22" customWidth="1"/>
    <col min="11540" max="11540" width="11.28515625" style="22" customWidth="1"/>
    <col min="11541" max="11541" width="10.28515625" style="22" customWidth="1"/>
    <col min="11542" max="11543" width="10.5703125" style="22" customWidth="1"/>
    <col min="11544" max="11548" width="14.140625" style="22" customWidth="1"/>
    <col min="11549" max="11552" width="13.140625" style="22" customWidth="1"/>
    <col min="11553" max="11553" width="9" style="22" customWidth="1"/>
    <col min="11554" max="11559" width="13.140625" style="22" customWidth="1"/>
    <col min="11560" max="11568" width="10.85546875" style="22" customWidth="1"/>
    <col min="11569" max="11609" width="0" style="22" hidden="1" customWidth="1"/>
    <col min="11610" max="11611" width="10.85546875" style="22" customWidth="1"/>
    <col min="11612" max="11776" width="11.42578125" style="22"/>
    <col min="11777" max="11777" width="31.5703125" style="22" customWidth="1"/>
    <col min="11778" max="11778" width="25.7109375" style="22" customWidth="1"/>
    <col min="11779" max="11779" width="12.7109375" style="22" customWidth="1"/>
    <col min="11780" max="11780" width="10.7109375" style="22" customWidth="1"/>
    <col min="11781" max="11781" width="10.85546875" style="22" customWidth="1"/>
    <col min="11782" max="11788" width="10.7109375" style="22" customWidth="1"/>
    <col min="11789" max="11789" width="12.140625" style="22" customWidth="1"/>
    <col min="11790" max="11790" width="11.140625" style="22" customWidth="1"/>
    <col min="11791" max="11791" width="10.7109375" style="22" customWidth="1"/>
    <col min="11792" max="11792" width="11.5703125" style="22" customWidth="1"/>
    <col min="11793" max="11793" width="11.42578125" style="22"/>
    <col min="11794" max="11794" width="11.28515625" style="22" customWidth="1"/>
    <col min="11795" max="11795" width="10.42578125" style="22" customWidth="1"/>
    <col min="11796" max="11796" width="11.28515625" style="22" customWidth="1"/>
    <col min="11797" max="11797" width="10.28515625" style="22" customWidth="1"/>
    <col min="11798" max="11799" width="10.5703125" style="22" customWidth="1"/>
    <col min="11800" max="11804" width="14.140625" style="22" customWidth="1"/>
    <col min="11805" max="11808" width="13.140625" style="22" customWidth="1"/>
    <col min="11809" max="11809" width="9" style="22" customWidth="1"/>
    <col min="11810" max="11815" width="13.140625" style="22" customWidth="1"/>
    <col min="11816" max="11824" width="10.85546875" style="22" customWidth="1"/>
    <col min="11825" max="11865" width="0" style="22" hidden="1" customWidth="1"/>
    <col min="11866" max="11867" width="10.85546875" style="22" customWidth="1"/>
    <col min="11868" max="12032" width="11.42578125" style="22"/>
    <col min="12033" max="12033" width="31.5703125" style="22" customWidth="1"/>
    <col min="12034" max="12034" width="25.7109375" style="22" customWidth="1"/>
    <col min="12035" max="12035" width="12.7109375" style="22" customWidth="1"/>
    <col min="12036" max="12036" width="10.7109375" style="22" customWidth="1"/>
    <col min="12037" max="12037" width="10.85546875" style="22" customWidth="1"/>
    <col min="12038" max="12044" width="10.7109375" style="22" customWidth="1"/>
    <col min="12045" max="12045" width="12.140625" style="22" customWidth="1"/>
    <col min="12046" max="12046" width="11.140625" style="22" customWidth="1"/>
    <col min="12047" max="12047" width="10.7109375" style="22" customWidth="1"/>
    <col min="12048" max="12048" width="11.5703125" style="22" customWidth="1"/>
    <col min="12049" max="12049" width="11.42578125" style="22"/>
    <col min="12050" max="12050" width="11.28515625" style="22" customWidth="1"/>
    <col min="12051" max="12051" width="10.42578125" style="22" customWidth="1"/>
    <col min="12052" max="12052" width="11.28515625" style="22" customWidth="1"/>
    <col min="12053" max="12053" width="10.28515625" style="22" customWidth="1"/>
    <col min="12054" max="12055" width="10.5703125" style="22" customWidth="1"/>
    <col min="12056" max="12060" width="14.140625" style="22" customWidth="1"/>
    <col min="12061" max="12064" width="13.140625" style="22" customWidth="1"/>
    <col min="12065" max="12065" width="9" style="22" customWidth="1"/>
    <col min="12066" max="12071" width="13.140625" style="22" customWidth="1"/>
    <col min="12072" max="12080" width="10.85546875" style="22" customWidth="1"/>
    <col min="12081" max="12121" width="0" style="22" hidden="1" customWidth="1"/>
    <col min="12122" max="12123" width="10.85546875" style="22" customWidth="1"/>
    <col min="12124" max="12288" width="11.42578125" style="22"/>
    <col min="12289" max="12289" width="31.5703125" style="22" customWidth="1"/>
    <col min="12290" max="12290" width="25.7109375" style="22" customWidth="1"/>
    <col min="12291" max="12291" width="12.7109375" style="22" customWidth="1"/>
    <col min="12292" max="12292" width="10.7109375" style="22" customWidth="1"/>
    <col min="12293" max="12293" width="10.85546875" style="22" customWidth="1"/>
    <col min="12294" max="12300" width="10.7109375" style="22" customWidth="1"/>
    <col min="12301" max="12301" width="12.140625" style="22" customWidth="1"/>
    <col min="12302" max="12302" width="11.140625" style="22" customWidth="1"/>
    <col min="12303" max="12303" width="10.7109375" style="22" customWidth="1"/>
    <col min="12304" max="12304" width="11.5703125" style="22" customWidth="1"/>
    <col min="12305" max="12305" width="11.42578125" style="22"/>
    <col min="12306" max="12306" width="11.28515625" style="22" customWidth="1"/>
    <col min="12307" max="12307" width="10.42578125" style="22" customWidth="1"/>
    <col min="12308" max="12308" width="11.28515625" style="22" customWidth="1"/>
    <col min="12309" max="12309" width="10.28515625" style="22" customWidth="1"/>
    <col min="12310" max="12311" width="10.5703125" style="22" customWidth="1"/>
    <col min="12312" max="12316" width="14.140625" style="22" customWidth="1"/>
    <col min="12317" max="12320" width="13.140625" style="22" customWidth="1"/>
    <col min="12321" max="12321" width="9" style="22" customWidth="1"/>
    <col min="12322" max="12327" width="13.140625" style="22" customWidth="1"/>
    <col min="12328" max="12336" width="10.85546875" style="22" customWidth="1"/>
    <col min="12337" max="12377" width="0" style="22" hidden="1" customWidth="1"/>
    <col min="12378" max="12379" width="10.85546875" style="22" customWidth="1"/>
    <col min="12380" max="12544" width="11.42578125" style="22"/>
    <col min="12545" max="12545" width="31.5703125" style="22" customWidth="1"/>
    <col min="12546" max="12546" width="25.7109375" style="22" customWidth="1"/>
    <col min="12547" max="12547" width="12.7109375" style="22" customWidth="1"/>
    <col min="12548" max="12548" width="10.7109375" style="22" customWidth="1"/>
    <col min="12549" max="12549" width="10.85546875" style="22" customWidth="1"/>
    <col min="12550" max="12556" width="10.7109375" style="22" customWidth="1"/>
    <col min="12557" max="12557" width="12.140625" style="22" customWidth="1"/>
    <col min="12558" max="12558" width="11.140625" style="22" customWidth="1"/>
    <col min="12559" max="12559" width="10.7109375" style="22" customWidth="1"/>
    <col min="12560" max="12560" width="11.5703125" style="22" customWidth="1"/>
    <col min="12561" max="12561" width="11.42578125" style="22"/>
    <col min="12562" max="12562" width="11.28515625" style="22" customWidth="1"/>
    <col min="12563" max="12563" width="10.42578125" style="22" customWidth="1"/>
    <col min="12564" max="12564" width="11.28515625" style="22" customWidth="1"/>
    <col min="12565" max="12565" width="10.28515625" style="22" customWidth="1"/>
    <col min="12566" max="12567" width="10.5703125" style="22" customWidth="1"/>
    <col min="12568" max="12572" width="14.140625" style="22" customWidth="1"/>
    <col min="12573" max="12576" width="13.140625" style="22" customWidth="1"/>
    <col min="12577" max="12577" width="9" style="22" customWidth="1"/>
    <col min="12578" max="12583" width="13.140625" style="22" customWidth="1"/>
    <col min="12584" max="12592" width="10.85546875" style="22" customWidth="1"/>
    <col min="12593" max="12633" width="0" style="22" hidden="1" customWidth="1"/>
    <col min="12634" max="12635" width="10.85546875" style="22" customWidth="1"/>
    <col min="12636" max="12800" width="11.42578125" style="22"/>
    <col min="12801" max="12801" width="31.5703125" style="22" customWidth="1"/>
    <col min="12802" max="12802" width="25.7109375" style="22" customWidth="1"/>
    <col min="12803" max="12803" width="12.7109375" style="22" customWidth="1"/>
    <col min="12804" max="12804" width="10.7109375" style="22" customWidth="1"/>
    <col min="12805" max="12805" width="10.85546875" style="22" customWidth="1"/>
    <col min="12806" max="12812" width="10.7109375" style="22" customWidth="1"/>
    <col min="12813" max="12813" width="12.140625" style="22" customWidth="1"/>
    <col min="12814" max="12814" width="11.140625" style="22" customWidth="1"/>
    <col min="12815" max="12815" width="10.7109375" style="22" customWidth="1"/>
    <col min="12816" max="12816" width="11.5703125" style="22" customWidth="1"/>
    <col min="12817" max="12817" width="11.42578125" style="22"/>
    <col min="12818" max="12818" width="11.28515625" style="22" customWidth="1"/>
    <col min="12819" max="12819" width="10.42578125" style="22" customWidth="1"/>
    <col min="12820" max="12820" width="11.28515625" style="22" customWidth="1"/>
    <col min="12821" max="12821" width="10.28515625" style="22" customWidth="1"/>
    <col min="12822" max="12823" width="10.5703125" style="22" customWidth="1"/>
    <col min="12824" max="12828" width="14.140625" style="22" customWidth="1"/>
    <col min="12829" max="12832" width="13.140625" style="22" customWidth="1"/>
    <col min="12833" max="12833" width="9" style="22" customWidth="1"/>
    <col min="12834" max="12839" width="13.140625" style="22" customWidth="1"/>
    <col min="12840" max="12848" width="10.85546875" style="22" customWidth="1"/>
    <col min="12849" max="12889" width="0" style="22" hidden="1" customWidth="1"/>
    <col min="12890" max="12891" width="10.85546875" style="22" customWidth="1"/>
    <col min="12892" max="13056" width="11.42578125" style="22"/>
    <col min="13057" max="13057" width="31.5703125" style="22" customWidth="1"/>
    <col min="13058" max="13058" width="25.7109375" style="22" customWidth="1"/>
    <col min="13059" max="13059" width="12.7109375" style="22" customWidth="1"/>
    <col min="13060" max="13060" width="10.7109375" style="22" customWidth="1"/>
    <col min="13061" max="13061" width="10.85546875" style="22" customWidth="1"/>
    <col min="13062" max="13068" width="10.7109375" style="22" customWidth="1"/>
    <col min="13069" max="13069" width="12.140625" style="22" customWidth="1"/>
    <col min="13070" max="13070" width="11.140625" style="22" customWidth="1"/>
    <col min="13071" max="13071" width="10.7109375" style="22" customWidth="1"/>
    <col min="13072" max="13072" width="11.5703125" style="22" customWidth="1"/>
    <col min="13073" max="13073" width="11.42578125" style="22"/>
    <col min="13074" max="13074" width="11.28515625" style="22" customWidth="1"/>
    <col min="13075" max="13075" width="10.42578125" style="22" customWidth="1"/>
    <col min="13076" max="13076" width="11.28515625" style="22" customWidth="1"/>
    <col min="13077" max="13077" width="10.28515625" style="22" customWidth="1"/>
    <col min="13078" max="13079" width="10.5703125" style="22" customWidth="1"/>
    <col min="13080" max="13084" width="14.140625" style="22" customWidth="1"/>
    <col min="13085" max="13088" width="13.140625" style="22" customWidth="1"/>
    <col min="13089" max="13089" width="9" style="22" customWidth="1"/>
    <col min="13090" max="13095" width="13.140625" style="22" customWidth="1"/>
    <col min="13096" max="13104" width="10.85546875" style="22" customWidth="1"/>
    <col min="13105" max="13145" width="0" style="22" hidden="1" customWidth="1"/>
    <col min="13146" max="13147" width="10.85546875" style="22" customWidth="1"/>
    <col min="13148" max="13312" width="11.42578125" style="22"/>
    <col min="13313" max="13313" width="31.5703125" style="22" customWidth="1"/>
    <col min="13314" max="13314" width="25.7109375" style="22" customWidth="1"/>
    <col min="13315" max="13315" width="12.7109375" style="22" customWidth="1"/>
    <col min="13316" max="13316" width="10.7109375" style="22" customWidth="1"/>
    <col min="13317" max="13317" width="10.85546875" style="22" customWidth="1"/>
    <col min="13318" max="13324" width="10.7109375" style="22" customWidth="1"/>
    <col min="13325" max="13325" width="12.140625" style="22" customWidth="1"/>
    <col min="13326" max="13326" width="11.140625" style="22" customWidth="1"/>
    <col min="13327" max="13327" width="10.7109375" style="22" customWidth="1"/>
    <col min="13328" max="13328" width="11.5703125" style="22" customWidth="1"/>
    <col min="13329" max="13329" width="11.42578125" style="22"/>
    <col min="13330" max="13330" width="11.28515625" style="22" customWidth="1"/>
    <col min="13331" max="13331" width="10.42578125" style="22" customWidth="1"/>
    <col min="13332" max="13332" width="11.28515625" style="22" customWidth="1"/>
    <col min="13333" max="13333" width="10.28515625" style="22" customWidth="1"/>
    <col min="13334" max="13335" width="10.5703125" style="22" customWidth="1"/>
    <col min="13336" max="13340" width="14.140625" style="22" customWidth="1"/>
    <col min="13341" max="13344" width="13.140625" style="22" customWidth="1"/>
    <col min="13345" max="13345" width="9" style="22" customWidth="1"/>
    <col min="13346" max="13351" width="13.140625" style="22" customWidth="1"/>
    <col min="13352" max="13360" width="10.85546875" style="22" customWidth="1"/>
    <col min="13361" max="13401" width="0" style="22" hidden="1" customWidth="1"/>
    <col min="13402" max="13403" width="10.85546875" style="22" customWidth="1"/>
    <col min="13404" max="13568" width="11.42578125" style="22"/>
    <col min="13569" max="13569" width="31.5703125" style="22" customWidth="1"/>
    <col min="13570" max="13570" width="25.7109375" style="22" customWidth="1"/>
    <col min="13571" max="13571" width="12.7109375" style="22" customWidth="1"/>
    <col min="13572" max="13572" width="10.7109375" style="22" customWidth="1"/>
    <col min="13573" max="13573" width="10.85546875" style="22" customWidth="1"/>
    <col min="13574" max="13580" width="10.7109375" style="22" customWidth="1"/>
    <col min="13581" max="13581" width="12.140625" style="22" customWidth="1"/>
    <col min="13582" max="13582" width="11.140625" style="22" customWidth="1"/>
    <col min="13583" max="13583" width="10.7109375" style="22" customWidth="1"/>
    <col min="13584" max="13584" width="11.5703125" style="22" customWidth="1"/>
    <col min="13585" max="13585" width="11.42578125" style="22"/>
    <col min="13586" max="13586" width="11.28515625" style="22" customWidth="1"/>
    <col min="13587" max="13587" width="10.42578125" style="22" customWidth="1"/>
    <col min="13588" max="13588" width="11.28515625" style="22" customWidth="1"/>
    <col min="13589" max="13589" width="10.28515625" style="22" customWidth="1"/>
    <col min="13590" max="13591" width="10.5703125" style="22" customWidth="1"/>
    <col min="13592" max="13596" width="14.140625" style="22" customWidth="1"/>
    <col min="13597" max="13600" width="13.140625" style="22" customWidth="1"/>
    <col min="13601" max="13601" width="9" style="22" customWidth="1"/>
    <col min="13602" max="13607" width="13.140625" style="22" customWidth="1"/>
    <col min="13608" max="13616" width="10.85546875" style="22" customWidth="1"/>
    <col min="13617" max="13657" width="0" style="22" hidden="1" customWidth="1"/>
    <col min="13658" max="13659" width="10.85546875" style="22" customWidth="1"/>
    <col min="13660" max="13824" width="11.42578125" style="22"/>
    <col min="13825" max="13825" width="31.5703125" style="22" customWidth="1"/>
    <col min="13826" max="13826" width="25.7109375" style="22" customWidth="1"/>
    <col min="13827" max="13827" width="12.7109375" style="22" customWidth="1"/>
    <col min="13828" max="13828" width="10.7109375" style="22" customWidth="1"/>
    <col min="13829" max="13829" width="10.85546875" style="22" customWidth="1"/>
    <col min="13830" max="13836" width="10.7109375" style="22" customWidth="1"/>
    <col min="13837" max="13837" width="12.140625" style="22" customWidth="1"/>
    <col min="13838" max="13838" width="11.140625" style="22" customWidth="1"/>
    <col min="13839" max="13839" width="10.7109375" style="22" customWidth="1"/>
    <col min="13840" max="13840" width="11.5703125" style="22" customWidth="1"/>
    <col min="13841" max="13841" width="11.42578125" style="22"/>
    <col min="13842" max="13842" width="11.28515625" style="22" customWidth="1"/>
    <col min="13843" max="13843" width="10.42578125" style="22" customWidth="1"/>
    <col min="13844" max="13844" width="11.28515625" style="22" customWidth="1"/>
    <col min="13845" max="13845" width="10.28515625" style="22" customWidth="1"/>
    <col min="13846" max="13847" width="10.5703125" style="22" customWidth="1"/>
    <col min="13848" max="13852" width="14.140625" style="22" customWidth="1"/>
    <col min="13853" max="13856" width="13.140625" style="22" customWidth="1"/>
    <col min="13857" max="13857" width="9" style="22" customWidth="1"/>
    <col min="13858" max="13863" width="13.140625" style="22" customWidth="1"/>
    <col min="13864" max="13872" width="10.85546875" style="22" customWidth="1"/>
    <col min="13873" max="13913" width="0" style="22" hidden="1" customWidth="1"/>
    <col min="13914" max="13915" width="10.85546875" style="22" customWidth="1"/>
    <col min="13916" max="14080" width="11.42578125" style="22"/>
    <col min="14081" max="14081" width="31.5703125" style="22" customWidth="1"/>
    <col min="14082" max="14082" width="25.7109375" style="22" customWidth="1"/>
    <col min="14083" max="14083" width="12.7109375" style="22" customWidth="1"/>
    <col min="14084" max="14084" width="10.7109375" style="22" customWidth="1"/>
    <col min="14085" max="14085" width="10.85546875" style="22" customWidth="1"/>
    <col min="14086" max="14092" width="10.7109375" style="22" customWidth="1"/>
    <col min="14093" max="14093" width="12.140625" style="22" customWidth="1"/>
    <col min="14094" max="14094" width="11.140625" style="22" customWidth="1"/>
    <col min="14095" max="14095" width="10.7109375" style="22" customWidth="1"/>
    <col min="14096" max="14096" width="11.5703125" style="22" customWidth="1"/>
    <col min="14097" max="14097" width="11.42578125" style="22"/>
    <col min="14098" max="14098" width="11.28515625" style="22" customWidth="1"/>
    <col min="14099" max="14099" width="10.42578125" style="22" customWidth="1"/>
    <col min="14100" max="14100" width="11.28515625" style="22" customWidth="1"/>
    <col min="14101" max="14101" width="10.28515625" style="22" customWidth="1"/>
    <col min="14102" max="14103" width="10.5703125" style="22" customWidth="1"/>
    <col min="14104" max="14108" width="14.140625" style="22" customWidth="1"/>
    <col min="14109" max="14112" width="13.140625" style="22" customWidth="1"/>
    <col min="14113" max="14113" width="9" style="22" customWidth="1"/>
    <col min="14114" max="14119" width="13.140625" style="22" customWidth="1"/>
    <col min="14120" max="14128" width="10.85546875" style="22" customWidth="1"/>
    <col min="14129" max="14169" width="0" style="22" hidden="1" customWidth="1"/>
    <col min="14170" max="14171" width="10.85546875" style="22" customWidth="1"/>
    <col min="14172" max="14336" width="11.42578125" style="22"/>
    <col min="14337" max="14337" width="31.5703125" style="22" customWidth="1"/>
    <col min="14338" max="14338" width="25.7109375" style="22" customWidth="1"/>
    <col min="14339" max="14339" width="12.7109375" style="22" customWidth="1"/>
    <col min="14340" max="14340" width="10.7109375" style="22" customWidth="1"/>
    <col min="14341" max="14341" width="10.85546875" style="22" customWidth="1"/>
    <col min="14342" max="14348" width="10.7109375" style="22" customWidth="1"/>
    <col min="14349" max="14349" width="12.140625" style="22" customWidth="1"/>
    <col min="14350" max="14350" width="11.140625" style="22" customWidth="1"/>
    <col min="14351" max="14351" width="10.7109375" style="22" customWidth="1"/>
    <col min="14352" max="14352" width="11.5703125" style="22" customWidth="1"/>
    <col min="14353" max="14353" width="11.42578125" style="22"/>
    <col min="14354" max="14354" width="11.28515625" style="22" customWidth="1"/>
    <col min="14355" max="14355" width="10.42578125" style="22" customWidth="1"/>
    <col min="14356" max="14356" width="11.28515625" style="22" customWidth="1"/>
    <col min="14357" max="14357" width="10.28515625" style="22" customWidth="1"/>
    <col min="14358" max="14359" width="10.5703125" style="22" customWidth="1"/>
    <col min="14360" max="14364" width="14.140625" style="22" customWidth="1"/>
    <col min="14365" max="14368" width="13.140625" style="22" customWidth="1"/>
    <col min="14369" max="14369" width="9" style="22" customWidth="1"/>
    <col min="14370" max="14375" width="13.140625" style="22" customWidth="1"/>
    <col min="14376" max="14384" width="10.85546875" style="22" customWidth="1"/>
    <col min="14385" max="14425" width="0" style="22" hidden="1" customWidth="1"/>
    <col min="14426" max="14427" width="10.85546875" style="22" customWidth="1"/>
    <col min="14428" max="14592" width="11.42578125" style="22"/>
    <col min="14593" max="14593" width="31.5703125" style="22" customWidth="1"/>
    <col min="14594" max="14594" width="25.7109375" style="22" customWidth="1"/>
    <col min="14595" max="14595" width="12.7109375" style="22" customWidth="1"/>
    <col min="14596" max="14596" width="10.7109375" style="22" customWidth="1"/>
    <col min="14597" max="14597" width="10.85546875" style="22" customWidth="1"/>
    <col min="14598" max="14604" width="10.7109375" style="22" customWidth="1"/>
    <col min="14605" max="14605" width="12.140625" style="22" customWidth="1"/>
    <col min="14606" max="14606" width="11.140625" style="22" customWidth="1"/>
    <col min="14607" max="14607" width="10.7109375" style="22" customWidth="1"/>
    <col min="14608" max="14608" width="11.5703125" style="22" customWidth="1"/>
    <col min="14609" max="14609" width="11.42578125" style="22"/>
    <col min="14610" max="14610" width="11.28515625" style="22" customWidth="1"/>
    <col min="14611" max="14611" width="10.42578125" style="22" customWidth="1"/>
    <col min="14612" max="14612" width="11.28515625" style="22" customWidth="1"/>
    <col min="14613" max="14613" width="10.28515625" style="22" customWidth="1"/>
    <col min="14614" max="14615" width="10.5703125" style="22" customWidth="1"/>
    <col min="14616" max="14620" width="14.140625" style="22" customWidth="1"/>
    <col min="14621" max="14624" width="13.140625" style="22" customWidth="1"/>
    <col min="14625" max="14625" width="9" style="22" customWidth="1"/>
    <col min="14626" max="14631" width="13.140625" style="22" customWidth="1"/>
    <col min="14632" max="14640" width="10.85546875" style="22" customWidth="1"/>
    <col min="14641" max="14681" width="0" style="22" hidden="1" customWidth="1"/>
    <col min="14682" max="14683" width="10.85546875" style="22" customWidth="1"/>
    <col min="14684" max="14848" width="11.42578125" style="22"/>
    <col min="14849" max="14849" width="31.5703125" style="22" customWidth="1"/>
    <col min="14850" max="14850" width="25.7109375" style="22" customWidth="1"/>
    <col min="14851" max="14851" width="12.7109375" style="22" customWidth="1"/>
    <col min="14852" max="14852" width="10.7109375" style="22" customWidth="1"/>
    <col min="14853" max="14853" width="10.85546875" style="22" customWidth="1"/>
    <col min="14854" max="14860" width="10.7109375" style="22" customWidth="1"/>
    <col min="14861" max="14861" width="12.140625" style="22" customWidth="1"/>
    <col min="14862" max="14862" width="11.140625" style="22" customWidth="1"/>
    <col min="14863" max="14863" width="10.7109375" style="22" customWidth="1"/>
    <col min="14864" max="14864" width="11.5703125" style="22" customWidth="1"/>
    <col min="14865" max="14865" width="11.42578125" style="22"/>
    <col min="14866" max="14866" width="11.28515625" style="22" customWidth="1"/>
    <col min="14867" max="14867" width="10.42578125" style="22" customWidth="1"/>
    <col min="14868" max="14868" width="11.28515625" style="22" customWidth="1"/>
    <col min="14869" max="14869" width="10.28515625" style="22" customWidth="1"/>
    <col min="14870" max="14871" width="10.5703125" style="22" customWidth="1"/>
    <col min="14872" max="14876" width="14.140625" style="22" customWidth="1"/>
    <col min="14877" max="14880" width="13.140625" style="22" customWidth="1"/>
    <col min="14881" max="14881" width="9" style="22" customWidth="1"/>
    <col min="14882" max="14887" width="13.140625" style="22" customWidth="1"/>
    <col min="14888" max="14896" width="10.85546875" style="22" customWidth="1"/>
    <col min="14897" max="14937" width="0" style="22" hidden="1" customWidth="1"/>
    <col min="14938" max="14939" width="10.85546875" style="22" customWidth="1"/>
    <col min="14940" max="15104" width="11.42578125" style="22"/>
    <col min="15105" max="15105" width="31.5703125" style="22" customWidth="1"/>
    <col min="15106" max="15106" width="25.7109375" style="22" customWidth="1"/>
    <col min="15107" max="15107" width="12.7109375" style="22" customWidth="1"/>
    <col min="15108" max="15108" width="10.7109375" style="22" customWidth="1"/>
    <col min="15109" max="15109" width="10.85546875" style="22" customWidth="1"/>
    <col min="15110" max="15116" width="10.7109375" style="22" customWidth="1"/>
    <col min="15117" max="15117" width="12.140625" style="22" customWidth="1"/>
    <col min="15118" max="15118" width="11.140625" style="22" customWidth="1"/>
    <col min="15119" max="15119" width="10.7109375" style="22" customWidth="1"/>
    <col min="15120" max="15120" width="11.5703125" style="22" customWidth="1"/>
    <col min="15121" max="15121" width="11.42578125" style="22"/>
    <col min="15122" max="15122" width="11.28515625" style="22" customWidth="1"/>
    <col min="15123" max="15123" width="10.42578125" style="22" customWidth="1"/>
    <col min="15124" max="15124" width="11.28515625" style="22" customWidth="1"/>
    <col min="15125" max="15125" width="10.28515625" style="22" customWidth="1"/>
    <col min="15126" max="15127" width="10.5703125" style="22" customWidth="1"/>
    <col min="15128" max="15132" width="14.140625" style="22" customWidth="1"/>
    <col min="15133" max="15136" width="13.140625" style="22" customWidth="1"/>
    <col min="15137" max="15137" width="9" style="22" customWidth="1"/>
    <col min="15138" max="15143" width="13.140625" style="22" customWidth="1"/>
    <col min="15144" max="15152" width="10.85546875" style="22" customWidth="1"/>
    <col min="15153" max="15193" width="0" style="22" hidden="1" customWidth="1"/>
    <col min="15194" max="15195" width="10.85546875" style="22" customWidth="1"/>
    <col min="15196" max="15360" width="11.42578125" style="22"/>
    <col min="15361" max="15361" width="31.5703125" style="22" customWidth="1"/>
    <col min="15362" max="15362" width="25.7109375" style="22" customWidth="1"/>
    <col min="15363" max="15363" width="12.7109375" style="22" customWidth="1"/>
    <col min="15364" max="15364" width="10.7109375" style="22" customWidth="1"/>
    <col min="15365" max="15365" width="10.85546875" style="22" customWidth="1"/>
    <col min="15366" max="15372" width="10.7109375" style="22" customWidth="1"/>
    <col min="15373" max="15373" width="12.140625" style="22" customWidth="1"/>
    <col min="15374" max="15374" width="11.140625" style="22" customWidth="1"/>
    <col min="15375" max="15375" width="10.7109375" style="22" customWidth="1"/>
    <col min="15376" max="15376" width="11.5703125" style="22" customWidth="1"/>
    <col min="15377" max="15377" width="11.42578125" style="22"/>
    <col min="15378" max="15378" width="11.28515625" style="22" customWidth="1"/>
    <col min="15379" max="15379" width="10.42578125" style="22" customWidth="1"/>
    <col min="15380" max="15380" width="11.28515625" style="22" customWidth="1"/>
    <col min="15381" max="15381" width="10.28515625" style="22" customWidth="1"/>
    <col min="15382" max="15383" width="10.5703125" style="22" customWidth="1"/>
    <col min="15384" max="15388" width="14.140625" style="22" customWidth="1"/>
    <col min="15389" max="15392" width="13.140625" style="22" customWidth="1"/>
    <col min="15393" max="15393" width="9" style="22" customWidth="1"/>
    <col min="15394" max="15399" width="13.140625" style="22" customWidth="1"/>
    <col min="15400" max="15408" width="10.85546875" style="22" customWidth="1"/>
    <col min="15409" max="15449" width="0" style="22" hidden="1" customWidth="1"/>
    <col min="15450" max="15451" width="10.85546875" style="22" customWidth="1"/>
    <col min="15452" max="15616" width="11.42578125" style="22"/>
    <col min="15617" max="15617" width="31.5703125" style="22" customWidth="1"/>
    <col min="15618" max="15618" width="25.7109375" style="22" customWidth="1"/>
    <col min="15619" max="15619" width="12.7109375" style="22" customWidth="1"/>
    <col min="15620" max="15620" width="10.7109375" style="22" customWidth="1"/>
    <col min="15621" max="15621" width="10.85546875" style="22" customWidth="1"/>
    <col min="15622" max="15628" width="10.7109375" style="22" customWidth="1"/>
    <col min="15629" max="15629" width="12.140625" style="22" customWidth="1"/>
    <col min="15630" max="15630" width="11.140625" style="22" customWidth="1"/>
    <col min="15631" max="15631" width="10.7109375" style="22" customWidth="1"/>
    <col min="15632" max="15632" width="11.5703125" style="22" customWidth="1"/>
    <col min="15633" max="15633" width="11.42578125" style="22"/>
    <col min="15634" max="15634" width="11.28515625" style="22" customWidth="1"/>
    <col min="15635" max="15635" width="10.42578125" style="22" customWidth="1"/>
    <col min="15636" max="15636" width="11.28515625" style="22" customWidth="1"/>
    <col min="15637" max="15637" width="10.28515625" style="22" customWidth="1"/>
    <col min="15638" max="15639" width="10.5703125" style="22" customWidth="1"/>
    <col min="15640" max="15644" width="14.140625" style="22" customWidth="1"/>
    <col min="15645" max="15648" width="13.140625" style="22" customWidth="1"/>
    <col min="15649" max="15649" width="9" style="22" customWidth="1"/>
    <col min="15650" max="15655" width="13.140625" style="22" customWidth="1"/>
    <col min="15656" max="15664" width="10.85546875" style="22" customWidth="1"/>
    <col min="15665" max="15705" width="0" style="22" hidden="1" customWidth="1"/>
    <col min="15706" max="15707" width="10.85546875" style="22" customWidth="1"/>
    <col min="15708" max="15872" width="11.42578125" style="22"/>
    <col min="15873" max="15873" width="31.5703125" style="22" customWidth="1"/>
    <col min="15874" max="15874" width="25.7109375" style="22" customWidth="1"/>
    <col min="15875" max="15875" width="12.7109375" style="22" customWidth="1"/>
    <col min="15876" max="15876" width="10.7109375" style="22" customWidth="1"/>
    <col min="15877" max="15877" width="10.85546875" style="22" customWidth="1"/>
    <col min="15878" max="15884" width="10.7109375" style="22" customWidth="1"/>
    <col min="15885" max="15885" width="12.140625" style="22" customWidth="1"/>
    <col min="15886" max="15886" width="11.140625" style="22" customWidth="1"/>
    <col min="15887" max="15887" width="10.7109375" style="22" customWidth="1"/>
    <col min="15888" max="15888" width="11.5703125" style="22" customWidth="1"/>
    <col min="15889" max="15889" width="11.42578125" style="22"/>
    <col min="15890" max="15890" width="11.28515625" style="22" customWidth="1"/>
    <col min="15891" max="15891" width="10.42578125" style="22" customWidth="1"/>
    <col min="15892" max="15892" width="11.28515625" style="22" customWidth="1"/>
    <col min="15893" max="15893" width="10.28515625" style="22" customWidth="1"/>
    <col min="15894" max="15895" width="10.5703125" style="22" customWidth="1"/>
    <col min="15896" max="15900" width="14.140625" style="22" customWidth="1"/>
    <col min="15901" max="15904" width="13.140625" style="22" customWidth="1"/>
    <col min="15905" max="15905" width="9" style="22" customWidth="1"/>
    <col min="15906" max="15911" width="13.140625" style="22" customWidth="1"/>
    <col min="15912" max="15920" width="10.85546875" style="22" customWidth="1"/>
    <col min="15921" max="15961" width="0" style="22" hidden="1" customWidth="1"/>
    <col min="15962" max="15963" width="10.85546875" style="22" customWidth="1"/>
    <col min="15964" max="16128" width="11.42578125" style="22"/>
    <col min="16129" max="16129" width="31.5703125" style="22" customWidth="1"/>
    <col min="16130" max="16130" width="25.7109375" style="22" customWidth="1"/>
    <col min="16131" max="16131" width="12.7109375" style="22" customWidth="1"/>
    <col min="16132" max="16132" width="10.7109375" style="22" customWidth="1"/>
    <col min="16133" max="16133" width="10.85546875" style="22" customWidth="1"/>
    <col min="16134" max="16140" width="10.7109375" style="22" customWidth="1"/>
    <col min="16141" max="16141" width="12.140625" style="22" customWidth="1"/>
    <col min="16142" max="16142" width="11.140625" style="22" customWidth="1"/>
    <col min="16143" max="16143" width="10.7109375" style="22" customWidth="1"/>
    <col min="16144" max="16144" width="11.5703125" style="22" customWidth="1"/>
    <col min="16145" max="16145" width="11.42578125" style="22"/>
    <col min="16146" max="16146" width="11.28515625" style="22" customWidth="1"/>
    <col min="16147" max="16147" width="10.42578125" style="22" customWidth="1"/>
    <col min="16148" max="16148" width="11.28515625" style="22" customWidth="1"/>
    <col min="16149" max="16149" width="10.28515625" style="22" customWidth="1"/>
    <col min="16150" max="16151" width="10.5703125" style="22" customWidth="1"/>
    <col min="16152" max="16156" width="14.140625" style="22" customWidth="1"/>
    <col min="16157" max="16160" width="13.140625" style="22" customWidth="1"/>
    <col min="16161" max="16161" width="9" style="22" customWidth="1"/>
    <col min="16162" max="16167" width="13.140625" style="22" customWidth="1"/>
    <col min="16168" max="16176" width="10.85546875" style="22" customWidth="1"/>
    <col min="16177" max="16217" width="0" style="22" hidden="1" customWidth="1"/>
    <col min="16218" max="16219" width="10.85546875" style="22" customWidth="1"/>
    <col min="16220" max="16384" width="11.42578125" style="22"/>
  </cols>
  <sheetData>
    <row r="1" spans="1:89" s="8" customFormat="1" ht="12.75" customHeight="1" x14ac:dyDescent="0.2">
      <c r="A1" s="166" t="s">
        <v>0</v>
      </c>
      <c r="B1" s="7"/>
      <c r="C1" s="7"/>
      <c r="D1" s="7"/>
      <c r="E1" s="7"/>
      <c r="F1" s="7"/>
      <c r="G1" s="7"/>
      <c r="H1" s="7"/>
      <c r="I1" s="7"/>
      <c r="J1" s="7"/>
      <c r="K1" s="7"/>
      <c r="L1" s="10"/>
      <c r="V1" s="24"/>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row>
    <row r="2" spans="1:89" s="8" customFormat="1" ht="12.75" customHeight="1" x14ac:dyDescent="0.2">
      <c r="A2" s="166" t="str">
        <f>CONCATENATE("COMUNA: ",[4]NOMBRE!B2," - ","( ",[4]NOMBRE!C2,[4]NOMBRE!D2,[4]NOMBRE!E2,[4]NOMBRE!F2,[4]NOMBRE!G2," )")</f>
        <v>COMUNA: LINARES - ( 07401 )</v>
      </c>
      <c r="B2" s="7"/>
      <c r="C2" s="7"/>
      <c r="D2" s="7"/>
      <c r="E2" s="7"/>
      <c r="F2" s="7"/>
      <c r="G2" s="7"/>
      <c r="H2" s="7"/>
      <c r="I2" s="7"/>
      <c r="J2" s="7"/>
      <c r="K2" s="7"/>
      <c r="L2" s="10"/>
      <c r="V2" s="24"/>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c r="CB2" s="7"/>
      <c r="CC2" s="7"/>
      <c r="CD2" s="7"/>
      <c r="CE2" s="7"/>
      <c r="CF2" s="7"/>
      <c r="CG2" s="7"/>
      <c r="CH2" s="7"/>
      <c r="CI2" s="7"/>
      <c r="CJ2" s="7"/>
      <c r="CK2" s="7"/>
    </row>
    <row r="3" spans="1:89" s="8" customFormat="1" ht="12.75" customHeight="1" x14ac:dyDescent="0.2">
      <c r="A3" s="166" t="str">
        <f>CONCATENATE("ESTABLECIMIENTO/ESTRATEGIA: ",[4]NOMBRE!B3," - ","( ",[4]NOMBRE!C3,[4]NOMBRE!D3,[4]NOMBRE!E3,[4]NOMBRE!F3,[4]NOMBRE!G3,[4]NOMBRE!H3," )")</f>
        <v>ESTABLECIMIENTO/ESTRATEGIA: LINARES  - ( 116108 )</v>
      </c>
      <c r="B3" s="7"/>
      <c r="C3" s="7"/>
      <c r="D3" s="9"/>
      <c r="E3" s="7"/>
      <c r="F3" s="7"/>
      <c r="G3" s="7"/>
      <c r="H3" s="7"/>
      <c r="I3" s="7"/>
      <c r="J3" s="7"/>
      <c r="K3" s="7"/>
      <c r="L3" s="10"/>
      <c r="V3" s="24"/>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c r="CB3" s="7"/>
      <c r="CC3" s="7"/>
      <c r="CD3" s="7"/>
      <c r="CE3" s="7"/>
      <c r="CF3" s="7"/>
      <c r="CG3" s="7"/>
      <c r="CH3" s="7"/>
      <c r="CI3" s="7"/>
      <c r="CJ3" s="7"/>
      <c r="CK3" s="7"/>
    </row>
    <row r="4" spans="1:89" s="8" customFormat="1" ht="12.75" customHeight="1" x14ac:dyDescent="0.2">
      <c r="A4" s="166" t="str">
        <f>CONCATENATE("MES: ",[4]NOMBRE!B6," - ","( ",[4]NOMBRE!C6,[4]NOMBRE!D6," )")</f>
        <v>MES: MARZO - ( 03 )</v>
      </c>
      <c r="B4" s="7"/>
      <c r="C4" s="7"/>
      <c r="D4" s="7"/>
      <c r="E4" s="7"/>
      <c r="F4" s="7"/>
      <c r="G4" s="7"/>
      <c r="H4" s="7"/>
      <c r="I4" s="7"/>
      <c r="J4" s="7"/>
      <c r="K4" s="7"/>
      <c r="L4" s="10"/>
      <c r="V4" s="24"/>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row>
    <row r="5" spans="1:89" s="8" customFormat="1" ht="12.75" customHeight="1" x14ac:dyDescent="0.2">
      <c r="A5" s="6" t="str">
        <f>CONCATENATE("AÑO: ",[4]NOMBRE!B7)</f>
        <v>AÑO: 2014</v>
      </c>
      <c r="B5" s="7"/>
      <c r="C5" s="7"/>
      <c r="D5" s="7"/>
      <c r="E5" s="7"/>
      <c r="F5" s="7"/>
      <c r="G5" s="7"/>
      <c r="H5" s="7"/>
      <c r="I5" s="7"/>
      <c r="J5" s="7"/>
      <c r="K5" s="7"/>
      <c r="L5" s="10"/>
      <c r="V5" s="24"/>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row>
    <row r="6" spans="1:89" s="4" customFormat="1" ht="39.75" customHeight="1" x14ac:dyDescent="0.15">
      <c r="A6" s="271" t="s">
        <v>1</v>
      </c>
      <c r="B6" s="271"/>
      <c r="C6" s="271"/>
      <c r="D6" s="271"/>
      <c r="E6" s="271"/>
      <c r="F6" s="271"/>
      <c r="G6" s="271"/>
      <c r="H6" s="271"/>
      <c r="I6" s="271"/>
      <c r="J6" s="271"/>
      <c r="K6" s="271"/>
      <c r="L6" s="271"/>
      <c r="M6" s="271"/>
      <c r="N6" s="271"/>
      <c r="O6" s="271"/>
      <c r="P6" s="271"/>
      <c r="Q6" s="271"/>
      <c r="R6" s="271"/>
      <c r="S6" s="271"/>
      <c r="T6" s="271"/>
      <c r="U6" s="271"/>
      <c r="V6" s="271"/>
      <c r="W6" s="271"/>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c r="BX6" s="14"/>
      <c r="BY6" s="14"/>
      <c r="BZ6" s="14"/>
      <c r="CA6" s="14"/>
      <c r="CB6" s="14"/>
      <c r="CC6" s="14"/>
      <c r="CD6" s="14"/>
      <c r="CE6" s="14"/>
      <c r="CF6" s="14"/>
      <c r="CG6" s="14"/>
      <c r="CH6" s="14"/>
      <c r="CI6" s="14"/>
      <c r="CJ6" s="14"/>
      <c r="CK6" s="14"/>
    </row>
    <row r="7" spans="1:89" s="4" customFormat="1" ht="45" customHeight="1" x14ac:dyDescent="0.2">
      <c r="A7" s="35" t="s">
        <v>2</v>
      </c>
      <c r="B7" s="13"/>
      <c r="C7" s="12"/>
      <c r="D7" s="12"/>
      <c r="E7" s="12"/>
      <c r="F7" s="12"/>
      <c r="G7" s="12"/>
      <c r="H7" s="12"/>
      <c r="I7" s="36"/>
      <c r="J7" s="13"/>
      <c r="K7" s="37"/>
      <c r="L7" s="12"/>
      <c r="V7" s="2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14"/>
      <c r="BX7" s="14"/>
      <c r="BY7" s="14"/>
      <c r="BZ7" s="14"/>
      <c r="CA7" s="14"/>
      <c r="CB7" s="14"/>
      <c r="CC7" s="14"/>
      <c r="CD7" s="14"/>
      <c r="CE7" s="14"/>
      <c r="CF7" s="14"/>
      <c r="CG7" s="14"/>
      <c r="CH7" s="14"/>
      <c r="CI7" s="14"/>
      <c r="CJ7" s="14"/>
      <c r="CK7" s="14"/>
    </row>
    <row r="8" spans="1:89" s="4" customFormat="1" ht="30" customHeight="1" x14ac:dyDescent="0.2">
      <c r="A8" s="38" t="s">
        <v>3</v>
      </c>
      <c r="B8" s="20"/>
      <c r="C8" s="20"/>
      <c r="D8" s="20"/>
      <c r="E8" s="20"/>
      <c r="F8" s="20"/>
      <c r="G8" s="20"/>
      <c r="H8" s="20"/>
      <c r="I8" s="20"/>
      <c r="J8" s="20"/>
      <c r="K8" s="39"/>
      <c r="L8" s="20"/>
      <c r="M8" s="26"/>
      <c r="N8" s="26"/>
      <c r="V8" s="2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c r="CC8" s="14"/>
      <c r="CD8" s="14"/>
      <c r="CE8" s="14"/>
      <c r="CF8" s="14"/>
      <c r="CG8" s="14"/>
      <c r="CH8" s="14"/>
      <c r="CI8" s="14"/>
      <c r="CJ8" s="14"/>
      <c r="CK8" s="14"/>
    </row>
    <row r="9" spans="1:89" s="5" customFormat="1" ht="19.5" customHeight="1" x14ac:dyDescent="0.15">
      <c r="A9" s="285" t="s">
        <v>4</v>
      </c>
      <c r="B9" s="285" t="s">
        <v>5</v>
      </c>
      <c r="C9" s="287" t="s">
        <v>6</v>
      </c>
      <c r="D9" s="272" t="s">
        <v>89</v>
      </c>
      <c r="E9" s="273"/>
      <c r="F9" s="273"/>
      <c r="G9" s="273"/>
      <c r="H9" s="273"/>
      <c r="I9" s="273"/>
      <c r="J9" s="273"/>
      <c r="K9" s="273"/>
      <c r="L9" s="273"/>
      <c r="M9" s="273"/>
      <c r="N9" s="273"/>
      <c r="O9" s="273"/>
      <c r="P9" s="273"/>
      <c r="Q9" s="273"/>
      <c r="R9" s="273"/>
      <c r="S9" s="273"/>
      <c r="T9" s="274"/>
      <c r="U9" s="272" t="s">
        <v>8</v>
      </c>
      <c r="V9" s="274"/>
      <c r="W9" s="287" t="s">
        <v>9</v>
      </c>
      <c r="Y9" s="4"/>
      <c r="Z9" s="4"/>
      <c r="AA9" s="4"/>
      <c r="AB9" s="4"/>
      <c r="AC9" s="4"/>
      <c r="AD9" s="4"/>
      <c r="AE9" s="4"/>
      <c r="AF9" s="4"/>
      <c r="AG9" s="4"/>
      <c r="AH9" s="4"/>
      <c r="AI9" s="4"/>
      <c r="AJ9" s="4"/>
      <c r="AK9" s="4"/>
      <c r="AL9" s="4"/>
      <c r="AM9" s="4"/>
      <c r="AN9" s="4"/>
      <c r="AO9" s="4"/>
      <c r="AP9" s="4"/>
      <c r="AQ9" s="4"/>
      <c r="AR9" s="4"/>
      <c r="AS9" s="4"/>
      <c r="AT9" s="4"/>
      <c r="AW9" s="187"/>
      <c r="AX9" s="187"/>
      <c r="AY9" s="187"/>
      <c r="AZ9" s="187"/>
      <c r="BA9" s="187"/>
      <c r="BB9" s="187"/>
      <c r="BC9" s="187"/>
      <c r="BD9" s="187"/>
      <c r="BE9" s="187"/>
      <c r="BF9" s="187"/>
      <c r="BG9" s="187"/>
      <c r="BH9" s="187"/>
      <c r="BI9" s="187"/>
      <c r="BJ9" s="187"/>
      <c r="BK9" s="187"/>
      <c r="BL9" s="187"/>
      <c r="BM9" s="187"/>
      <c r="BN9" s="187"/>
      <c r="BO9" s="187"/>
      <c r="BP9" s="187"/>
      <c r="BQ9" s="187"/>
      <c r="BR9" s="187"/>
      <c r="BS9" s="187"/>
      <c r="BT9" s="187"/>
      <c r="BU9" s="187"/>
      <c r="BV9" s="187"/>
      <c r="BW9" s="187"/>
      <c r="BX9" s="187"/>
      <c r="BY9" s="187"/>
      <c r="BZ9" s="187"/>
      <c r="CA9" s="187"/>
      <c r="CB9" s="187"/>
      <c r="CC9" s="187"/>
      <c r="CD9" s="187"/>
      <c r="CE9" s="187"/>
      <c r="CF9" s="187"/>
      <c r="CG9" s="187"/>
      <c r="CH9" s="187"/>
      <c r="CI9" s="187"/>
      <c r="CJ9" s="187"/>
      <c r="CK9" s="187"/>
    </row>
    <row r="10" spans="1:89" s="5" customFormat="1" ht="33" customHeight="1" x14ac:dyDescent="0.15">
      <c r="A10" s="286"/>
      <c r="B10" s="286"/>
      <c r="C10" s="288"/>
      <c r="D10" s="15" t="s">
        <v>90</v>
      </c>
      <c r="E10" s="188" t="s">
        <v>91</v>
      </c>
      <c r="F10" s="15" t="s">
        <v>10</v>
      </c>
      <c r="G10" s="15" t="s">
        <v>11</v>
      </c>
      <c r="H10" s="15" t="s">
        <v>12</v>
      </c>
      <c r="I10" s="189" t="s">
        <v>92</v>
      </c>
      <c r="J10" s="189" t="s">
        <v>93</v>
      </c>
      <c r="K10" s="189" t="s">
        <v>94</v>
      </c>
      <c r="L10" s="189" t="s">
        <v>95</v>
      </c>
      <c r="M10" s="189" t="s">
        <v>96</v>
      </c>
      <c r="N10" s="189" t="s">
        <v>97</v>
      </c>
      <c r="O10" s="189" t="s">
        <v>98</v>
      </c>
      <c r="P10" s="189" t="s">
        <v>99</v>
      </c>
      <c r="Q10" s="189" t="s">
        <v>100</v>
      </c>
      <c r="R10" s="189" t="s">
        <v>101</v>
      </c>
      <c r="S10" s="189" t="s">
        <v>102</v>
      </c>
      <c r="T10" s="190" t="s">
        <v>103</v>
      </c>
      <c r="U10" s="30" t="s">
        <v>13</v>
      </c>
      <c r="V10" s="242" t="s">
        <v>14</v>
      </c>
      <c r="W10" s="288"/>
      <c r="X10" s="4"/>
      <c r="Y10" s="4"/>
      <c r="Z10" s="4"/>
      <c r="AA10" s="4"/>
      <c r="AB10" s="4"/>
      <c r="AC10" s="4"/>
      <c r="AD10" s="4"/>
      <c r="AE10" s="4"/>
      <c r="AF10" s="4"/>
      <c r="AG10" s="4"/>
      <c r="AH10" s="4"/>
      <c r="AI10" s="4"/>
      <c r="AJ10" s="4"/>
      <c r="AK10" s="4"/>
      <c r="AL10" s="4"/>
      <c r="AM10" s="4"/>
      <c r="AN10" s="4"/>
      <c r="AO10" s="4"/>
      <c r="AP10" s="4"/>
      <c r="AQ10" s="4"/>
      <c r="AR10" s="4"/>
      <c r="AS10" s="4"/>
      <c r="AW10" s="187"/>
      <c r="AX10" s="187"/>
      <c r="AY10" s="187"/>
      <c r="AZ10" s="187"/>
      <c r="BA10" s="187"/>
      <c r="BB10" s="187"/>
      <c r="BC10" s="187"/>
      <c r="BD10" s="187"/>
      <c r="BE10" s="187"/>
      <c r="BF10" s="187"/>
      <c r="BG10" s="187"/>
      <c r="BH10" s="187"/>
      <c r="BI10" s="187"/>
      <c r="BJ10" s="187"/>
      <c r="BK10" s="187"/>
      <c r="BL10" s="187"/>
      <c r="BM10" s="187"/>
      <c r="BN10" s="187"/>
      <c r="BO10" s="187"/>
      <c r="BP10" s="187"/>
      <c r="BQ10" s="187"/>
      <c r="BR10" s="187"/>
      <c r="BS10" s="187"/>
      <c r="BT10" s="187"/>
      <c r="BU10" s="187"/>
      <c r="BV10" s="187"/>
      <c r="BW10" s="187"/>
      <c r="BX10" s="187"/>
      <c r="BY10" s="187"/>
      <c r="BZ10" s="187"/>
      <c r="CA10" s="187"/>
      <c r="CB10" s="187"/>
      <c r="CC10" s="187"/>
      <c r="CD10" s="187"/>
      <c r="CE10" s="187"/>
      <c r="CF10" s="187"/>
      <c r="CG10" s="187"/>
      <c r="CH10" s="187"/>
      <c r="CI10" s="187"/>
      <c r="CJ10" s="187"/>
      <c r="CK10" s="187"/>
    </row>
    <row r="11" spans="1:89" s="5" customFormat="1" ht="15.75" customHeight="1" x14ac:dyDescent="0.15">
      <c r="A11" s="275" t="s">
        <v>15</v>
      </c>
      <c r="B11" s="40" t="s">
        <v>16</v>
      </c>
      <c r="C11" s="119">
        <f>SUM(D11:T11)</f>
        <v>0</v>
      </c>
      <c r="D11" s="135"/>
      <c r="E11" s="135"/>
      <c r="F11" s="124"/>
      <c r="G11" s="124"/>
      <c r="H11" s="124"/>
      <c r="I11" s="124"/>
      <c r="J11" s="124"/>
      <c r="K11" s="124"/>
      <c r="L11" s="124"/>
      <c r="M11" s="124"/>
      <c r="N11" s="124"/>
      <c r="O11" s="124"/>
      <c r="P11" s="124"/>
      <c r="Q11" s="124"/>
      <c r="R11" s="124"/>
      <c r="S11" s="124"/>
      <c r="T11" s="133"/>
      <c r="U11" s="135"/>
      <c r="V11" s="133"/>
      <c r="W11" s="139"/>
      <c r="X11" s="191" t="str">
        <f>+BA11&amp;BB11&amp;BC11</f>
        <v/>
      </c>
      <c r="AD11" s="4"/>
      <c r="AE11" s="4"/>
      <c r="AF11" s="4"/>
      <c r="AG11" s="4"/>
      <c r="AH11" s="4"/>
      <c r="AI11" s="4"/>
      <c r="AJ11" s="4"/>
      <c r="AK11" s="4"/>
      <c r="AL11" s="4"/>
      <c r="AM11" s="4"/>
      <c r="AN11" s="4"/>
      <c r="AO11" s="4"/>
      <c r="AP11" s="4"/>
      <c r="AQ11" s="4"/>
      <c r="AR11" s="4"/>
      <c r="AS11" s="4"/>
      <c r="AW11" s="187"/>
      <c r="AX11" s="187"/>
      <c r="AY11" s="187"/>
      <c r="AZ11" s="187"/>
      <c r="BA11" s="192" t="str">
        <f>IF($C11&lt;&gt;($U11+$V11)," El número de consultas según sexo NO puede ser diferente al Total.","")</f>
        <v/>
      </c>
      <c r="BB11" s="192" t="str">
        <f>IF($C11=0,"",IF($W11="",IF($C11="",""," No olvide escribir la columna Beneficiarios."),""))</f>
        <v/>
      </c>
      <c r="BC11" s="192" t="str">
        <f>IF($C11&lt;$W11," El número de Beneficiarios NO puede ser mayor que el Total.","")</f>
        <v/>
      </c>
      <c r="BD11" s="193">
        <f>IF($C11&lt;&gt;($U11+$V11),1,0)</f>
        <v>0</v>
      </c>
      <c r="BE11" s="193">
        <f>IF($C11&lt;$W11,1,0)</f>
        <v>0</v>
      </c>
      <c r="BF11" s="193" t="str">
        <f>IF($C11=0,"",IF($W11="",IF($C11="","",1),0))</f>
        <v/>
      </c>
      <c r="BG11" s="187"/>
      <c r="BH11" s="187"/>
      <c r="BI11" s="187"/>
      <c r="BJ11" s="187"/>
      <c r="BK11" s="187"/>
      <c r="BL11" s="187"/>
      <c r="BM11" s="187"/>
      <c r="BN11" s="187"/>
      <c r="BO11" s="187"/>
      <c r="BP11" s="187"/>
      <c r="BQ11" s="187"/>
      <c r="BR11" s="187"/>
      <c r="BS11" s="187"/>
      <c r="BT11" s="187"/>
      <c r="BU11" s="187"/>
      <c r="BV11" s="187"/>
      <c r="BW11" s="187"/>
      <c r="BX11" s="187"/>
      <c r="BY11" s="187"/>
      <c r="BZ11" s="187"/>
      <c r="CA11" s="187"/>
      <c r="CB11" s="187"/>
      <c r="CC11" s="187"/>
      <c r="CD11" s="187"/>
      <c r="CE11" s="187"/>
      <c r="CF11" s="187"/>
      <c r="CG11" s="187"/>
      <c r="CH11" s="187"/>
      <c r="CI11" s="187"/>
      <c r="CJ11" s="187"/>
      <c r="CK11" s="187"/>
    </row>
    <row r="12" spans="1:89" s="5" customFormat="1" ht="15.75" customHeight="1" x14ac:dyDescent="0.15">
      <c r="A12" s="292"/>
      <c r="B12" s="41" t="s">
        <v>17</v>
      </c>
      <c r="C12" s="120">
        <f t="shared" ref="C12:C18" si="0">SUM(D12:T12)</f>
        <v>0</v>
      </c>
      <c r="D12" s="136"/>
      <c r="E12" s="136"/>
      <c r="F12" s="114"/>
      <c r="G12" s="114"/>
      <c r="H12" s="114"/>
      <c r="I12" s="114"/>
      <c r="J12" s="114"/>
      <c r="K12" s="114"/>
      <c r="L12" s="114"/>
      <c r="M12" s="114"/>
      <c r="N12" s="114"/>
      <c r="O12" s="114"/>
      <c r="P12" s="114"/>
      <c r="Q12" s="114"/>
      <c r="R12" s="114"/>
      <c r="S12" s="114"/>
      <c r="T12" s="111"/>
      <c r="U12" s="136"/>
      <c r="V12" s="111"/>
      <c r="W12" s="106"/>
      <c r="X12" s="191" t="str">
        <f t="shared" ref="X12:X20" si="1">+BA12&amp;BB12&amp;BC12</f>
        <v/>
      </c>
      <c r="AD12" s="4"/>
      <c r="AE12" s="4"/>
      <c r="AF12" s="4"/>
      <c r="AG12" s="4"/>
      <c r="AH12" s="4"/>
      <c r="AI12" s="4"/>
      <c r="AJ12" s="4"/>
      <c r="AK12" s="4"/>
      <c r="AL12" s="4"/>
      <c r="AM12" s="4"/>
      <c r="AN12" s="4"/>
      <c r="AO12" s="4"/>
      <c r="AP12" s="4"/>
      <c r="AQ12" s="4"/>
      <c r="AR12" s="4"/>
      <c r="AS12" s="4"/>
      <c r="AW12" s="187"/>
      <c r="AX12" s="187"/>
      <c r="AY12" s="187"/>
      <c r="AZ12" s="187"/>
      <c r="BA12" s="192" t="str">
        <f t="shared" ref="BA12:BA21" si="2">IF($C12&lt;&gt;($U12+$V12)," El número de consultas según sexo NO puede ser diferente al Total.","")</f>
        <v/>
      </c>
      <c r="BB12" s="192" t="str">
        <f t="shared" ref="BB12:BB21" si="3">IF($C12=0,"",IF($W12="",IF($C12="",""," No olvide escribir la columna Beneficiarios."),""))</f>
        <v/>
      </c>
      <c r="BC12" s="192" t="str">
        <f t="shared" ref="BC12:BC21" si="4">IF($C12&lt;$W12," El número de Beneficiarios NO puede ser mayor que el Total.","")</f>
        <v/>
      </c>
      <c r="BD12" s="193">
        <f t="shared" ref="BD12:BD21" si="5">IF($C12&lt;&gt;($U12+$V12),1,0)</f>
        <v>0</v>
      </c>
      <c r="BE12" s="193">
        <f t="shared" ref="BE12:BE21" si="6">IF($C12&lt;$W12,1,0)</f>
        <v>0</v>
      </c>
      <c r="BF12" s="193" t="str">
        <f t="shared" ref="BF12:BF21" si="7">IF($C12=0,"",IF($W12="",IF($C12="","",1),0))</f>
        <v/>
      </c>
      <c r="BG12" s="187"/>
      <c r="BH12" s="187"/>
      <c r="BI12" s="187"/>
      <c r="BJ12" s="187"/>
      <c r="BK12" s="187"/>
      <c r="BL12" s="187"/>
      <c r="BM12" s="187"/>
      <c r="BN12" s="187"/>
      <c r="BO12" s="187"/>
      <c r="BP12" s="187"/>
      <c r="BQ12" s="187"/>
      <c r="BR12" s="187"/>
      <c r="BS12" s="187"/>
      <c r="BT12" s="187"/>
      <c r="BU12" s="187"/>
      <c r="BV12" s="187"/>
      <c r="BW12" s="187"/>
      <c r="BX12" s="187"/>
      <c r="BY12" s="187"/>
      <c r="BZ12" s="187"/>
      <c r="CA12" s="187"/>
      <c r="CB12" s="187"/>
      <c r="CC12" s="187"/>
      <c r="CD12" s="187"/>
      <c r="CE12" s="187"/>
      <c r="CF12" s="187"/>
      <c r="CG12" s="187"/>
      <c r="CH12" s="187"/>
      <c r="CI12" s="187"/>
      <c r="CJ12" s="187"/>
      <c r="CK12" s="187"/>
    </row>
    <row r="13" spans="1:89" s="5" customFormat="1" ht="15.75" customHeight="1" x14ac:dyDescent="0.15">
      <c r="A13" s="292"/>
      <c r="B13" s="41" t="s">
        <v>18</v>
      </c>
      <c r="C13" s="120">
        <f t="shared" si="0"/>
        <v>0</v>
      </c>
      <c r="D13" s="136"/>
      <c r="E13" s="136"/>
      <c r="F13" s="114"/>
      <c r="G13" s="114"/>
      <c r="H13" s="114"/>
      <c r="I13" s="114"/>
      <c r="J13" s="114"/>
      <c r="K13" s="114"/>
      <c r="L13" s="114"/>
      <c r="M13" s="114"/>
      <c r="N13" s="114"/>
      <c r="O13" s="114"/>
      <c r="P13" s="114"/>
      <c r="Q13" s="114"/>
      <c r="R13" s="114"/>
      <c r="S13" s="114"/>
      <c r="T13" s="111"/>
      <c r="U13" s="136"/>
      <c r="V13" s="111"/>
      <c r="W13" s="106"/>
      <c r="X13" s="191" t="str">
        <f t="shared" si="1"/>
        <v/>
      </c>
      <c r="AD13" s="4"/>
      <c r="AE13" s="4"/>
      <c r="AF13" s="4"/>
      <c r="AG13" s="4"/>
      <c r="AH13" s="4"/>
      <c r="AI13" s="4"/>
      <c r="AJ13" s="4"/>
      <c r="AK13" s="4"/>
      <c r="AL13" s="4"/>
      <c r="AM13" s="4"/>
      <c r="AN13" s="4"/>
      <c r="AO13" s="4"/>
      <c r="AP13" s="4"/>
      <c r="AQ13" s="4"/>
      <c r="AR13" s="4"/>
      <c r="AS13" s="4"/>
      <c r="AW13" s="187"/>
      <c r="AX13" s="187"/>
      <c r="AY13" s="187"/>
      <c r="AZ13" s="187"/>
      <c r="BA13" s="192" t="str">
        <f t="shared" si="2"/>
        <v/>
      </c>
      <c r="BB13" s="192" t="str">
        <f t="shared" si="3"/>
        <v/>
      </c>
      <c r="BC13" s="192" t="str">
        <f t="shared" si="4"/>
        <v/>
      </c>
      <c r="BD13" s="193">
        <f t="shared" si="5"/>
        <v>0</v>
      </c>
      <c r="BE13" s="193">
        <f t="shared" si="6"/>
        <v>0</v>
      </c>
      <c r="BF13" s="193" t="str">
        <f t="shared" si="7"/>
        <v/>
      </c>
      <c r="BG13" s="187"/>
      <c r="BH13" s="187"/>
      <c r="BI13" s="187"/>
      <c r="BJ13" s="187"/>
      <c r="BK13" s="187"/>
      <c r="BL13" s="187"/>
      <c r="BM13" s="187"/>
      <c r="BN13" s="187"/>
      <c r="BO13" s="187"/>
      <c r="BP13" s="187"/>
      <c r="BQ13" s="187"/>
      <c r="BR13" s="187"/>
      <c r="BS13" s="187"/>
      <c r="BT13" s="187"/>
      <c r="BU13" s="187"/>
      <c r="BV13" s="187"/>
      <c r="BW13" s="187"/>
      <c r="BX13" s="187"/>
      <c r="BY13" s="187"/>
      <c r="BZ13" s="187"/>
      <c r="CA13" s="187"/>
      <c r="CB13" s="187"/>
      <c r="CC13" s="187"/>
      <c r="CD13" s="187"/>
      <c r="CE13" s="187"/>
      <c r="CF13" s="187"/>
      <c r="CG13" s="187"/>
      <c r="CH13" s="187"/>
      <c r="CI13" s="187"/>
      <c r="CJ13" s="187"/>
      <c r="CK13" s="187"/>
    </row>
    <row r="14" spans="1:89" s="5" customFormat="1" ht="15.75" customHeight="1" x14ac:dyDescent="0.15">
      <c r="A14" s="292"/>
      <c r="B14" s="41" t="s">
        <v>19</v>
      </c>
      <c r="C14" s="120">
        <f t="shared" si="0"/>
        <v>0</v>
      </c>
      <c r="D14" s="136"/>
      <c r="E14" s="136"/>
      <c r="F14" s="114"/>
      <c r="G14" s="114"/>
      <c r="H14" s="114"/>
      <c r="I14" s="114"/>
      <c r="J14" s="114"/>
      <c r="K14" s="114"/>
      <c r="L14" s="114"/>
      <c r="M14" s="114"/>
      <c r="N14" s="114"/>
      <c r="O14" s="114"/>
      <c r="P14" s="114"/>
      <c r="Q14" s="114"/>
      <c r="R14" s="114"/>
      <c r="S14" s="114"/>
      <c r="T14" s="111"/>
      <c r="U14" s="136"/>
      <c r="V14" s="111"/>
      <c r="W14" s="106"/>
      <c r="X14" s="191" t="str">
        <f>+BA14&amp;BB14&amp;BC14</f>
        <v/>
      </c>
      <c r="AD14" s="4"/>
      <c r="AE14" s="4"/>
      <c r="AF14" s="4"/>
      <c r="AG14" s="4"/>
      <c r="AH14" s="4"/>
      <c r="AI14" s="4"/>
      <c r="AJ14" s="4"/>
      <c r="AK14" s="4"/>
      <c r="AL14" s="4"/>
      <c r="AM14" s="4"/>
      <c r="AN14" s="4"/>
      <c r="AO14" s="4"/>
      <c r="AP14" s="4"/>
      <c r="AQ14" s="4"/>
      <c r="AR14" s="4"/>
      <c r="AS14" s="4"/>
      <c r="AW14" s="187"/>
      <c r="AX14" s="187"/>
      <c r="AY14" s="187"/>
      <c r="AZ14" s="187"/>
      <c r="BA14" s="192" t="str">
        <f t="shared" si="2"/>
        <v/>
      </c>
      <c r="BB14" s="192" t="str">
        <f t="shared" si="3"/>
        <v/>
      </c>
      <c r="BC14" s="192" t="str">
        <f t="shared" si="4"/>
        <v/>
      </c>
      <c r="BD14" s="193">
        <f t="shared" si="5"/>
        <v>0</v>
      </c>
      <c r="BE14" s="193">
        <f t="shared" si="6"/>
        <v>0</v>
      </c>
      <c r="BF14" s="193" t="str">
        <f t="shared" si="7"/>
        <v/>
      </c>
      <c r="BG14" s="187"/>
      <c r="BH14" s="187"/>
      <c r="BI14" s="187"/>
      <c r="BJ14" s="187"/>
      <c r="BK14" s="187"/>
      <c r="BL14" s="187"/>
      <c r="BM14" s="187"/>
      <c r="BN14" s="187"/>
      <c r="BO14" s="187"/>
      <c r="BP14" s="187"/>
      <c r="BQ14" s="187"/>
      <c r="BR14" s="187"/>
      <c r="BS14" s="187"/>
      <c r="BT14" s="187"/>
      <c r="BU14" s="187"/>
      <c r="BV14" s="187"/>
      <c r="BW14" s="187"/>
      <c r="BX14" s="187"/>
      <c r="BY14" s="187"/>
      <c r="BZ14" s="187"/>
      <c r="CA14" s="187"/>
      <c r="CB14" s="187"/>
      <c r="CC14" s="187"/>
      <c r="CD14" s="187"/>
      <c r="CE14" s="187"/>
      <c r="CF14" s="187"/>
      <c r="CG14" s="187"/>
      <c r="CH14" s="187"/>
      <c r="CI14" s="187"/>
      <c r="CJ14" s="187"/>
      <c r="CK14" s="187"/>
    </row>
    <row r="15" spans="1:89" s="5" customFormat="1" ht="15.75" customHeight="1" x14ac:dyDescent="0.15">
      <c r="A15" s="292"/>
      <c r="B15" s="41" t="s">
        <v>20</v>
      </c>
      <c r="C15" s="120">
        <f t="shared" si="0"/>
        <v>0</v>
      </c>
      <c r="D15" s="136"/>
      <c r="E15" s="136"/>
      <c r="F15" s="114"/>
      <c r="G15" s="114"/>
      <c r="H15" s="114"/>
      <c r="I15" s="114"/>
      <c r="J15" s="114"/>
      <c r="K15" s="114"/>
      <c r="L15" s="114"/>
      <c r="M15" s="114"/>
      <c r="N15" s="114"/>
      <c r="O15" s="114"/>
      <c r="P15" s="114"/>
      <c r="Q15" s="114"/>
      <c r="R15" s="114"/>
      <c r="S15" s="114"/>
      <c r="T15" s="111"/>
      <c r="U15" s="136"/>
      <c r="V15" s="111"/>
      <c r="W15" s="106"/>
      <c r="X15" s="191" t="str">
        <f t="shared" si="1"/>
        <v/>
      </c>
      <c r="AD15" s="4"/>
      <c r="AE15" s="4"/>
      <c r="AF15" s="4"/>
      <c r="AG15" s="4"/>
      <c r="AH15" s="4"/>
      <c r="AI15" s="4"/>
      <c r="AJ15" s="4"/>
      <c r="AK15" s="4"/>
      <c r="AL15" s="4"/>
      <c r="AM15" s="4"/>
      <c r="AN15" s="4"/>
      <c r="AO15" s="4"/>
      <c r="AP15" s="4"/>
      <c r="AQ15" s="4"/>
      <c r="AR15" s="4"/>
      <c r="AS15" s="4"/>
      <c r="AW15" s="187"/>
      <c r="AX15" s="187"/>
      <c r="AY15" s="187"/>
      <c r="AZ15" s="187"/>
      <c r="BA15" s="192" t="str">
        <f t="shared" si="2"/>
        <v/>
      </c>
      <c r="BB15" s="192" t="str">
        <f t="shared" si="3"/>
        <v/>
      </c>
      <c r="BC15" s="192" t="str">
        <f t="shared" si="4"/>
        <v/>
      </c>
      <c r="BD15" s="193">
        <f t="shared" si="5"/>
        <v>0</v>
      </c>
      <c r="BE15" s="193">
        <f t="shared" si="6"/>
        <v>0</v>
      </c>
      <c r="BF15" s="193" t="str">
        <f t="shared" si="7"/>
        <v/>
      </c>
      <c r="BG15" s="187"/>
      <c r="BH15" s="187"/>
      <c r="BI15" s="187"/>
      <c r="BJ15" s="187"/>
      <c r="BK15" s="187"/>
      <c r="BL15" s="187"/>
      <c r="BM15" s="187"/>
      <c r="BN15" s="187"/>
      <c r="BO15" s="187"/>
      <c r="BP15" s="187"/>
      <c r="BQ15" s="187"/>
      <c r="BR15" s="187"/>
      <c r="BS15" s="187"/>
      <c r="BT15" s="187"/>
      <c r="BU15" s="187"/>
      <c r="BV15" s="187"/>
      <c r="BW15" s="187"/>
      <c r="BX15" s="187"/>
      <c r="BY15" s="187"/>
      <c r="BZ15" s="187"/>
      <c r="CA15" s="187"/>
      <c r="CB15" s="187"/>
      <c r="CC15" s="187"/>
      <c r="CD15" s="187"/>
      <c r="CE15" s="187"/>
      <c r="CF15" s="187"/>
      <c r="CG15" s="187"/>
      <c r="CH15" s="187"/>
      <c r="CI15" s="187"/>
      <c r="CJ15" s="187"/>
      <c r="CK15" s="187"/>
    </row>
    <row r="16" spans="1:89" s="5" customFormat="1" ht="15.75" customHeight="1" x14ac:dyDescent="0.15">
      <c r="A16" s="292"/>
      <c r="B16" s="41" t="s">
        <v>21</v>
      </c>
      <c r="C16" s="120">
        <f t="shared" si="0"/>
        <v>0</v>
      </c>
      <c r="D16" s="136"/>
      <c r="E16" s="136"/>
      <c r="F16" s="114"/>
      <c r="G16" s="114"/>
      <c r="H16" s="114"/>
      <c r="I16" s="114"/>
      <c r="J16" s="114"/>
      <c r="K16" s="114"/>
      <c r="L16" s="114"/>
      <c r="M16" s="114"/>
      <c r="N16" s="114"/>
      <c r="O16" s="114"/>
      <c r="P16" s="114"/>
      <c r="Q16" s="114"/>
      <c r="R16" s="114"/>
      <c r="S16" s="114"/>
      <c r="T16" s="111"/>
      <c r="U16" s="136"/>
      <c r="V16" s="111"/>
      <c r="W16" s="106"/>
      <c r="X16" s="191" t="str">
        <f t="shared" si="1"/>
        <v/>
      </c>
      <c r="AD16" s="4"/>
      <c r="AE16" s="4"/>
      <c r="AF16" s="4"/>
      <c r="AG16" s="4"/>
      <c r="AH16" s="4"/>
      <c r="AI16" s="4"/>
      <c r="AJ16" s="4"/>
      <c r="AK16" s="4"/>
      <c r="AL16" s="4"/>
      <c r="AM16" s="4"/>
      <c r="AN16" s="4"/>
      <c r="AO16" s="4"/>
      <c r="AP16" s="4"/>
      <c r="AQ16" s="4"/>
      <c r="AR16" s="4"/>
      <c r="AS16" s="4"/>
      <c r="AW16" s="187"/>
      <c r="AX16" s="187"/>
      <c r="AY16" s="187"/>
      <c r="AZ16" s="187"/>
      <c r="BA16" s="192" t="str">
        <f t="shared" si="2"/>
        <v/>
      </c>
      <c r="BB16" s="192" t="str">
        <f t="shared" si="3"/>
        <v/>
      </c>
      <c r="BC16" s="192" t="str">
        <f t="shared" si="4"/>
        <v/>
      </c>
      <c r="BD16" s="193">
        <f t="shared" si="5"/>
        <v>0</v>
      </c>
      <c r="BE16" s="193">
        <f t="shared" si="6"/>
        <v>0</v>
      </c>
      <c r="BF16" s="193" t="str">
        <f t="shared" si="7"/>
        <v/>
      </c>
      <c r="BG16" s="187"/>
      <c r="BH16" s="187"/>
      <c r="BI16" s="187"/>
      <c r="BJ16" s="187"/>
      <c r="BK16" s="187"/>
      <c r="BL16" s="187"/>
      <c r="BM16" s="187"/>
      <c r="BN16" s="187"/>
      <c r="BO16" s="187"/>
      <c r="BP16" s="187"/>
      <c r="BQ16" s="187"/>
      <c r="BR16" s="187"/>
      <c r="BS16" s="187"/>
      <c r="BT16" s="187"/>
      <c r="BU16" s="187"/>
      <c r="BV16" s="187"/>
      <c r="BW16" s="187"/>
      <c r="BX16" s="187"/>
      <c r="BY16" s="187"/>
      <c r="BZ16" s="187"/>
      <c r="CA16" s="187"/>
      <c r="CB16" s="187"/>
      <c r="CC16" s="187"/>
      <c r="CD16" s="187"/>
      <c r="CE16" s="187"/>
      <c r="CF16" s="187"/>
      <c r="CG16" s="187"/>
      <c r="CH16" s="187"/>
      <c r="CI16" s="187"/>
      <c r="CJ16" s="187"/>
      <c r="CK16" s="187"/>
    </row>
    <row r="17" spans="1:89" s="5" customFormat="1" ht="15.75" customHeight="1" x14ac:dyDescent="0.15">
      <c r="A17" s="292"/>
      <c r="B17" s="41" t="s">
        <v>39</v>
      </c>
      <c r="C17" s="194">
        <f t="shared" si="0"/>
        <v>0</v>
      </c>
      <c r="D17" s="147"/>
      <c r="E17" s="147"/>
      <c r="F17" s="127"/>
      <c r="G17" s="127"/>
      <c r="H17" s="127"/>
      <c r="I17" s="127"/>
      <c r="J17" s="127"/>
      <c r="K17" s="127"/>
      <c r="L17" s="127"/>
      <c r="M17" s="127"/>
      <c r="N17" s="127"/>
      <c r="O17" s="127"/>
      <c r="P17" s="127"/>
      <c r="Q17" s="127"/>
      <c r="R17" s="127"/>
      <c r="S17" s="127"/>
      <c r="T17" s="112"/>
      <c r="U17" s="147"/>
      <c r="V17" s="112"/>
      <c r="W17" s="106"/>
      <c r="X17" s="191" t="str">
        <f t="shared" si="1"/>
        <v/>
      </c>
      <c r="AD17" s="4"/>
      <c r="AE17" s="4"/>
      <c r="AF17" s="4"/>
      <c r="AG17" s="4"/>
      <c r="AH17" s="4"/>
      <c r="AI17" s="4"/>
      <c r="AJ17" s="4"/>
      <c r="AK17" s="4"/>
      <c r="AL17" s="4"/>
      <c r="AM17" s="4"/>
      <c r="AN17" s="4"/>
      <c r="AO17" s="4"/>
      <c r="AP17" s="4"/>
      <c r="AQ17" s="4"/>
      <c r="AR17" s="4"/>
      <c r="AS17" s="4"/>
      <c r="AW17" s="187"/>
      <c r="AX17" s="187"/>
      <c r="AY17" s="187"/>
      <c r="AZ17" s="187"/>
      <c r="BA17" s="192" t="str">
        <f t="shared" si="2"/>
        <v/>
      </c>
      <c r="BB17" s="192" t="str">
        <f t="shared" si="3"/>
        <v/>
      </c>
      <c r="BC17" s="192" t="str">
        <f t="shared" si="4"/>
        <v/>
      </c>
      <c r="BD17" s="193">
        <f t="shared" si="5"/>
        <v>0</v>
      </c>
      <c r="BE17" s="193">
        <f t="shared" si="6"/>
        <v>0</v>
      </c>
      <c r="BF17" s="193" t="str">
        <f t="shared" si="7"/>
        <v/>
      </c>
      <c r="BG17" s="187"/>
      <c r="BH17" s="187"/>
      <c r="BI17" s="187"/>
      <c r="BJ17" s="187"/>
      <c r="BK17" s="187"/>
      <c r="BL17" s="187"/>
      <c r="BM17" s="187"/>
      <c r="BN17" s="187"/>
      <c r="BO17" s="187"/>
      <c r="BP17" s="187"/>
      <c r="BQ17" s="187"/>
      <c r="BR17" s="187"/>
      <c r="BS17" s="187"/>
      <c r="BT17" s="187"/>
      <c r="BU17" s="187"/>
      <c r="BV17" s="187"/>
      <c r="BW17" s="187"/>
      <c r="BX17" s="187"/>
      <c r="BY17" s="187"/>
      <c r="BZ17" s="187"/>
      <c r="CA17" s="187"/>
      <c r="CB17" s="187"/>
      <c r="CC17" s="187"/>
      <c r="CD17" s="187"/>
      <c r="CE17" s="187"/>
      <c r="CF17" s="187"/>
      <c r="CG17" s="187"/>
      <c r="CH17" s="187"/>
      <c r="CI17" s="187"/>
      <c r="CJ17" s="187"/>
      <c r="CK17" s="187"/>
    </row>
    <row r="18" spans="1:89" s="5" customFormat="1" ht="21" x14ac:dyDescent="0.15">
      <c r="A18" s="292"/>
      <c r="B18" s="41" t="s">
        <v>22</v>
      </c>
      <c r="C18" s="194">
        <f t="shared" si="0"/>
        <v>0</v>
      </c>
      <c r="D18" s="147"/>
      <c r="E18" s="147"/>
      <c r="F18" s="127"/>
      <c r="G18" s="127"/>
      <c r="H18" s="127"/>
      <c r="I18" s="127"/>
      <c r="J18" s="127"/>
      <c r="K18" s="127"/>
      <c r="L18" s="127"/>
      <c r="M18" s="127"/>
      <c r="N18" s="127"/>
      <c r="O18" s="127"/>
      <c r="P18" s="127"/>
      <c r="Q18" s="127"/>
      <c r="R18" s="127"/>
      <c r="S18" s="127"/>
      <c r="T18" s="112"/>
      <c r="U18" s="147"/>
      <c r="V18" s="112"/>
      <c r="W18" s="153"/>
      <c r="X18" s="191" t="str">
        <f t="shared" si="1"/>
        <v/>
      </c>
      <c r="AD18" s="4"/>
      <c r="AE18" s="4"/>
      <c r="AF18" s="4"/>
      <c r="AG18" s="4"/>
      <c r="AH18" s="4"/>
      <c r="AI18" s="4"/>
      <c r="AJ18" s="4"/>
      <c r="AK18" s="4"/>
      <c r="AL18" s="4"/>
      <c r="AM18" s="4"/>
      <c r="AN18" s="4"/>
      <c r="AO18" s="4"/>
      <c r="AP18" s="4"/>
      <c r="AQ18" s="4"/>
      <c r="AR18" s="4"/>
      <c r="AS18" s="4"/>
      <c r="AW18" s="187"/>
      <c r="AX18" s="187"/>
      <c r="AY18" s="187"/>
      <c r="AZ18" s="187"/>
      <c r="BA18" s="192" t="str">
        <f t="shared" si="2"/>
        <v/>
      </c>
      <c r="BB18" s="192" t="str">
        <f t="shared" si="3"/>
        <v/>
      </c>
      <c r="BC18" s="192" t="str">
        <f t="shared" si="4"/>
        <v/>
      </c>
      <c r="BD18" s="193">
        <f t="shared" si="5"/>
        <v>0</v>
      </c>
      <c r="BE18" s="193">
        <f t="shared" si="6"/>
        <v>0</v>
      </c>
      <c r="BF18" s="193" t="str">
        <f t="shared" si="7"/>
        <v/>
      </c>
      <c r="BG18" s="187"/>
      <c r="BH18" s="187"/>
      <c r="BI18" s="187"/>
      <c r="BJ18" s="187"/>
      <c r="BK18" s="187"/>
      <c r="BL18" s="187"/>
      <c r="BM18" s="187"/>
      <c r="BN18" s="187"/>
      <c r="BO18" s="187"/>
      <c r="BP18" s="187"/>
      <c r="BQ18" s="187"/>
      <c r="BR18" s="187"/>
      <c r="BS18" s="187"/>
      <c r="BT18" s="187"/>
      <c r="BU18" s="187"/>
      <c r="BV18" s="187"/>
      <c r="BW18" s="187"/>
      <c r="BX18" s="187"/>
      <c r="BY18" s="187"/>
      <c r="BZ18" s="187"/>
      <c r="CA18" s="187"/>
      <c r="CB18" s="187"/>
      <c r="CC18" s="187"/>
      <c r="CD18" s="187"/>
      <c r="CE18" s="187"/>
      <c r="CF18" s="187"/>
      <c r="CG18" s="187"/>
      <c r="CH18" s="187"/>
      <c r="CI18" s="187"/>
      <c r="CJ18" s="187"/>
      <c r="CK18" s="187"/>
    </row>
    <row r="19" spans="1:89" s="5" customFormat="1" ht="15.75" customHeight="1" x14ac:dyDescent="0.15">
      <c r="A19" s="276"/>
      <c r="B19" s="42" t="s">
        <v>23</v>
      </c>
      <c r="C19" s="129">
        <f>SUM(D19:T19)</f>
        <v>0</v>
      </c>
      <c r="D19" s="195">
        <f>SUM(D11:D18)</f>
        <v>0</v>
      </c>
      <c r="E19" s="195">
        <f>SUM(E11:E18)</f>
        <v>0</v>
      </c>
      <c r="F19" s="131">
        <f>SUM(F11:F18)</f>
        <v>0</v>
      </c>
      <c r="G19" s="131">
        <f>SUM(G11:G18)</f>
        <v>0</v>
      </c>
      <c r="H19" s="131">
        <f>SUM(H11:H18)</f>
        <v>0</v>
      </c>
      <c r="I19" s="131">
        <f t="shared" ref="I19:R19" si="8">SUM(I11:I18)</f>
        <v>0</v>
      </c>
      <c r="J19" s="131">
        <f t="shared" si="8"/>
        <v>0</v>
      </c>
      <c r="K19" s="131">
        <f t="shared" si="8"/>
        <v>0</v>
      </c>
      <c r="L19" s="131">
        <f t="shared" si="8"/>
        <v>0</v>
      </c>
      <c r="M19" s="131">
        <f>SUM(M11:M18)</f>
        <v>0</v>
      </c>
      <c r="N19" s="131">
        <f>SUM(N11:N18)</f>
        <v>0</v>
      </c>
      <c r="O19" s="131">
        <f>SUM(O11:O18)</f>
        <v>0</v>
      </c>
      <c r="P19" s="131">
        <f>SUM(P11:P18)</f>
        <v>0</v>
      </c>
      <c r="Q19" s="131">
        <f t="shared" si="8"/>
        <v>0</v>
      </c>
      <c r="R19" s="131">
        <f t="shared" si="8"/>
        <v>0</v>
      </c>
      <c r="S19" s="131">
        <f>SUM(S11:S18)</f>
        <v>0</v>
      </c>
      <c r="T19" s="132">
        <f>SUM(T11:T18)</f>
        <v>0</v>
      </c>
      <c r="U19" s="130">
        <f>SUM(U11:U18)</f>
        <v>0</v>
      </c>
      <c r="V19" s="132">
        <f>SUM(V11:V18)</f>
        <v>0</v>
      </c>
      <c r="W19" s="129">
        <f>SUM(W11:W18)</f>
        <v>0</v>
      </c>
      <c r="X19" s="191" t="str">
        <f>+BA19&amp;BB19&amp;BC19</f>
        <v/>
      </c>
      <c r="AD19" s="4"/>
      <c r="AE19" s="4"/>
      <c r="AF19" s="4"/>
      <c r="AG19" s="4"/>
      <c r="AH19" s="4"/>
      <c r="AI19" s="4"/>
      <c r="AJ19" s="4"/>
      <c r="AK19" s="4"/>
      <c r="AL19" s="4"/>
      <c r="AM19" s="4"/>
      <c r="AN19" s="4"/>
      <c r="AO19" s="4"/>
      <c r="AP19" s="4"/>
      <c r="AQ19" s="4"/>
      <c r="AR19" s="4"/>
      <c r="AS19" s="4"/>
      <c r="AW19" s="187"/>
      <c r="AX19" s="187"/>
      <c r="AY19" s="187"/>
      <c r="AZ19" s="187"/>
      <c r="BA19" s="192" t="str">
        <f t="shared" si="2"/>
        <v/>
      </c>
      <c r="BB19" s="192" t="str">
        <f t="shared" si="3"/>
        <v/>
      </c>
      <c r="BC19" s="192" t="str">
        <f t="shared" si="4"/>
        <v/>
      </c>
      <c r="BD19" s="193">
        <f t="shared" si="5"/>
        <v>0</v>
      </c>
      <c r="BE19" s="193">
        <f t="shared" si="6"/>
        <v>0</v>
      </c>
      <c r="BF19" s="193" t="str">
        <f t="shared" si="7"/>
        <v/>
      </c>
      <c r="BG19" s="187"/>
      <c r="BH19" s="187"/>
      <c r="BI19" s="187"/>
      <c r="BJ19" s="187"/>
      <c r="BK19" s="187"/>
      <c r="BL19" s="187"/>
      <c r="BM19" s="187"/>
      <c r="BN19" s="187"/>
      <c r="BO19" s="187"/>
      <c r="BP19" s="187"/>
      <c r="BQ19" s="187"/>
      <c r="BR19" s="187"/>
      <c r="BS19" s="187"/>
      <c r="BT19" s="187"/>
      <c r="BU19" s="187"/>
      <c r="BV19" s="187"/>
      <c r="BW19" s="187"/>
      <c r="BX19" s="187"/>
      <c r="BY19" s="187"/>
      <c r="BZ19" s="187"/>
      <c r="CA19" s="187"/>
      <c r="CB19" s="187"/>
      <c r="CC19" s="187"/>
      <c r="CD19" s="187"/>
      <c r="CE19" s="187"/>
      <c r="CF19" s="187"/>
      <c r="CG19" s="187"/>
      <c r="CH19" s="187"/>
      <c r="CI19" s="187"/>
      <c r="CJ19" s="187"/>
      <c r="CK19" s="187"/>
    </row>
    <row r="20" spans="1:89" s="5" customFormat="1" ht="15.75" customHeight="1" x14ac:dyDescent="0.15">
      <c r="A20" s="18" t="s">
        <v>24</v>
      </c>
      <c r="B20" s="43" t="s">
        <v>17</v>
      </c>
      <c r="C20" s="119">
        <f>SUM(D20:T20)</f>
        <v>0</v>
      </c>
      <c r="D20" s="135"/>
      <c r="E20" s="135"/>
      <c r="F20" s="124"/>
      <c r="G20" s="124"/>
      <c r="H20" s="124"/>
      <c r="I20" s="124"/>
      <c r="J20" s="124"/>
      <c r="K20" s="124"/>
      <c r="L20" s="124"/>
      <c r="M20" s="124"/>
      <c r="N20" s="124"/>
      <c r="O20" s="124"/>
      <c r="P20" s="124"/>
      <c r="Q20" s="124"/>
      <c r="R20" s="124"/>
      <c r="S20" s="124"/>
      <c r="T20" s="133"/>
      <c r="U20" s="135"/>
      <c r="V20" s="133"/>
      <c r="W20" s="139"/>
      <c r="X20" s="191" t="str">
        <f t="shared" si="1"/>
        <v/>
      </c>
      <c r="AD20" s="4"/>
      <c r="AE20" s="4"/>
      <c r="AF20" s="4"/>
      <c r="AG20" s="4"/>
      <c r="AH20" s="4"/>
      <c r="AI20" s="4"/>
      <c r="AJ20" s="4"/>
      <c r="AK20" s="4"/>
      <c r="AL20" s="4"/>
      <c r="AM20" s="4"/>
      <c r="AN20" s="4"/>
      <c r="AO20" s="4"/>
      <c r="AP20" s="4"/>
      <c r="AQ20" s="4"/>
      <c r="AR20" s="4"/>
      <c r="AS20" s="4"/>
      <c r="AW20" s="187"/>
      <c r="AX20" s="187"/>
      <c r="AY20" s="187"/>
      <c r="AZ20" s="187"/>
      <c r="BA20" s="192" t="str">
        <f t="shared" si="2"/>
        <v/>
      </c>
      <c r="BB20" s="192" t="str">
        <f t="shared" si="3"/>
        <v/>
      </c>
      <c r="BC20" s="192" t="str">
        <f t="shared" si="4"/>
        <v/>
      </c>
      <c r="BD20" s="193">
        <f t="shared" si="5"/>
        <v>0</v>
      </c>
      <c r="BE20" s="193">
        <f t="shared" si="6"/>
        <v>0</v>
      </c>
      <c r="BF20" s="193" t="str">
        <f t="shared" si="7"/>
        <v/>
      </c>
      <c r="BG20" s="187"/>
      <c r="BH20" s="187"/>
      <c r="BI20" s="187"/>
      <c r="BJ20" s="187"/>
      <c r="BK20" s="187"/>
      <c r="BL20" s="187"/>
      <c r="BM20" s="187"/>
      <c r="BN20" s="187"/>
      <c r="BO20" s="187"/>
      <c r="BP20" s="187"/>
      <c r="BQ20" s="187"/>
      <c r="BR20" s="187"/>
      <c r="BS20" s="187"/>
      <c r="BT20" s="187"/>
      <c r="BU20" s="187"/>
      <c r="BV20" s="187"/>
      <c r="BW20" s="187"/>
      <c r="BX20" s="187"/>
      <c r="BY20" s="187"/>
      <c r="BZ20" s="187"/>
      <c r="CA20" s="187"/>
      <c r="CB20" s="187"/>
      <c r="CC20" s="187"/>
      <c r="CD20" s="187"/>
      <c r="CE20" s="187"/>
      <c r="CF20" s="187"/>
      <c r="CG20" s="187"/>
      <c r="CH20" s="187"/>
      <c r="CI20" s="187"/>
      <c r="CJ20" s="187"/>
      <c r="CK20" s="187"/>
    </row>
    <row r="21" spans="1:89" s="5" customFormat="1" ht="15.75" customHeight="1" x14ac:dyDescent="0.15">
      <c r="A21" s="18" t="s">
        <v>25</v>
      </c>
      <c r="B21" s="105" t="s">
        <v>17</v>
      </c>
      <c r="C21" s="121">
        <f>SUM(D21:T21)</f>
        <v>0</v>
      </c>
      <c r="D21" s="137"/>
      <c r="E21" s="137"/>
      <c r="F21" s="116"/>
      <c r="G21" s="116"/>
      <c r="H21" s="116"/>
      <c r="I21" s="116"/>
      <c r="J21" s="116"/>
      <c r="K21" s="116"/>
      <c r="L21" s="116"/>
      <c r="M21" s="116"/>
      <c r="N21" s="116"/>
      <c r="O21" s="116"/>
      <c r="P21" s="116"/>
      <c r="Q21" s="116"/>
      <c r="R21" s="116"/>
      <c r="S21" s="116"/>
      <c r="T21" s="117"/>
      <c r="U21" s="137"/>
      <c r="V21" s="117"/>
      <c r="W21" s="107"/>
      <c r="X21" s="191" t="str">
        <f>+BA21&amp;BB21&amp;BC21</f>
        <v/>
      </c>
      <c r="AD21" s="4"/>
      <c r="AE21" s="4"/>
      <c r="AF21" s="4"/>
      <c r="AG21" s="4"/>
      <c r="AH21" s="4"/>
      <c r="AI21" s="4"/>
      <c r="AJ21" s="4"/>
      <c r="AK21" s="4"/>
      <c r="AL21" s="4"/>
      <c r="AM21" s="4"/>
      <c r="AN21" s="4"/>
      <c r="AO21" s="4"/>
      <c r="AP21" s="4"/>
      <c r="AQ21" s="4"/>
      <c r="AR21" s="4"/>
      <c r="AS21" s="4"/>
      <c r="AW21" s="187"/>
      <c r="AX21" s="187"/>
      <c r="AY21" s="187"/>
      <c r="AZ21" s="187"/>
      <c r="BA21" s="192" t="str">
        <f t="shared" si="2"/>
        <v/>
      </c>
      <c r="BB21" s="192" t="str">
        <f t="shared" si="3"/>
        <v/>
      </c>
      <c r="BC21" s="192" t="str">
        <f t="shared" si="4"/>
        <v/>
      </c>
      <c r="BD21" s="193">
        <f t="shared" si="5"/>
        <v>0</v>
      </c>
      <c r="BE21" s="193">
        <f t="shared" si="6"/>
        <v>0</v>
      </c>
      <c r="BF21" s="193" t="str">
        <f t="shared" si="7"/>
        <v/>
      </c>
      <c r="BG21" s="187"/>
      <c r="BH21" s="187"/>
      <c r="BI21" s="187"/>
      <c r="BJ21" s="187"/>
      <c r="BK21" s="187"/>
      <c r="BL21" s="187"/>
      <c r="BM21" s="187"/>
      <c r="BN21" s="187"/>
      <c r="BO21" s="187"/>
      <c r="BP21" s="187"/>
      <c r="BQ21" s="187"/>
      <c r="BR21" s="187"/>
      <c r="BS21" s="187"/>
      <c r="BT21" s="187"/>
      <c r="BU21" s="187"/>
      <c r="BV21" s="187"/>
      <c r="BW21" s="187"/>
      <c r="BX21" s="187"/>
      <c r="BY21" s="187"/>
      <c r="BZ21" s="187"/>
      <c r="CA21" s="187"/>
      <c r="CB21" s="187"/>
      <c r="CC21" s="187"/>
      <c r="CD21" s="187"/>
      <c r="CE21" s="187"/>
      <c r="CF21" s="187"/>
      <c r="CG21" s="187"/>
      <c r="CH21" s="187"/>
      <c r="CI21" s="187"/>
      <c r="CJ21" s="187"/>
      <c r="CK21" s="187"/>
    </row>
    <row r="22" spans="1:89" s="4" customFormat="1" ht="30" customHeight="1" x14ac:dyDescent="0.2">
      <c r="A22" s="38" t="s">
        <v>26</v>
      </c>
      <c r="B22" s="44"/>
      <c r="C22" s="45"/>
      <c r="D22" s="44"/>
      <c r="E22" s="20"/>
      <c r="F22" s="20"/>
      <c r="G22" s="20"/>
      <c r="H22" s="20"/>
      <c r="I22" s="20"/>
      <c r="J22" s="20"/>
      <c r="K22" s="20"/>
      <c r="L22" s="20"/>
      <c r="M22" s="26"/>
      <c r="N22" s="26"/>
      <c r="V22" s="24"/>
      <c r="AW22" s="14"/>
      <c r="AX22" s="14"/>
      <c r="AY22" s="14"/>
      <c r="AZ22" s="14"/>
      <c r="BA22" s="14"/>
      <c r="BB22" s="14"/>
      <c r="BC22" s="14"/>
      <c r="BD22" s="14"/>
      <c r="BE22" s="14"/>
      <c r="BF22" s="14"/>
      <c r="BG22" s="14"/>
      <c r="BH22" s="14"/>
      <c r="BI22" s="14"/>
      <c r="BJ22" s="14"/>
      <c r="BK22" s="14"/>
      <c r="BL22" s="14"/>
      <c r="BM22" s="14"/>
      <c r="BN22" s="14"/>
      <c r="BO22" s="14"/>
      <c r="BP22" s="14"/>
      <c r="BQ22" s="14"/>
      <c r="BR22" s="14"/>
      <c r="BS22" s="14"/>
      <c r="BT22" s="14"/>
      <c r="BU22" s="14"/>
      <c r="BV22" s="14"/>
      <c r="BW22" s="14"/>
      <c r="BX22" s="14"/>
      <c r="BY22" s="14"/>
      <c r="BZ22" s="14"/>
      <c r="CA22" s="14"/>
      <c r="CB22" s="14"/>
      <c r="CC22" s="14"/>
      <c r="CD22" s="14"/>
      <c r="CE22" s="14"/>
      <c r="CF22" s="14"/>
      <c r="CG22" s="14"/>
      <c r="CH22" s="14"/>
      <c r="CI22" s="14"/>
      <c r="CJ22" s="14"/>
      <c r="CK22" s="14"/>
    </row>
    <row r="23" spans="1:89" s="5" customFormat="1" ht="21" x14ac:dyDescent="0.2">
      <c r="A23" s="241" t="s">
        <v>4</v>
      </c>
      <c r="B23" s="18" t="s">
        <v>27</v>
      </c>
      <c r="C23" s="18" t="s">
        <v>28</v>
      </c>
      <c r="D23" s="4"/>
      <c r="E23" s="4"/>
      <c r="F23" s="4"/>
      <c r="G23" s="4"/>
      <c r="H23" s="4"/>
      <c r="I23" s="4"/>
      <c r="J23" s="4"/>
      <c r="K23" s="46"/>
      <c r="L23" s="46"/>
      <c r="M23" s="26"/>
      <c r="N23" s="4"/>
      <c r="O23" s="4"/>
      <c r="P23" s="4"/>
      <c r="Q23" s="4"/>
      <c r="R23" s="4"/>
      <c r="S23" s="4"/>
      <c r="T23" s="4"/>
      <c r="U23" s="4"/>
      <c r="V23" s="24"/>
      <c r="W23" s="4"/>
      <c r="X23" s="4"/>
      <c r="AD23" s="4"/>
      <c r="AE23" s="4"/>
      <c r="AF23" s="4"/>
      <c r="AG23" s="4"/>
      <c r="AH23" s="4"/>
      <c r="AI23" s="4"/>
      <c r="AJ23" s="4"/>
      <c r="AK23" s="4"/>
      <c r="AL23" s="4"/>
      <c r="AM23" s="4"/>
      <c r="AN23" s="4"/>
      <c r="AW23" s="187"/>
      <c r="AX23" s="187"/>
      <c r="AY23" s="187"/>
      <c r="AZ23" s="187"/>
      <c r="BA23" s="14"/>
      <c r="BB23" s="14"/>
      <c r="BC23" s="14"/>
      <c r="BD23" s="14"/>
      <c r="BE23" s="14"/>
      <c r="BF23" s="187"/>
      <c r="BG23" s="187"/>
      <c r="BH23" s="187"/>
      <c r="BI23" s="187"/>
      <c r="BJ23" s="187"/>
      <c r="BK23" s="187"/>
      <c r="BL23" s="187"/>
      <c r="BM23" s="187"/>
      <c r="BN23" s="187"/>
      <c r="BO23" s="187"/>
      <c r="BP23" s="187"/>
      <c r="BQ23" s="187"/>
      <c r="BR23" s="187"/>
      <c r="BS23" s="187"/>
      <c r="BT23" s="187"/>
      <c r="BU23" s="187"/>
      <c r="BV23" s="187"/>
      <c r="BW23" s="187"/>
      <c r="BX23" s="187"/>
      <c r="BY23" s="187"/>
      <c r="BZ23" s="187"/>
      <c r="CA23" s="187"/>
      <c r="CB23" s="187"/>
      <c r="CC23" s="187"/>
      <c r="CD23" s="187"/>
      <c r="CE23" s="187"/>
      <c r="CF23" s="187"/>
      <c r="CG23" s="187"/>
      <c r="CH23" s="187"/>
      <c r="CI23" s="187"/>
      <c r="CJ23" s="187"/>
      <c r="CK23" s="187"/>
    </row>
    <row r="24" spans="1:89" s="5" customFormat="1" ht="24" customHeight="1" x14ac:dyDescent="0.2">
      <c r="A24" s="47" t="s">
        <v>29</v>
      </c>
      <c r="B24" s="145"/>
      <c r="C24" s="145"/>
      <c r="D24" s="4"/>
      <c r="E24" s="4"/>
      <c r="F24" s="4"/>
      <c r="G24" s="4"/>
      <c r="H24" s="4"/>
      <c r="I24" s="4"/>
      <c r="J24" s="4"/>
      <c r="K24" s="46"/>
      <c r="L24" s="46"/>
      <c r="M24" s="26"/>
      <c r="N24" s="4"/>
      <c r="O24" s="4"/>
      <c r="P24" s="4"/>
      <c r="Q24" s="4"/>
      <c r="R24" s="4"/>
      <c r="S24" s="4"/>
      <c r="T24" s="4"/>
      <c r="U24" s="4"/>
      <c r="V24" s="24"/>
      <c r="W24" s="4"/>
      <c r="X24" s="4"/>
      <c r="AD24" s="4"/>
      <c r="AE24" s="4"/>
      <c r="AF24" s="4"/>
      <c r="AG24" s="4"/>
      <c r="AH24" s="4"/>
      <c r="AI24" s="4"/>
      <c r="AJ24" s="4"/>
      <c r="AK24" s="4"/>
      <c r="AL24" s="4"/>
      <c r="AM24" s="4"/>
      <c r="AN24" s="4"/>
      <c r="AW24" s="187"/>
      <c r="AX24" s="187"/>
      <c r="AY24" s="187"/>
      <c r="AZ24" s="187"/>
      <c r="BA24" s="14"/>
      <c r="BB24" s="14"/>
      <c r="BC24" s="14"/>
      <c r="BD24" s="14"/>
      <c r="BE24" s="14"/>
      <c r="BF24" s="187"/>
      <c r="BG24" s="187"/>
      <c r="BH24" s="187"/>
      <c r="BI24" s="187"/>
      <c r="BJ24" s="187"/>
      <c r="BK24" s="187"/>
      <c r="BL24" s="187"/>
      <c r="BM24" s="187"/>
      <c r="BN24" s="187"/>
      <c r="BO24" s="187"/>
      <c r="BP24" s="187"/>
      <c r="BQ24" s="187"/>
      <c r="BR24" s="187"/>
      <c r="BS24" s="187"/>
      <c r="BT24" s="187"/>
      <c r="BU24" s="187"/>
      <c r="BV24" s="187"/>
      <c r="BW24" s="187"/>
      <c r="BX24" s="187"/>
      <c r="BY24" s="187"/>
      <c r="BZ24" s="187"/>
      <c r="CA24" s="187"/>
      <c r="CB24" s="187"/>
      <c r="CC24" s="187"/>
      <c r="CD24" s="187"/>
      <c r="CE24" s="187"/>
      <c r="CF24" s="187"/>
      <c r="CG24" s="187"/>
      <c r="CH24" s="187"/>
      <c r="CI24" s="187"/>
      <c r="CJ24" s="187"/>
      <c r="CK24" s="187"/>
    </row>
    <row r="25" spans="1:89" s="5" customFormat="1" ht="30" customHeight="1" x14ac:dyDescent="0.2">
      <c r="A25" s="48" t="s">
        <v>30</v>
      </c>
      <c r="B25" s="48"/>
      <c r="C25" s="48"/>
      <c r="D25" s="38"/>
      <c r="E25" s="38"/>
      <c r="F25" s="38"/>
      <c r="G25" s="38"/>
      <c r="H25" s="38"/>
      <c r="I25" s="38"/>
      <c r="J25" s="38"/>
      <c r="K25" s="38"/>
      <c r="L25" s="38"/>
      <c r="M25" s="26"/>
      <c r="N25" s="8"/>
      <c r="O25" s="4"/>
      <c r="P25" s="4"/>
      <c r="Q25" s="4"/>
      <c r="R25" s="4"/>
      <c r="S25" s="4"/>
      <c r="T25" s="4"/>
      <c r="U25" s="4"/>
      <c r="V25" s="24"/>
      <c r="W25" s="4"/>
      <c r="X25" s="4"/>
      <c r="AD25" s="4"/>
      <c r="AE25" s="4"/>
      <c r="AF25" s="4"/>
      <c r="AG25" s="4"/>
      <c r="AH25" s="4"/>
      <c r="AI25" s="4"/>
      <c r="AJ25" s="4"/>
      <c r="AK25" s="4"/>
      <c r="AL25" s="4"/>
      <c r="AM25" s="4"/>
      <c r="AN25" s="4"/>
      <c r="AW25" s="187"/>
      <c r="AX25" s="187"/>
      <c r="AY25" s="187"/>
      <c r="AZ25" s="187"/>
      <c r="BA25" s="14"/>
      <c r="BB25" s="14"/>
      <c r="BC25" s="14"/>
      <c r="BD25" s="14"/>
      <c r="BE25" s="14"/>
      <c r="BF25" s="187"/>
      <c r="BG25" s="187"/>
      <c r="BH25" s="187"/>
      <c r="BI25" s="187"/>
      <c r="BJ25" s="187"/>
      <c r="BK25" s="187"/>
      <c r="BL25" s="187"/>
      <c r="BM25" s="187"/>
      <c r="BN25" s="187"/>
      <c r="BO25" s="187"/>
      <c r="BP25" s="187"/>
      <c r="BQ25" s="187"/>
      <c r="BR25" s="187"/>
      <c r="BS25" s="187"/>
      <c r="BT25" s="187"/>
      <c r="BU25" s="187"/>
      <c r="BV25" s="187"/>
      <c r="BW25" s="187"/>
      <c r="BX25" s="187"/>
      <c r="BY25" s="187"/>
      <c r="BZ25" s="187"/>
      <c r="CA25" s="187"/>
      <c r="CB25" s="187"/>
      <c r="CC25" s="187"/>
      <c r="CD25" s="187"/>
      <c r="CE25" s="187"/>
      <c r="CF25" s="187"/>
      <c r="CG25" s="187"/>
      <c r="CH25" s="187"/>
      <c r="CI25" s="187"/>
      <c r="CJ25" s="187"/>
      <c r="CK25" s="187"/>
    </row>
    <row r="26" spans="1:89" s="5" customFormat="1" x14ac:dyDescent="0.2">
      <c r="A26" s="293" t="s">
        <v>31</v>
      </c>
      <c r="B26" s="294"/>
      <c r="C26" s="287" t="s">
        <v>23</v>
      </c>
      <c r="D26" s="306" t="s">
        <v>32</v>
      </c>
      <c r="E26" s="307"/>
      <c r="F26" s="10"/>
      <c r="G26" s="10"/>
      <c r="H26" s="10"/>
      <c r="I26" s="10"/>
      <c r="J26" s="10"/>
      <c r="K26" s="46"/>
      <c r="O26" s="4"/>
      <c r="P26" s="4"/>
      <c r="Q26" s="4"/>
      <c r="R26" s="4"/>
      <c r="S26" s="4"/>
      <c r="T26" s="4"/>
      <c r="U26" s="4"/>
      <c r="V26" s="24"/>
      <c r="W26" s="4"/>
      <c r="X26" s="4"/>
      <c r="AD26" s="4"/>
      <c r="AE26" s="4"/>
      <c r="AF26" s="4"/>
      <c r="AG26" s="4"/>
      <c r="AH26" s="4"/>
      <c r="AI26" s="4"/>
      <c r="AJ26" s="4"/>
      <c r="AK26" s="4"/>
      <c r="AL26" s="4"/>
      <c r="AM26" s="4"/>
      <c r="AN26" s="4"/>
      <c r="AO26" s="4"/>
      <c r="AW26" s="187"/>
      <c r="AX26" s="187"/>
      <c r="AY26" s="187"/>
      <c r="AZ26" s="187"/>
      <c r="BA26" s="14"/>
      <c r="BB26" s="14"/>
      <c r="BC26" s="14"/>
      <c r="BD26" s="14"/>
      <c r="BE26" s="14"/>
      <c r="BF26" s="187"/>
      <c r="BG26" s="187"/>
      <c r="BH26" s="187"/>
      <c r="BI26" s="187"/>
      <c r="BJ26" s="187"/>
      <c r="BK26" s="187"/>
      <c r="BL26" s="187"/>
      <c r="BM26" s="187"/>
      <c r="BN26" s="187"/>
      <c r="BO26" s="187"/>
      <c r="BP26" s="187"/>
      <c r="BQ26" s="187"/>
      <c r="BR26" s="187"/>
      <c r="BS26" s="187"/>
      <c r="BT26" s="187"/>
      <c r="BU26" s="187"/>
      <c r="BV26" s="187"/>
      <c r="BW26" s="187"/>
      <c r="BX26" s="187"/>
      <c r="BY26" s="187"/>
      <c r="BZ26" s="187"/>
      <c r="CA26" s="187"/>
      <c r="CB26" s="187"/>
      <c r="CC26" s="187"/>
      <c r="CD26" s="187"/>
      <c r="CE26" s="187"/>
      <c r="CF26" s="187"/>
      <c r="CG26" s="187"/>
      <c r="CH26" s="187"/>
      <c r="CI26" s="187"/>
      <c r="CJ26" s="187"/>
      <c r="CK26" s="187"/>
    </row>
    <row r="27" spans="1:89" s="5" customFormat="1" ht="15" customHeight="1" x14ac:dyDescent="0.2">
      <c r="A27" s="295"/>
      <c r="B27" s="296"/>
      <c r="C27" s="288"/>
      <c r="D27" s="16" t="s">
        <v>33</v>
      </c>
      <c r="E27" s="17" t="s">
        <v>14</v>
      </c>
      <c r="F27" s="10"/>
      <c r="G27" s="10"/>
      <c r="H27" s="10"/>
      <c r="I27" s="10"/>
      <c r="J27" s="10"/>
      <c r="K27" s="46"/>
      <c r="O27" s="4"/>
      <c r="P27" s="4"/>
      <c r="Q27" s="4"/>
      <c r="R27" s="4"/>
      <c r="S27" s="4"/>
      <c r="T27" s="4"/>
      <c r="U27" s="4"/>
      <c r="V27" s="24"/>
      <c r="W27" s="4"/>
      <c r="X27" s="4"/>
      <c r="AD27" s="4"/>
      <c r="AE27" s="4"/>
      <c r="AF27" s="4"/>
      <c r="AG27" s="4"/>
      <c r="AH27" s="4"/>
      <c r="AI27" s="4"/>
      <c r="AJ27" s="4"/>
      <c r="AK27" s="4"/>
      <c r="AL27" s="4"/>
      <c r="AM27" s="4"/>
      <c r="AN27" s="4"/>
      <c r="AO27" s="4"/>
      <c r="AW27" s="187"/>
      <c r="AX27" s="187"/>
      <c r="AY27" s="187"/>
      <c r="AZ27" s="187"/>
      <c r="BA27" s="14"/>
      <c r="BB27" s="14"/>
      <c r="BC27" s="14"/>
      <c r="BD27" s="14"/>
      <c r="BE27" s="14"/>
      <c r="BF27" s="187"/>
      <c r="BG27" s="187"/>
      <c r="BH27" s="187"/>
      <c r="BI27" s="187"/>
      <c r="BJ27" s="187"/>
      <c r="BK27" s="187"/>
      <c r="BL27" s="187"/>
      <c r="BM27" s="187"/>
      <c r="BN27" s="187"/>
      <c r="BO27" s="187"/>
      <c r="BP27" s="187"/>
      <c r="BQ27" s="187"/>
      <c r="BR27" s="187"/>
      <c r="BS27" s="187"/>
      <c r="BT27" s="187"/>
      <c r="BU27" s="187"/>
      <c r="BV27" s="187"/>
      <c r="BW27" s="187"/>
      <c r="BX27" s="187"/>
      <c r="BY27" s="187"/>
      <c r="BZ27" s="187"/>
      <c r="CA27" s="187"/>
      <c r="CB27" s="187"/>
      <c r="CC27" s="187"/>
      <c r="CD27" s="187"/>
      <c r="CE27" s="187"/>
      <c r="CF27" s="187"/>
      <c r="CG27" s="187"/>
      <c r="CH27" s="187"/>
      <c r="CI27" s="187"/>
      <c r="CJ27" s="187"/>
      <c r="CK27" s="187"/>
    </row>
    <row r="28" spans="1:89" s="5" customFormat="1" ht="15.75" customHeight="1" x14ac:dyDescent="0.2">
      <c r="A28" s="279" t="s">
        <v>34</v>
      </c>
      <c r="B28" s="280"/>
      <c r="C28" s="154">
        <f t="shared" ref="C28:C33" si="9">SUM(D28:E28)</f>
        <v>0</v>
      </c>
      <c r="D28" s="150">
        <f>+D29+D30</f>
        <v>0</v>
      </c>
      <c r="E28" s="151">
        <f>+E29+E30</f>
        <v>0</v>
      </c>
      <c r="F28" s="196"/>
      <c r="G28" s="49"/>
      <c r="H28" s="49"/>
      <c r="I28" s="23"/>
      <c r="J28" s="23"/>
      <c r="K28" s="46"/>
      <c r="O28" s="4"/>
      <c r="P28" s="4"/>
      <c r="Q28" s="4"/>
      <c r="R28" s="4"/>
      <c r="S28" s="4"/>
      <c r="T28" s="4"/>
      <c r="U28" s="4"/>
      <c r="V28" s="24"/>
      <c r="W28" s="4"/>
      <c r="X28" s="4"/>
      <c r="AD28" s="4"/>
      <c r="AE28" s="4"/>
      <c r="AF28" s="4"/>
      <c r="AG28" s="4"/>
      <c r="AH28" s="4"/>
      <c r="AI28" s="4"/>
      <c r="AJ28" s="4"/>
      <c r="AK28" s="4"/>
      <c r="AL28" s="4"/>
      <c r="AM28" s="4"/>
      <c r="AN28" s="4"/>
      <c r="AO28" s="4"/>
      <c r="AW28" s="187"/>
      <c r="AX28" s="187"/>
      <c r="AY28" s="187"/>
      <c r="AZ28" s="187"/>
      <c r="BA28" s="187"/>
      <c r="BB28" s="187"/>
      <c r="BC28" s="187"/>
      <c r="BD28" s="187"/>
      <c r="BE28" s="14"/>
      <c r="BF28" s="187"/>
      <c r="BG28" s="187"/>
      <c r="BH28" s="187"/>
      <c r="BI28" s="187"/>
      <c r="BJ28" s="187"/>
      <c r="BK28" s="187"/>
      <c r="BL28" s="187"/>
      <c r="BM28" s="187"/>
      <c r="BN28" s="187"/>
      <c r="BO28" s="187"/>
      <c r="BP28" s="187"/>
      <c r="BQ28" s="187"/>
      <c r="BR28" s="187"/>
      <c r="BS28" s="187"/>
      <c r="BT28" s="187"/>
      <c r="BU28" s="187"/>
      <c r="BV28" s="187"/>
      <c r="BW28" s="187"/>
      <c r="BX28" s="187"/>
      <c r="BY28" s="187"/>
      <c r="BZ28" s="187"/>
      <c r="CA28" s="187"/>
      <c r="CB28" s="187"/>
      <c r="CC28" s="187"/>
      <c r="CD28" s="187"/>
      <c r="CE28" s="187"/>
      <c r="CF28" s="187"/>
      <c r="CG28" s="187"/>
      <c r="CH28" s="187"/>
      <c r="CI28" s="187"/>
      <c r="CJ28" s="187"/>
      <c r="CK28" s="187"/>
    </row>
    <row r="29" spans="1:89" s="5" customFormat="1" ht="15.75" customHeight="1" x14ac:dyDescent="0.2">
      <c r="A29" s="281" t="s">
        <v>16</v>
      </c>
      <c r="B29" s="282"/>
      <c r="C29" s="134">
        <f t="shared" si="9"/>
        <v>0</v>
      </c>
      <c r="D29" s="113"/>
      <c r="E29" s="111"/>
      <c r="F29" s="167" t="str">
        <f>$BA29&amp;" "&amp;$BB29&amp;""</f>
        <v xml:space="preserve"> </v>
      </c>
      <c r="G29" s="49"/>
      <c r="H29" s="49"/>
      <c r="I29" s="23"/>
      <c r="J29" s="23"/>
      <c r="K29" s="46"/>
      <c r="O29" s="4"/>
      <c r="P29" s="4"/>
      <c r="Q29" s="4"/>
      <c r="R29" s="4"/>
      <c r="S29" s="4"/>
      <c r="T29" s="4"/>
      <c r="U29" s="4"/>
      <c r="V29" s="24"/>
      <c r="W29" s="4"/>
      <c r="X29" s="4"/>
      <c r="AD29" s="4"/>
      <c r="AE29" s="4"/>
      <c r="AF29" s="4"/>
      <c r="AG29" s="4"/>
      <c r="AH29" s="4"/>
      <c r="AI29" s="4"/>
      <c r="AJ29" s="4"/>
      <c r="AK29" s="4"/>
      <c r="AL29" s="4"/>
      <c r="AM29" s="4"/>
      <c r="AN29" s="4"/>
      <c r="AO29" s="4"/>
      <c r="AW29" s="187"/>
      <c r="AX29" s="187"/>
      <c r="AY29" s="187"/>
      <c r="AZ29" s="187"/>
      <c r="BA29" s="192" t="str">
        <f>IF($C29+$C32&lt;=$C11,"","Las consultas por médico en extensión horaria NO pueden ser mayor que el Total de consultas de sección A.1.")</f>
        <v/>
      </c>
      <c r="BB29" s="192" t="str">
        <f>IF($D29+$E29&lt;&gt;$C29,"Las consultas según sexo NO pueden ser diferente al Total.","")</f>
        <v/>
      </c>
      <c r="BC29" s="192"/>
      <c r="BD29" s="193">
        <f>IF($C29+$C32&lt;=$C11,0,1)</f>
        <v>0</v>
      </c>
      <c r="BE29" s="193">
        <f>IF($D29+$E29&lt;&gt;$C29,1,0)</f>
        <v>0</v>
      </c>
      <c r="BF29" s="193"/>
      <c r="BG29" s="187"/>
      <c r="BH29" s="187"/>
      <c r="BI29" s="187"/>
      <c r="BJ29" s="187"/>
      <c r="BK29" s="187"/>
      <c r="BL29" s="187"/>
      <c r="BM29" s="187"/>
      <c r="BN29" s="187"/>
      <c r="BO29" s="187"/>
      <c r="BP29" s="187"/>
      <c r="BQ29" s="187"/>
      <c r="BR29" s="187"/>
      <c r="BS29" s="187"/>
      <c r="BT29" s="187"/>
      <c r="BU29" s="187"/>
      <c r="BV29" s="187"/>
      <c r="BW29" s="187"/>
      <c r="BX29" s="187"/>
      <c r="BY29" s="187"/>
      <c r="BZ29" s="187"/>
      <c r="CA29" s="187"/>
      <c r="CB29" s="187"/>
      <c r="CC29" s="187"/>
      <c r="CD29" s="187"/>
      <c r="CE29" s="187"/>
      <c r="CF29" s="187"/>
      <c r="CG29" s="187"/>
      <c r="CH29" s="187"/>
      <c r="CI29" s="187"/>
      <c r="CJ29" s="187"/>
      <c r="CK29" s="187"/>
    </row>
    <row r="30" spans="1:89" s="5" customFormat="1" ht="15.75" customHeight="1" x14ac:dyDescent="0.2">
      <c r="A30" s="277" t="s">
        <v>21</v>
      </c>
      <c r="B30" s="278"/>
      <c r="C30" s="155">
        <f t="shared" si="9"/>
        <v>0</v>
      </c>
      <c r="D30" s="126"/>
      <c r="E30" s="112"/>
      <c r="F30" s="167" t="str">
        <f>$BA30&amp;" "&amp;$BB30&amp;""</f>
        <v xml:space="preserve"> </v>
      </c>
      <c r="G30" s="49"/>
      <c r="H30" s="49"/>
      <c r="I30" s="23"/>
      <c r="J30" s="23"/>
      <c r="K30" s="46"/>
      <c r="O30" s="4"/>
      <c r="P30" s="4"/>
      <c r="Q30" s="4"/>
      <c r="R30" s="4"/>
      <c r="S30" s="4"/>
      <c r="T30" s="4"/>
      <c r="U30" s="4"/>
      <c r="V30" s="24"/>
      <c r="W30" s="4"/>
      <c r="X30" s="4"/>
      <c r="AD30" s="4"/>
      <c r="AE30" s="4"/>
      <c r="AF30" s="4"/>
      <c r="AG30" s="4"/>
      <c r="AH30" s="4"/>
      <c r="AI30" s="4"/>
      <c r="AJ30" s="4"/>
      <c r="AK30" s="4"/>
      <c r="AL30" s="4"/>
      <c r="AM30" s="4"/>
      <c r="AN30" s="4"/>
      <c r="AO30" s="4"/>
      <c r="AW30" s="187"/>
      <c r="AX30" s="187"/>
      <c r="AY30" s="187"/>
      <c r="AZ30" s="187"/>
      <c r="BA30" s="192" t="str">
        <f>IF($C30+$C33&lt;=SUM($C12:$C18),"","Las consultas por otros profesionales en extensión horaria NO pueden ser mayor que el Total de consultas de sección A.1.")</f>
        <v/>
      </c>
      <c r="BB30" s="192" t="str">
        <f>IF(D30+E30&lt;&gt;C30,"Las consultas según sexo NO pueden ser diferente al Total.","")</f>
        <v/>
      </c>
      <c r="BC30" s="187"/>
      <c r="BD30" s="193">
        <f>IF($C30+$C33&lt;=SUM($C12:$C18),0,1)</f>
        <v>0</v>
      </c>
      <c r="BE30" s="193">
        <f>IF($D30+$E30&lt;&gt;$C30,1,0)</f>
        <v>0</v>
      </c>
      <c r="BF30" s="187"/>
      <c r="BG30" s="187"/>
      <c r="BH30" s="187"/>
      <c r="BI30" s="187"/>
      <c r="BJ30" s="187"/>
      <c r="BK30" s="187"/>
      <c r="BL30" s="187"/>
      <c r="BM30" s="187"/>
      <c r="BN30" s="187"/>
      <c r="BO30" s="187"/>
      <c r="BP30" s="187"/>
      <c r="BQ30" s="187"/>
      <c r="BR30" s="187"/>
      <c r="BS30" s="187"/>
      <c r="BT30" s="187"/>
      <c r="BU30" s="187"/>
      <c r="BV30" s="187"/>
      <c r="BW30" s="187"/>
      <c r="BX30" s="187"/>
      <c r="BY30" s="187"/>
      <c r="BZ30" s="187"/>
      <c r="CA30" s="187"/>
      <c r="CB30" s="187"/>
      <c r="CC30" s="187"/>
      <c r="CD30" s="187"/>
      <c r="CE30" s="187"/>
      <c r="CF30" s="187"/>
      <c r="CG30" s="187"/>
      <c r="CH30" s="187"/>
      <c r="CI30" s="187"/>
      <c r="CJ30" s="187"/>
      <c r="CK30" s="187"/>
    </row>
    <row r="31" spans="1:89" s="5" customFormat="1" ht="15.75" customHeight="1" x14ac:dyDescent="0.2">
      <c r="A31" s="279" t="s">
        <v>35</v>
      </c>
      <c r="B31" s="280"/>
      <c r="C31" s="154">
        <f t="shared" si="9"/>
        <v>0</v>
      </c>
      <c r="D31" s="150">
        <f>+D32+D33</f>
        <v>0</v>
      </c>
      <c r="E31" s="151">
        <f>+E32+E33</f>
        <v>0</v>
      </c>
      <c r="F31" s="197"/>
      <c r="G31" s="49"/>
      <c r="H31" s="49"/>
      <c r="I31" s="23"/>
      <c r="J31" s="23"/>
      <c r="K31" s="46"/>
      <c r="O31" s="4"/>
      <c r="P31" s="4"/>
      <c r="Q31" s="4"/>
      <c r="R31" s="4"/>
      <c r="S31" s="4"/>
      <c r="T31" s="4"/>
      <c r="U31" s="4"/>
      <c r="V31" s="24"/>
      <c r="W31" s="4"/>
      <c r="X31" s="4"/>
      <c r="AD31" s="4"/>
      <c r="AE31" s="4"/>
      <c r="AF31" s="4"/>
      <c r="AG31" s="4"/>
      <c r="AH31" s="4"/>
      <c r="AI31" s="4"/>
      <c r="AJ31" s="4"/>
      <c r="AK31" s="4"/>
      <c r="AL31" s="4"/>
      <c r="AM31" s="4"/>
      <c r="AN31" s="4"/>
      <c r="AO31" s="4"/>
      <c r="AW31" s="187"/>
      <c r="AX31" s="187"/>
      <c r="AY31" s="187"/>
      <c r="AZ31" s="187"/>
      <c r="BA31" s="187"/>
      <c r="BB31" s="187"/>
      <c r="BC31" s="187"/>
      <c r="BD31" s="187"/>
      <c r="BE31" s="187"/>
      <c r="BF31" s="187"/>
      <c r="BG31" s="187"/>
      <c r="BH31" s="187"/>
      <c r="BI31" s="187"/>
      <c r="BJ31" s="187"/>
      <c r="BK31" s="187"/>
      <c r="BL31" s="187"/>
      <c r="BM31" s="187"/>
      <c r="BN31" s="187"/>
      <c r="BO31" s="187"/>
      <c r="BP31" s="187"/>
      <c r="BQ31" s="187"/>
      <c r="BR31" s="187"/>
      <c r="BS31" s="187"/>
      <c r="BT31" s="187"/>
      <c r="BU31" s="187"/>
      <c r="BV31" s="187"/>
      <c r="BW31" s="187"/>
      <c r="BX31" s="187"/>
      <c r="BY31" s="187"/>
      <c r="BZ31" s="187"/>
      <c r="CA31" s="187"/>
      <c r="CB31" s="187"/>
      <c r="CC31" s="187"/>
      <c r="CD31" s="187"/>
      <c r="CE31" s="187"/>
      <c r="CF31" s="187"/>
      <c r="CG31" s="187"/>
      <c r="CH31" s="187"/>
      <c r="CI31" s="187"/>
      <c r="CJ31" s="187"/>
      <c r="CK31" s="187"/>
    </row>
    <row r="32" spans="1:89" s="5" customFormat="1" ht="15.75" customHeight="1" x14ac:dyDescent="0.2">
      <c r="A32" s="281" t="s">
        <v>16</v>
      </c>
      <c r="B32" s="282"/>
      <c r="C32" s="134">
        <f t="shared" si="9"/>
        <v>0</v>
      </c>
      <c r="D32" s="113"/>
      <c r="E32" s="111"/>
      <c r="F32" s="167" t="str">
        <f>$BA29&amp;" "&amp;$BB32&amp;""</f>
        <v xml:space="preserve"> </v>
      </c>
      <c r="G32" s="49"/>
      <c r="H32" s="49"/>
      <c r="I32" s="23"/>
      <c r="J32" s="23"/>
      <c r="K32" s="46"/>
      <c r="L32" s="46"/>
      <c r="M32" s="26"/>
      <c r="N32" s="23"/>
      <c r="O32" s="4"/>
      <c r="P32" s="4"/>
      <c r="Q32" s="4"/>
      <c r="R32" s="4"/>
      <c r="S32" s="4"/>
      <c r="T32" s="4"/>
      <c r="U32" s="4"/>
      <c r="V32" s="24"/>
      <c r="W32" s="4"/>
      <c r="X32" s="4"/>
      <c r="AD32" s="4"/>
      <c r="AE32" s="4"/>
      <c r="AF32" s="4"/>
      <c r="AG32" s="4"/>
      <c r="AH32" s="4"/>
      <c r="AI32" s="4"/>
      <c r="AJ32" s="4"/>
      <c r="AK32" s="4"/>
      <c r="AL32" s="4"/>
      <c r="AM32" s="4"/>
      <c r="AN32" s="4"/>
      <c r="AO32" s="4"/>
      <c r="AW32" s="187"/>
      <c r="AX32" s="187"/>
      <c r="AY32" s="187"/>
      <c r="AZ32" s="187"/>
      <c r="BA32" s="187"/>
      <c r="BB32" s="192" t="str">
        <f>IF(D32+E32&lt;&gt;C32,"Las consultas según sexo NO pueden ser diferente al Total.","")</f>
        <v/>
      </c>
      <c r="BC32" s="187"/>
      <c r="BD32" s="187"/>
      <c r="BE32" s="193">
        <f>IF($D32+$E32&lt;&gt;$C32,1,0)</f>
        <v>0</v>
      </c>
      <c r="BF32" s="187"/>
      <c r="BG32" s="187"/>
      <c r="BH32" s="187"/>
      <c r="BI32" s="187"/>
      <c r="BJ32" s="187"/>
      <c r="BK32" s="187"/>
      <c r="BL32" s="187"/>
      <c r="BM32" s="187"/>
      <c r="BN32" s="187"/>
      <c r="BO32" s="187"/>
      <c r="BP32" s="187"/>
      <c r="BQ32" s="187"/>
      <c r="BR32" s="187"/>
      <c r="BS32" s="187"/>
      <c r="BT32" s="187"/>
      <c r="BU32" s="187"/>
      <c r="BV32" s="187"/>
      <c r="BW32" s="187"/>
      <c r="BX32" s="187"/>
      <c r="BY32" s="187"/>
      <c r="BZ32" s="187"/>
      <c r="CA32" s="187"/>
      <c r="CB32" s="187"/>
      <c r="CC32" s="187"/>
      <c r="CD32" s="187"/>
      <c r="CE32" s="187"/>
      <c r="CF32" s="187"/>
      <c r="CG32" s="187"/>
      <c r="CH32" s="187"/>
      <c r="CI32" s="187"/>
      <c r="CJ32" s="187"/>
      <c r="CK32" s="187"/>
    </row>
    <row r="33" spans="1:89" s="5" customFormat="1" ht="15.75" customHeight="1" x14ac:dyDescent="0.2">
      <c r="A33" s="283" t="s">
        <v>21</v>
      </c>
      <c r="B33" s="284"/>
      <c r="C33" s="148">
        <f t="shared" si="9"/>
        <v>0</v>
      </c>
      <c r="D33" s="115"/>
      <c r="E33" s="117"/>
      <c r="F33" s="167" t="str">
        <f>$BA30&amp;" "&amp;$BB33&amp;""</f>
        <v xml:space="preserve"> </v>
      </c>
      <c r="G33" s="49"/>
      <c r="H33" s="49"/>
      <c r="I33" s="23"/>
      <c r="J33" s="23"/>
      <c r="K33" s="46"/>
      <c r="L33" s="46"/>
      <c r="M33" s="26"/>
      <c r="N33" s="23"/>
      <c r="O33" s="4"/>
      <c r="P33" s="4"/>
      <c r="Q33" s="4"/>
      <c r="R33" s="4"/>
      <c r="S33" s="4"/>
      <c r="T33" s="4"/>
      <c r="U33" s="4"/>
      <c r="V33" s="24"/>
      <c r="W33" s="4"/>
      <c r="X33" s="4"/>
      <c r="AD33" s="4"/>
      <c r="AE33" s="4"/>
      <c r="AF33" s="4"/>
      <c r="AG33" s="4"/>
      <c r="AH33" s="4"/>
      <c r="AI33" s="4"/>
      <c r="AJ33" s="4"/>
      <c r="AK33" s="4"/>
      <c r="AL33" s="4"/>
      <c r="AM33" s="4"/>
      <c r="AN33" s="4"/>
      <c r="AO33" s="4"/>
      <c r="AW33" s="187"/>
      <c r="AX33" s="187"/>
      <c r="AY33" s="187"/>
      <c r="AZ33" s="187"/>
      <c r="BA33" s="187"/>
      <c r="BB33" s="192" t="str">
        <f>IF(D33+E33&lt;&gt;C33,"Las consultas según sexo NO pueden ser diferente al Total.","")</f>
        <v/>
      </c>
      <c r="BC33" s="187"/>
      <c r="BD33" s="187"/>
      <c r="BE33" s="193">
        <f>IF($D33+$E33&lt;&gt;$C33,1,0)</f>
        <v>0</v>
      </c>
      <c r="BF33" s="187"/>
      <c r="BG33" s="187"/>
      <c r="BH33" s="187"/>
      <c r="BI33" s="187"/>
      <c r="BJ33" s="187"/>
      <c r="BK33" s="187"/>
      <c r="BL33" s="187"/>
      <c r="BM33" s="187"/>
      <c r="BN33" s="187"/>
      <c r="BO33" s="187"/>
      <c r="BP33" s="187"/>
      <c r="BQ33" s="187"/>
      <c r="BR33" s="187"/>
      <c r="BS33" s="187"/>
      <c r="BT33" s="187"/>
      <c r="BU33" s="187"/>
      <c r="BV33" s="187"/>
      <c r="BW33" s="187"/>
      <c r="BX33" s="187"/>
      <c r="BY33" s="187"/>
      <c r="BZ33" s="187"/>
      <c r="CA33" s="187"/>
      <c r="CB33" s="187"/>
      <c r="CC33" s="187"/>
      <c r="CD33" s="187"/>
      <c r="CE33" s="187"/>
      <c r="CF33" s="187"/>
      <c r="CG33" s="187"/>
      <c r="CH33" s="187"/>
      <c r="CI33" s="187"/>
      <c r="CJ33" s="187"/>
      <c r="CK33" s="187"/>
    </row>
    <row r="34" spans="1:89" s="4" customFormat="1" ht="30" customHeight="1" x14ac:dyDescent="0.2">
      <c r="A34" s="35" t="s">
        <v>36</v>
      </c>
      <c r="B34" s="13"/>
      <c r="C34" s="12"/>
      <c r="D34" s="12"/>
      <c r="E34" s="12"/>
      <c r="F34" s="12"/>
      <c r="G34" s="12"/>
      <c r="H34" s="12"/>
      <c r="I34" s="36"/>
      <c r="J34" s="13"/>
      <c r="K34" s="20"/>
      <c r="L34" s="20"/>
      <c r="M34" s="26"/>
      <c r="N34" s="8"/>
      <c r="V34" s="24"/>
      <c r="AW34" s="14"/>
      <c r="AX34" s="14"/>
      <c r="AY34" s="14"/>
      <c r="AZ34" s="14"/>
      <c r="BA34" s="187"/>
      <c r="BB34" s="14"/>
      <c r="BC34" s="187"/>
      <c r="BD34" s="187"/>
      <c r="BE34" s="14"/>
      <c r="BF34" s="14"/>
      <c r="BG34" s="14"/>
      <c r="BH34" s="14"/>
      <c r="BI34" s="14"/>
      <c r="BJ34" s="14"/>
      <c r="BK34" s="14"/>
      <c r="BL34" s="14"/>
      <c r="BM34" s="14"/>
      <c r="BN34" s="14"/>
      <c r="BO34" s="14"/>
      <c r="BP34" s="14"/>
      <c r="BQ34" s="14"/>
      <c r="BR34" s="14"/>
      <c r="BS34" s="14"/>
      <c r="BT34" s="14"/>
      <c r="BU34" s="14"/>
      <c r="BV34" s="14"/>
      <c r="BW34" s="14"/>
      <c r="BX34" s="14"/>
      <c r="BY34" s="14"/>
      <c r="BZ34" s="14"/>
      <c r="CA34" s="14"/>
      <c r="CB34" s="14"/>
      <c r="CC34" s="14"/>
      <c r="CD34" s="14"/>
      <c r="CE34" s="14"/>
      <c r="CF34" s="14"/>
      <c r="CG34" s="14"/>
      <c r="CH34" s="14"/>
      <c r="CI34" s="14"/>
      <c r="CJ34" s="14"/>
      <c r="CK34" s="14"/>
    </row>
    <row r="35" spans="1:89" s="4" customFormat="1" ht="30" customHeight="1" x14ac:dyDescent="0.2">
      <c r="A35" s="38" t="s">
        <v>37</v>
      </c>
      <c r="B35" s="20"/>
      <c r="C35" s="20"/>
      <c r="D35" s="20"/>
      <c r="E35" s="20"/>
      <c r="F35" s="20"/>
      <c r="G35" s="20"/>
      <c r="H35" s="20"/>
      <c r="I35" s="20"/>
      <c r="J35" s="20"/>
      <c r="K35" s="20"/>
      <c r="L35" s="20"/>
      <c r="M35" s="26"/>
      <c r="N35" s="26"/>
      <c r="V35" s="24"/>
      <c r="AW35" s="14"/>
      <c r="AX35" s="14"/>
      <c r="AY35" s="14"/>
      <c r="AZ35" s="14"/>
      <c r="BA35" s="14"/>
      <c r="BB35" s="14"/>
      <c r="BC35" s="14"/>
      <c r="BD35" s="14"/>
      <c r="BE35" s="14"/>
      <c r="BF35" s="14"/>
      <c r="BG35" s="14"/>
      <c r="BH35" s="14"/>
      <c r="BI35" s="14"/>
      <c r="BJ35" s="14"/>
      <c r="BK35" s="14"/>
      <c r="BL35" s="14"/>
      <c r="BM35" s="14"/>
      <c r="BN35" s="14"/>
      <c r="BO35" s="14"/>
      <c r="BP35" s="14"/>
      <c r="BQ35" s="14"/>
      <c r="BR35" s="14"/>
      <c r="BS35" s="14"/>
      <c r="BT35" s="14"/>
      <c r="BU35" s="14"/>
      <c r="BV35" s="14"/>
      <c r="BW35" s="14"/>
      <c r="BX35" s="14"/>
      <c r="BY35" s="14"/>
      <c r="BZ35" s="14"/>
      <c r="CA35" s="14"/>
      <c r="CB35" s="14"/>
      <c r="CC35" s="14"/>
      <c r="CD35" s="14"/>
      <c r="CE35" s="14"/>
      <c r="CF35" s="14"/>
      <c r="CG35" s="14"/>
      <c r="CH35" s="14"/>
      <c r="CI35" s="14"/>
      <c r="CJ35" s="14"/>
      <c r="CK35" s="14"/>
    </row>
    <row r="36" spans="1:89" s="5" customFormat="1" ht="15" customHeight="1" x14ac:dyDescent="0.15">
      <c r="A36" s="285" t="s">
        <v>4</v>
      </c>
      <c r="B36" s="285" t="s">
        <v>5</v>
      </c>
      <c r="C36" s="287" t="s">
        <v>6</v>
      </c>
      <c r="D36" s="272" t="s">
        <v>7</v>
      </c>
      <c r="E36" s="273"/>
      <c r="F36" s="273"/>
      <c r="G36" s="273"/>
      <c r="H36" s="273"/>
      <c r="I36" s="273"/>
      <c r="J36" s="273"/>
      <c r="K36" s="273"/>
      <c r="L36" s="273"/>
      <c r="M36" s="273"/>
      <c r="N36" s="273"/>
      <c r="O36" s="273"/>
      <c r="P36" s="273"/>
      <c r="Q36" s="273"/>
      <c r="R36" s="273"/>
      <c r="S36" s="273"/>
      <c r="T36" s="274"/>
      <c r="U36" s="272" t="s">
        <v>8</v>
      </c>
      <c r="V36" s="274"/>
      <c r="W36" s="287" t="s">
        <v>9</v>
      </c>
      <c r="X36" s="4"/>
      <c r="AD36" s="4"/>
      <c r="AE36" s="4"/>
      <c r="AF36" s="4"/>
      <c r="AG36" s="4"/>
      <c r="AH36" s="4"/>
      <c r="AI36" s="4"/>
      <c r="AJ36" s="4"/>
      <c r="AK36" s="4"/>
      <c r="AL36" s="4"/>
      <c r="AM36" s="4"/>
      <c r="AN36" s="4"/>
      <c r="AO36" s="4"/>
      <c r="AP36" s="4"/>
      <c r="AQ36" s="4"/>
      <c r="AR36" s="4"/>
      <c r="AS36" s="4"/>
      <c r="AT36" s="4"/>
      <c r="AU36" s="4"/>
      <c r="AV36" s="4"/>
      <c r="AW36" s="14"/>
      <c r="AX36" s="14"/>
      <c r="AY36" s="14"/>
      <c r="AZ36" s="14"/>
      <c r="BA36" s="14"/>
      <c r="BB36" s="14"/>
      <c r="BC36" s="14"/>
      <c r="BD36" s="14"/>
      <c r="BE36" s="14"/>
      <c r="BF36" s="14"/>
      <c r="BG36" s="14"/>
      <c r="BH36" s="14"/>
      <c r="BI36" s="14"/>
      <c r="BJ36" s="14"/>
      <c r="BK36" s="14"/>
      <c r="BL36" s="14"/>
      <c r="BM36" s="14"/>
      <c r="BN36" s="14"/>
      <c r="BO36" s="14"/>
      <c r="BP36" s="187"/>
      <c r="BQ36" s="187"/>
      <c r="BR36" s="187"/>
      <c r="BS36" s="187"/>
      <c r="BT36" s="187"/>
      <c r="BU36" s="187"/>
      <c r="BV36" s="187"/>
      <c r="BW36" s="187"/>
      <c r="BX36" s="187"/>
      <c r="BY36" s="187"/>
      <c r="BZ36" s="187"/>
      <c r="CA36" s="187"/>
      <c r="CB36" s="187"/>
      <c r="CC36" s="187"/>
      <c r="CD36" s="187"/>
      <c r="CE36" s="187"/>
      <c r="CF36" s="187"/>
      <c r="CG36" s="187"/>
      <c r="CH36" s="187"/>
      <c r="CI36" s="187"/>
      <c r="CJ36" s="187"/>
      <c r="CK36" s="187"/>
    </row>
    <row r="37" spans="1:89" s="5" customFormat="1" ht="21" customHeight="1" x14ac:dyDescent="0.15">
      <c r="A37" s="286"/>
      <c r="B37" s="286"/>
      <c r="C37" s="288"/>
      <c r="D37" s="198" t="s">
        <v>90</v>
      </c>
      <c r="E37" s="188" t="s">
        <v>91</v>
      </c>
      <c r="F37" s="15" t="s">
        <v>10</v>
      </c>
      <c r="G37" s="15" t="s">
        <v>11</v>
      </c>
      <c r="H37" s="15" t="s">
        <v>12</v>
      </c>
      <c r="I37" s="189" t="s">
        <v>92</v>
      </c>
      <c r="J37" s="189" t="s">
        <v>93</v>
      </c>
      <c r="K37" s="189" t="s">
        <v>94</v>
      </c>
      <c r="L37" s="189" t="s">
        <v>95</v>
      </c>
      <c r="M37" s="189" t="s">
        <v>96</v>
      </c>
      <c r="N37" s="189" t="s">
        <v>97</v>
      </c>
      <c r="O37" s="189" t="s">
        <v>98</v>
      </c>
      <c r="P37" s="189" t="s">
        <v>99</v>
      </c>
      <c r="Q37" s="189" t="s">
        <v>100</v>
      </c>
      <c r="R37" s="189" t="s">
        <v>101</v>
      </c>
      <c r="S37" s="189" t="s">
        <v>102</v>
      </c>
      <c r="T37" s="190" t="s">
        <v>103</v>
      </c>
      <c r="U37" s="30" t="s">
        <v>13</v>
      </c>
      <c r="V37" s="31" t="s">
        <v>14</v>
      </c>
      <c r="W37" s="288"/>
      <c r="X37" s="4"/>
      <c r="AD37" s="4"/>
      <c r="AE37" s="4"/>
      <c r="AF37" s="4"/>
      <c r="AG37" s="4"/>
      <c r="AH37" s="4"/>
      <c r="AI37" s="4"/>
      <c r="AJ37" s="4"/>
      <c r="AK37" s="4"/>
      <c r="AL37" s="4"/>
      <c r="AM37" s="4"/>
      <c r="AN37" s="4"/>
      <c r="AO37" s="4"/>
      <c r="AP37" s="4"/>
      <c r="AQ37" s="4"/>
      <c r="AR37" s="4"/>
      <c r="AS37" s="4"/>
      <c r="AT37" s="4"/>
      <c r="AU37" s="4"/>
      <c r="AV37" s="4"/>
      <c r="AW37" s="14"/>
      <c r="AX37" s="14"/>
      <c r="AY37" s="14"/>
      <c r="AZ37" s="14"/>
      <c r="BA37" s="14"/>
      <c r="BB37" s="14"/>
      <c r="BC37" s="14"/>
      <c r="BD37" s="14"/>
      <c r="BE37" s="14"/>
      <c r="BF37" s="14"/>
      <c r="BG37" s="14"/>
      <c r="BH37" s="14"/>
      <c r="BI37" s="14"/>
      <c r="BJ37" s="14"/>
      <c r="BK37" s="14"/>
      <c r="BL37" s="14"/>
      <c r="BM37" s="14"/>
      <c r="BN37" s="14"/>
      <c r="BO37" s="14"/>
      <c r="BP37" s="187"/>
      <c r="BQ37" s="187"/>
      <c r="BR37" s="187"/>
      <c r="BS37" s="187"/>
      <c r="BT37" s="187"/>
      <c r="BU37" s="187"/>
      <c r="BV37" s="187"/>
      <c r="BW37" s="187"/>
      <c r="BX37" s="187"/>
      <c r="BY37" s="187"/>
      <c r="BZ37" s="187"/>
      <c r="CA37" s="187"/>
      <c r="CB37" s="187"/>
      <c r="CC37" s="187"/>
      <c r="CD37" s="187"/>
      <c r="CE37" s="187"/>
      <c r="CF37" s="187"/>
      <c r="CG37" s="187"/>
      <c r="CH37" s="187"/>
      <c r="CI37" s="187"/>
      <c r="CJ37" s="187"/>
      <c r="CK37" s="187"/>
    </row>
    <row r="38" spans="1:89" s="5" customFormat="1" ht="18.75" customHeight="1" x14ac:dyDescent="0.15">
      <c r="A38" s="289" t="s">
        <v>104</v>
      </c>
      <c r="B38" s="40" t="s">
        <v>16</v>
      </c>
      <c r="C38" s="199">
        <f t="shared" ref="C38:C47" si="10">SUM(D38:T38)</f>
        <v>0</v>
      </c>
      <c r="D38" s="136"/>
      <c r="E38" s="136"/>
      <c r="F38" s="114"/>
      <c r="G38" s="114"/>
      <c r="H38" s="114"/>
      <c r="I38" s="114"/>
      <c r="J38" s="114"/>
      <c r="K38" s="114"/>
      <c r="L38" s="114"/>
      <c r="M38" s="114"/>
      <c r="N38" s="114"/>
      <c r="O38" s="114"/>
      <c r="P38" s="114"/>
      <c r="Q38" s="114"/>
      <c r="R38" s="114"/>
      <c r="S38" s="114"/>
      <c r="T38" s="111"/>
      <c r="U38" s="113"/>
      <c r="V38" s="111"/>
      <c r="W38" s="106"/>
      <c r="X38" s="200" t="str">
        <f>+BA38&amp;BB38&amp;BC38</f>
        <v/>
      </c>
      <c r="AD38" s="4"/>
      <c r="AE38" s="4"/>
      <c r="AF38" s="4"/>
      <c r="AG38" s="4"/>
      <c r="AH38" s="4"/>
      <c r="AI38" s="4"/>
      <c r="AJ38" s="4"/>
      <c r="AK38" s="4"/>
      <c r="AL38" s="4"/>
      <c r="AM38" s="4"/>
      <c r="AN38" s="4"/>
      <c r="AO38" s="4"/>
      <c r="AP38" s="4"/>
      <c r="AQ38" s="4"/>
      <c r="AR38" s="4"/>
      <c r="AS38" s="4"/>
      <c r="AT38" s="4"/>
      <c r="AU38" s="4"/>
      <c r="AV38" s="4"/>
      <c r="AW38" s="14"/>
      <c r="AX38" s="14"/>
      <c r="AY38" s="14"/>
      <c r="AZ38" s="14"/>
      <c r="BA38" s="192" t="str">
        <f>IF($C38&lt;&gt;($U38+$V38)," El número consultas según sexo NO puede ser diferente al Total.","")</f>
        <v/>
      </c>
      <c r="BB38" s="192" t="str">
        <f>IF($C38=0,"",IF($W38="",IF($C38="",""," No olvide escribir la columna Beneficiarios."),""))</f>
        <v/>
      </c>
      <c r="BC38" s="192" t="str">
        <f>IF($C38&lt;$W38," El número de Beneficiarios NO puede ser mayor que el Total.","")</f>
        <v/>
      </c>
      <c r="BD38" s="193">
        <f>IF($C38&lt;&gt;($U38+$V38),1,0)</f>
        <v>0</v>
      </c>
      <c r="BE38" s="193">
        <f>IF($C38&lt;$W38,1,0)</f>
        <v>0</v>
      </c>
      <c r="BF38" s="193" t="str">
        <f>IF($C38=0,"",IF($W38="",IF($C38="","",1),0))</f>
        <v/>
      </c>
      <c r="BG38" s="14"/>
      <c r="BH38" s="14"/>
      <c r="BI38" s="14"/>
      <c r="BJ38" s="14"/>
      <c r="BK38" s="14"/>
      <c r="BL38" s="14"/>
      <c r="BM38" s="14"/>
      <c r="BN38" s="14"/>
      <c r="BO38" s="14"/>
      <c r="BP38" s="187"/>
      <c r="BQ38" s="187"/>
      <c r="BR38" s="187"/>
      <c r="BS38" s="187"/>
      <c r="BT38" s="187"/>
      <c r="BU38" s="187"/>
      <c r="BV38" s="187"/>
      <c r="BW38" s="187"/>
      <c r="BX38" s="187"/>
      <c r="BY38" s="187"/>
      <c r="BZ38" s="187"/>
      <c r="CA38" s="187"/>
      <c r="CB38" s="187"/>
      <c r="CC38" s="187"/>
      <c r="CD38" s="187"/>
      <c r="CE38" s="187"/>
      <c r="CF38" s="187"/>
      <c r="CG38" s="187"/>
      <c r="CH38" s="187"/>
      <c r="CI38" s="187"/>
      <c r="CJ38" s="187"/>
      <c r="CK38" s="187"/>
    </row>
    <row r="39" spans="1:89" s="5" customFormat="1" ht="15.75" customHeight="1" x14ac:dyDescent="0.15">
      <c r="A39" s="290"/>
      <c r="B39" s="41" t="s">
        <v>17</v>
      </c>
      <c r="C39" s="120">
        <f t="shared" si="10"/>
        <v>111</v>
      </c>
      <c r="D39" s="136">
        <v>10</v>
      </c>
      <c r="E39" s="136">
        <v>37</v>
      </c>
      <c r="F39" s="114">
        <v>19</v>
      </c>
      <c r="G39" s="114">
        <v>3</v>
      </c>
      <c r="H39" s="114">
        <v>2</v>
      </c>
      <c r="I39" s="114">
        <v>5</v>
      </c>
      <c r="J39" s="114">
        <v>8</v>
      </c>
      <c r="K39" s="114">
        <v>6</v>
      </c>
      <c r="L39" s="114">
        <v>8</v>
      </c>
      <c r="M39" s="114">
        <v>4</v>
      </c>
      <c r="N39" s="114">
        <v>1</v>
      </c>
      <c r="O39" s="114">
        <v>1</v>
      </c>
      <c r="P39" s="114">
        <v>2</v>
      </c>
      <c r="Q39" s="114">
        <v>3</v>
      </c>
      <c r="R39" s="114">
        <v>2</v>
      </c>
      <c r="S39" s="114"/>
      <c r="T39" s="111"/>
      <c r="U39" s="113">
        <v>52</v>
      </c>
      <c r="V39" s="111">
        <v>59</v>
      </c>
      <c r="W39" s="106">
        <v>111</v>
      </c>
      <c r="X39" s="200" t="str">
        <f t="shared" ref="X39:X47" si="11">+BA39&amp;BB39&amp;BC39</f>
        <v/>
      </c>
      <c r="AD39" s="4"/>
      <c r="AE39" s="4"/>
      <c r="AF39" s="4"/>
      <c r="AG39" s="4"/>
      <c r="AH39" s="4"/>
      <c r="AI39" s="4"/>
      <c r="AJ39" s="4"/>
      <c r="AK39" s="4"/>
      <c r="AL39" s="4"/>
      <c r="AM39" s="4"/>
      <c r="AN39" s="4"/>
      <c r="AO39" s="4"/>
      <c r="AP39" s="4"/>
      <c r="AQ39" s="4"/>
      <c r="AR39" s="4"/>
      <c r="AS39" s="4"/>
      <c r="AT39" s="4"/>
      <c r="AU39" s="4"/>
      <c r="AV39" s="4"/>
      <c r="AW39" s="14"/>
      <c r="AX39" s="14"/>
      <c r="AY39" s="14"/>
      <c r="AZ39" s="14"/>
      <c r="BA39" s="192" t="str">
        <f t="shared" ref="BA39:BA47" si="12">IF($C39&lt;&gt;($U39+$V39)," El número consultas según sexo NO puede ser diferente al Total.","")</f>
        <v/>
      </c>
      <c r="BB39" s="192" t="str">
        <f t="shared" ref="BB39:BB47" si="13">IF($C39=0,"",IF($W39="",IF($C39="",""," No olvide escribir la columna Beneficiarios."),""))</f>
        <v/>
      </c>
      <c r="BC39" s="192" t="str">
        <f t="shared" ref="BC39:BC47" si="14">IF($C39&lt;$W39," El número de Beneficiarios NO puede ser mayor que el Total.","")</f>
        <v/>
      </c>
      <c r="BD39" s="193">
        <f t="shared" ref="BD39:BD47" si="15">IF($C39&lt;&gt;($U39+$V39),1,0)</f>
        <v>0</v>
      </c>
      <c r="BE39" s="193">
        <f t="shared" ref="BE39:BE47" si="16">IF($C39&lt;$W39,1,0)</f>
        <v>0</v>
      </c>
      <c r="BF39" s="193">
        <f t="shared" ref="BF39:BF47" si="17">IF($C39=0,"",IF($W39="",IF($C39="","",1),0))</f>
        <v>0</v>
      </c>
      <c r="BG39" s="14"/>
      <c r="BH39" s="14"/>
      <c r="BI39" s="14"/>
      <c r="BJ39" s="14"/>
      <c r="BK39" s="14"/>
      <c r="BL39" s="14"/>
      <c r="BM39" s="14"/>
      <c r="BN39" s="14"/>
      <c r="BO39" s="14"/>
      <c r="BP39" s="187"/>
      <c r="BQ39" s="187"/>
      <c r="BR39" s="187"/>
      <c r="BS39" s="187"/>
      <c r="BT39" s="187"/>
      <c r="BU39" s="187"/>
      <c r="BV39" s="187"/>
      <c r="BW39" s="187"/>
      <c r="BX39" s="187"/>
      <c r="BY39" s="187"/>
      <c r="BZ39" s="187"/>
      <c r="CA39" s="187"/>
      <c r="CB39" s="187"/>
      <c r="CC39" s="187"/>
      <c r="CD39" s="187"/>
      <c r="CE39" s="187"/>
      <c r="CF39" s="187"/>
      <c r="CG39" s="187"/>
      <c r="CH39" s="187"/>
      <c r="CI39" s="187"/>
      <c r="CJ39" s="187"/>
      <c r="CK39" s="187"/>
    </row>
    <row r="40" spans="1:89" s="5" customFormat="1" ht="15.75" customHeight="1" x14ac:dyDescent="0.15">
      <c r="A40" s="290"/>
      <c r="B40" s="41" t="s">
        <v>38</v>
      </c>
      <c r="C40" s="120">
        <f t="shared" si="10"/>
        <v>522</v>
      </c>
      <c r="D40" s="136">
        <v>1</v>
      </c>
      <c r="E40" s="136">
        <v>11</v>
      </c>
      <c r="F40" s="114">
        <v>9</v>
      </c>
      <c r="G40" s="114">
        <v>10</v>
      </c>
      <c r="H40" s="114">
        <v>21</v>
      </c>
      <c r="I40" s="114">
        <v>30</v>
      </c>
      <c r="J40" s="114">
        <v>37</v>
      </c>
      <c r="K40" s="114">
        <v>45</v>
      </c>
      <c r="L40" s="114">
        <v>50</v>
      </c>
      <c r="M40" s="114">
        <v>57</v>
      </c>
      <c r="N40" s="114">
        <v>68</v>
      </c>
      <c r="O40" s="114">
        <v>61</v>
      </c>
      <c r="P40" s="114">
        <v>54</v>
      </c>
      <c r="Q40" s="114">
        <v>28</v>
      </c>
      <c r="R40" s="114">
        <v>24</v>
      </c>
      <c r="S40" s="114">
        <v>8</v>
      </c>
      <c r="T40" s="111">
        <v>8</v>
      </c>
      <c r="U40" s="113">
        <v>198</v>
      </c>
      <c r="V40" s="111">
        <v>324</v>
      </c>
      <c r="W40" s="106">
        <v>522</v>
      </c>
      <c r="X40" s="200" t="str">
        <f t="shared" si="11"/>
        <v/>
      </c>
      <c r="AD40" s="4"/>
      <c r="AE40" s="4"/>
      <c r="AF40" s="4"/>
      <c r="AG40" s="4"/>
      <c r="AH40" s="4"/>
      <c r="AI40" s="4"/>
      <c r="AJ40" s="4"/>
      <c r="AK40" s="4"/>
      <c r="AL40" s="4"/>
      <c r="AM40" s="4"/>
      <c r="AN40" s="4"/>
      <c r="AO40" s="4"/>
      <c r="AP40" s="4"/>
      <c r="AQ40" s="4"/>
      <c r="AR40" s="4"/>
      <c r="AS40" s="4"/>
      <c r="AT40" s="4"/>
      <c r="AU40" s="4"/>
      <c r="AV40" s="4"/>
      <c r="AW40" s="14"/>
      <c r="AX40" s="14"/>
      <c r="AY40" s="14"/>
      <c r="AZ40" s="14"/>
      <c r="BA40" s="192" t="str">
        <f t="shared" si="12"/>
        <v/>
      </c>
      <c r="BB40" s="192" t="str">
        <f t="shared" si="13"/>
        <v/>
      </c>
      <c r="BC40" s="192" t="str">
        <f t="shared" si="14"/>
        <v/>
      </c>
      <c r="BD40" s="193">
        <f t="shared" si="15"/>
        <v>0</v>
      </c>
      <c r="BE40" s="193">
        <f t="shared" si="16"/>
        <v>0</v>
      </c>
      <c r="BF40" s="193">
        <f t="shared" si="17"/>
        <v>0</v>
      </c>
      <c r="BG40" s="14"/>
      <c r="BH40" s="14"/>
      <c r="BI40" s="14"/>
      <c r="BJ40" s="14"/>
      <c r="BK40" s="14"/>
      <c r="BL40" s="14"/>
      <c r="BM40" s="14"/>
      <c r="BN40" s="14"/>
      <c r="BO40" s="14"/>
      <c r="BP40" s="187"/>
      <c r="BQ40" s="187"/>
      <c r="BR40" s="187"/>
      <c r="BS40" s="187"/>
      <c r="BT40" s="187"/>
      <c r="BU40" s="187"/>
      <c r="BV40" s="187"/>
      <c r="BW40" s="187"/>
      <c r="BX40" s="187"/>
      <c r="BY40" s="187"/>
      <c r="BZ40" s="187"/>
      <c r="CA40" s="187"/>
      <c r="CB40" s="187"/>
      <c r="CC40" s="187"/>
      <c r="CD40" s="187"/>
      <c r="CE40" s="187"/>
      <c r="CF40" s="187"/>
      <c r="CG40" s="187"/>
      <c r="CH40" s="187"/>
      <c r="CI40" s="187"/>
      <c r="CJ40" s="187"/>
      <c r="CK40" s="187"/>
    </row>
    <row r="41" spans="1:89" s="5" customFormat="1" ht="15.75" customHeight="1" x14ac:dyDescent="0.15">
      <c r="A41" s="290"/>
      <c r="B41" s="41" t="s">
        <v>39</v>
      </c>
      <c r="C41" s="120">
        <f t="shared" si="10"/>
        <v>0</v>
      </c>
      <c r="D41" s="136"/>
      <c r="E41" s="136"/>
      <c r="F41" s="114"/>
      <c r="G41" s="114"/>
      <c r="H41" s="114"/>
      <c r="I41" s="114"/>
      <c r="J41" s="114"/>
      <c r="K41" s="114"/>
      <c r="L41" s="114"/>
      <c r="M41" s="114"/>
      <c r="N41" s="114"/>
      <c r="O41" s="114"/>
      <c r="P41" s="114"/>
      <c r="Q41" s="114"/>
      <c r="R41" s="114"/>
      <c r="S41" s="114"/>
      <c r="T41" s="111"/>
      <c r="U41" s="113"/>
      <c r="V41" s="111"/>
      <c r="W41" s="106"/>
      <c r="X41" s="200" t="str">
        <f t="shared" si="11"/>
        <v/>
      </c>
      <c r="AD41" s="4"/>
      <c r="AE41" s="4"/>
      <c r="AF41" s="4"/>
      <c r="AG41" s="4"/>
      <c r="AH41" s="4"/>
      <c r="AI41" s="4"/>
      <c r="AJ41" s="4"/>
      <c r="AK41" s="4"/>
      <c r="AL41" s="4"/>
      <c r="AM41" s="4"/>
      <c r="AN41" s="4"/>
      <c r="AO41" s="4"/>
      <c r="AP41" s="4"/>
      <c r="AQ41" s="4"/>
      <c r="AR41" s="4"/>
      <c r="AS41" s="4"/>
      <c r="AT41" s="4"/>
      <c r="AU41" s="4"/>
      <c r="AV41" s="4"/>
      <c r="AW41" s="14"/>
      <c r="AX41" s="14"/>
      <c r="AY41" s="14"/>
      <c r="AZ41" s="14"/>
      <c r="BA41" s="192" t="str">
        <f t="shared" si="12"/>
        <v/>
      </c>
      <c r="BB41" s="192" t="str">
        <f t="shared" si="13"/>
        <v/>
      </c>
      <c r="BC41" s="192" t="str">
        <f t="shared" si="14"/>
        <v/>
      </c>
      <c r="BD41" s="193">
        <f t="shared" si="15"/>
        <v>0</v>
      </c>
      <c r="BE41" s="193">
        <f t="shared" si="16"/>
        <v>0</v>
      </c>
      <c r="BF41" s="193" t="str">
        <f t="shared" si="17"/>
        <v/>
      </c>
      <c r="BG41" s="14"/>
      <c r="BH41" s="14"/>
      <c r="BI41" s="14"/>
      <c r="BJ41" s="14"/>
      <c r="BK41" s="14"/>
      <c r="BL41" s="14"/>
      <c r="BM41" s="14"/>
      <c r="BN41" s="14"/>
      <c r="BO41" s="14"/>
      <c r="BP41" s="187"/>
      <c r="BQ41" s="187"/>
      <c r="BR41" s="187"/>
      <c r="BS41" s="187"/>
      <c r="BT41" s="187"/>
      <c r="BU41" s="187"/>
      <c r="BV41" s="187"/>
      <c r="BW41" s="187"/>
      <c r="BX41" s="187"/>
      <c r="BY41" s="187"/>
      <c r="BZ41" s="187"/>
      <c r="CA41" s="187"/>
      <c r="CB41" s="187"/>
      <c r="CC41" s="187"/>
      <c r="CD41" s="187"/>
      <c r="CE41" s="187"/>
      <c r="CF41" s="187"/>
      <c r="CG41" s="187"/>
      <c r="CH41" s="187"/>
      <c r="CI41" s="187"/>
      <c r="CJ41" s="187"/>
      <c r="CK41" s="187"/>
    </row>
    <row r="42" spans="1:89" s="5" customFormat="1" ht="15.75" customHeight="1" x14ac:dyDescent="0.15">
      <c r="A42" s="290"/>
      <c r="B42" s="41" t="s">
        <v>20</v>
      </c>
      <c r="C42" s="120">
        <f t="shared" si="10"/>
        <v>114</v>
      </c>
      <c r="D42" s="136"/>
      <c r="E42" s="136"/>
      <c r="F42" s="114">
        <v>1</v>
      </c>
      <c r="G42" s="114">
        <v>7</v>
      </c>
      <c r="H42" s="114">
        <v>10</v>
      </c>
      <c r="I42" s="114">
        <v>6</v>
      </c>
      <c r="J42" s="114">
        <v>7</v>
      </c>
      <c r="K42" s="114">
        <v>12</v>
      </c>
      <c r="L42" s="114">
        <v>14</v>
      </c>
      <c r="M42" s="114">
        <v>22</v>
      </c>
      <c r="N42" s="114">
        <v>8</v>
      </c>
      <c r="O42" s="114">
        <v>13</v>
      </c>
      <c r="P42" s="114">
        <v>4</v>
      </c>
      <c r="Q42" s="114">
        <v>3</v>
      </c>
      <c r="R42" s="114">
        <v>7</v>
      </c>
      <c r="S42" s="114"/>
      <c r="T42" s="111"/>
      <c r="U42" s="113">
        <v>45</v>
      </c>
      <c r="V42" s="111">
        <v>69</v>
      </c>
      <c r="W42" s="106">
        <v>114</v>
      </c>
      <c r="X42" s="200" t="str">
        <f t="shared" si="11"/>
        <v/>
      </c>
      <c r="AD42" s="4"/>
      <c r="AE42" s="4"/>
      <c r="AF42" s="4"/>
      <c r="AG42" s="4"/>
      <c r="AH42" s="4"/>
      <c r="AI42" s="4"/>
      <c r="AJ42" s="4"/>
      <c r="AK42" s="4"/>
      <c r="AL42" s="4"/>
      <c r="AM42" s="4"/>
      <c r="AN42" s="4"/>
      <c r="AO42" s="4"/>
      <c r="AP42" s="4"/>
      <c r="AQ42" s="4"/>
      <c r="AR42" s="4"/>
      <c r="AS42" s="4"/>
      <c r="AT42" s="4"/>
      <c r="AU42" s="4"/>
      <c r="AV42" s="4"/>
      <c r="AW42" s="14"/>
      <c r="AX42" s="14"/>
      <c r="AY42" s="14"/>
      <c r="AZ42" s="14"/>
      <c r="BA42" s="192" t="str">
        <f t="shared" si="12"/>
        <v/>
      </c>
      <c r="BB42" s="192" t="str">
        <f t="shared" si="13"/>
        <v/>
      </c>
      <c r="BC42" s="192" t="str">
        <f t="shared" si="14"/>
        <v/>
      </c>
      <c r="BD42" s="193">
        <f t="shared" si="15"/>
        <v>0</v>
      </c>
      <c r="BE42" s="193">
        <f t="shared" si="16"/>
        <v>0</v>
      </c>
      <c r="BF42" s="193">
        <f t="shared" si="17"/>
        <v>0</v>
      </c>
      <c r="BG42" s="14"/>
      <c r="BH42" s="14"/>
      <c r="BI42" s="14"/>
      <c r="BJ42" s="14"/>
      <c r="BK42" s="14"/>
      <c r="BL42" s="14"/>
      <c r="BM42" s="14"/>
      <c r="BN42" s="14"/>
      <c r="BO42" s="14"/>
      <c r="BP42" s="187"/>
      <c r="BQ42" s="187"/>
      <c r="BR42" s="187"/>
      <c r="BS42" s="187"/>
      <c r="BT42" s="187"/>
      <c r="BU42" s="187"/>
      <c r="BV42" s="187"/>
      <c r="BW42" s="187"/>
      <c r="BX42" s="187"/>
      <c r="BY42" s="187"/>
      <c r="BZ42" s="187"/>
      <c r="CA42" s="187"/>
      <c r="CB42" s="187"/>
      <c r="CC42" s="187"/>
      <c r="CD42" s="187"/>
      <c r="CE42" s="187"/>
      <c r="CF42" s="187"/>
      <c r="CG42" s="187"/>
      <c r="CH42" s="187"/>
      <c r="CI42" s="187"/>
      <c r="CJ42" s="187"/>
      <c r="CK42" s="187"/>
    </row>
    <row r="43" spans="1:89" s="5" customFormat="1" ht="15.75" customHeight="1" x14ac:dyDescent="0.15">
      <c r="A43" s="290"/>
      <c r="B43" s="41" t="s">
        <v>21</v>
      </c>
      <c r="C43" s="194">
        <f t="shared" si="10"/>
        <v>0</v>
      </c>
      <c r="D43" s="147"/>
      <c r="E43" s="147"/>
      <c r="F43" s="127"/>
      <c r="G43" s="127"/>
      <c r="H43" s="127"/>
      <c r="I43" s="127"/>
      <c r="J43" s="127"/>
      <c r="K43" s="127"/>
      <c r="L43" s="127"/>
      <c r="M43" s="127"/>
      <c r="N43" s="127"/>
      <c r="O43" s="127"/>
      <c r="P43" s="127"/>
      <c r="Q43" s="127"/>
      <c r="R43" s="127"/>
      <c r="S43" s="127"/>
      <c r="T43" s="112"/>
      <c r="U43" s="126"/>
      <c r="V43" s="112"/>
      <c r="W43" s="153"/>
      <c r="X43" s="200" t="str">
        <f t="shared" si="11"/>
        <v/>
      </c>
      <c r="AD43" s="4"/>
      <c r="AE43" s="4"/>
      <c r="AF43" s="4"/>
      <c r="AG43" s="4"/>
      <c r="AH43" s="4"/>
      <c r="AI43" s="4"/>
      <c r="AJ43" s="4"/>
      <c r="AK43" s="4"/>
      <c r="AL43" s="4"/>
      <c r="AM43" s="4"/>
      <c r="AN43" s="4"/>
      <c r="AO43" s="4"/>
      <c r="AP43" s="4"/>
      <c r="AQ43" s="4"/>
      <c r="AR43" s="4"/>
      <c r="AS43" s="4"/>
      <c r="AT43" s="4"/>
      <c r="AU43" s="4"/>
      <c r="AV43" s="4"/>
      <c r="AW43" s="14"/>
      <c r="AX43" s="14"/>
      <c r="AY43" s="14"/>
      <c r="AZ43" s="14"/>
      <c r="BA43" s="192" t="str">
        <f t="shared" si="12"/>
        <v/>
      </c>
      <c r="BB43" s="192" t="str">
        <f t="shared" si="13"/>
        <v/>
      </c>
      <c r="BC43" s="192" t="str">
        <f t="shared" si="14"/>
        <v/>
      </c>
      <c r="BD43" s="193">
        <f t="shared" si="15"/>
        <v>0</v>
      </c>
      <c r="BE43" s="193">
        <f t="shared" si="16"/>
        <v>0</v>
      </c>
      <c r="BF43" s="193" t="str">
        <f t="shared" si="17"/>
        <v/>
      </c>
      <c r="BG43" s="14"/>
      <c r="BH43" s="14"/>
      <c r="BI43" s="14"/>
      <c r="BJ43" s="14"/>
      <c r="BK43" s="14"/>
      <c r="BL43" s="14"/>
      <c r="BM43" s="14"/>
      <c r="BN43" s="14"/>
      <c r="BO43" s="14"/>
      <c r="BP43" s="187"/>
      <c r="BQ43" s="187"/>
      <c r="BR43" s="187"/>
      <c r="BS43" s="187"/>
      <c r="BT43" s="187"/>
      <c r="BU43" s="187"/>
      <c r="BV43" s="187"/>
      <c r="BW43" s="187"/>
      <c r="BX43" s="187"/>
      <c r="BY43" s="187"/>
      <c r="BZ43" s="187"/>
      <c r="CA43" s="187"/>
      <c r="CB43" s="187"/>
      <c r="CC43" s="187"/>
      <c r="CD43" s="187"/>
      <c r="CE43" s="187"/>
      <c r="CF43" s="187"/>
      <c r="CG43" s="187"/>
      <c r="CH43" s="187"/>
      <c r="CI43" s="187"/>
      <c r="CJ43" s="187"/>
      <c r="CK43" s="187"/>
    </row>
    <row r="44" spans="1:89" s="5" customFormat="1" ht="15.75" customHeight="1" x14ac:dyDescent="0.15">
      <c r="A44" s="291"/>
      <c r="B44" s="42" t="s">
        <v>23</v>
      </c>
      <c r="C44" s="118">
        <f t="shared" si="10"/>
        <v>747</v>
      </c>
      <c r="D44" s="195">
        <f>SUM(D38:D43)</f>
        <v>11</v>
      </c>
      <c r="E44" s="195">
        <f t="shared" ref="E44:T44" si="18">SUM(E38:E43)</f>
        <v>48</v>
      </c>
      <c r="F44" s="131">
        <f t="shared" si="18"/>
        <v>29</v>
      </c>
      <c r="G44" s="131">
        <f t="shared" si="18"/>
        <v>20</v>
      </c>
      <c r="H44" s="131">
        <f t="shared" si="18"/>
        <v>33</v>
      </c>
      <c r="I44" s="131">
        <f t="shared" si="18"/>
        <v>41</v>
      </c>
      <c r="J44" s="131">
        <f t="shared" si="18"/>
        <v>52</v>
      </c>
      <c r="K44" s="131">
        <f t="shared" si="18"/>
        <v>63</v>
      </c>
      <c r="L44" s="131">
        <f t="shared" si="18"/>
        <v>72</v>
      </c>
      <c r="M44" s="131">
        <f t="shared" si="18"/>
        <v>83</v>
      </c>
      <c r="N44" s="131">
        <f t="shared" si="18"/>
        <v>77</v>
      </c>
      <c r="O44" s="131">
        <f t="shared" si="18"/>
        <v>75</v>
      </c>
      <c r="P44" s="131">
        <f t="shared" si="18"/>
        <v>60</v>
      </c>
      <c r="Q44" s="131">
        <f t="shared" si="18"/>
        <v>34</v>
      </c>
      <c r="R44" s="131">
        <f t="shared" si="18"/>
        <v>33</v>
      </c>
      <c r="S44" s="131">
        <f t="shared" si="18"/>
        <v>8</v>
      </c>
      <c r="T44" s="132">
        <f t="shared" si="18"/>
        <v>8</v>
      </c>
      <c r="U44" s="130">
        <f>SUM(U38:U43)</f>
        <v>295</v>
      </c>
      <c r="V44" s="132">
        <f>SUM(V38:V43)</f>
        <v>452</v>
      </c>
      <c r="W44" s="141">
        <f>SUM(W38:W43)</f>
        <v>747</v>
      </c>
      <c r="X44" s="200" t="str">
        <f t="shared" si="11"/>
        <v/>
      </c>
      <c r="AD44" s="4"/>
      <c r="AE44" s="4"/>
      <c r="AF44" s="4"/>
      <c r="AG44" s="4"/>
      <c r="AH44" s="4"/>
      <c r="AI44" s="4"/>
      <c r="AJ44" s="4"/>
      <c r="AK44" s="4"/>
      <c r="AL44" s="4"/>
      <c r="AM44" s="4"/>
      <c r="AN44" s="4"/>
      <c r="AO44" s="4"/>
      <c r="AP44" s="4"/>
      <c r="AQ44" s="4"/>
      <c r="AR44" s="4"/>
      <c r="AS44" s="4"/>
      <c r="AT44" s="4"/>
      <c r="AU44" s="4"/>
      <c r="AV44" s="4"/>
      <c r="AW44" s="14"/>
      <c r="AX44" s="14"/>
      <c r="AY44" s="14"/>
      <c r="AZ44" s="14"/>
      <c r="BA44" s="192" t="str">
        <f t="shared" si="12"/>
        <v/>
      </c>
      <c r="BB44" s="192" t="str">
        <f t="shared" si="13"/>
        <v/>
      </c>
      <c r="BC44" s="192" t="str">
        <f t="shared" si="14"/>
        <v/>
      </c>
      <c r="BD44" s="193">
        <f t="shared" si="15"/>
        <v>0</v>
      </c>
      <c r="BE44" s="193">
        <f t="shared" si="16"/>
        <v>0</v>
      </c>
      <c r="BF44" s="193">
        <f t="shared" si="17"/>
        <v>0</v>
      </c>
      <c r="BG44" s="14"/>
      <c r="BH44" s="14"/>
      <c r="BI44" s="14"/>
      <c r="BJ44" s="14"/>
      <c r="BK44" s="14"/>
      <c r="BL44" s="14"/>
      <c r="BM44" s="14"/>
      <c r="BN44" s="14"/>
      <c r="BO44" s="14"/>
      <c r="BP44" s="187"/>
      <c r="BQ44" s="187"/>
      <c r="BR44" s="187"/>
      <c r="BS44" s="187"/>
      <c r="BT44" s="187"/>
      <c r="BU44" s="187"/>
      <c r="BV44" s="187"/>
      <c r="BW44" s="187"/>
      <c r="BX44" s="187"/>
      <c r="BY44" s="187"/>
      <c r="BZ44" s="187"/>
      <c r="CA44" s="187"/>
      <c r="CB44" s="187"/>
      <c r="CC44" s="187"/>
      <c r="CD44" s="187"/>
      <c r="CE44" s="187"/>
      <c r="CF44" s="187"/>
      <c r="CG44" s="187"/>
      <c r="CH44" s="187"/>
      <c r="CI44" s="187"/>
      <c r="CJ44" s="187"/>
      <c r="CK44" s="187"/>
    </row>
    <row r="45" spans="1:89" s="5" customFormat="1" ht="15.75" customHeight="1" x14ac:dyDescent="0.15">
      <c r="A45" s="18" t="s">
        <v>24</v>
      </c>
      <c r="B45" s="51" t="s">
        <v>17</v>
      </c>
      <c r="C45" s="152">
        <f t="shared" si="10"/>
        <v>22</v>
      </c>
      <c r="D45" s="201">
        <v>5</v>
      </c>
      <c r="E45" s="201">
        <v>4</v>
      </c>
      <c r="F45" s="143">
        <v>7</v>
      </c>
      <c r="G45" s="143">
        <v>2</v>
      </c>
      <c r="H45" s="143">
        <v>1</v>
      </c>
      <c r="I45" s="143">
        <v>1</v>
      </c>
      <c r="J45" s="143"/>
      <c r="K45" s="143"/>
      <c r="L45" s="143">
        <v>1</v>
      </c>
      <c r="M45" s="143"/>
      <c r="N45" s="143"/>
      <c r="O45" s="143"/>
      <c r="P45" s="143"/>
      <c r="Q45" s="143">
        <v>1</v>
      </c>
      <c r="R45" s="143"/>
      <c r="S45" s="143"/>
      <c r="T45" s="144"/>
      <c r="U45" s="142">
        <v>16</v>
      </c>
      <c r="V45" s="144">
        <v>6</v>
      </c>
      <c r="W45" s="138">
        <v>22</v>
      </c>
      <c r="X45" s="200" t="str">
        <f t="shared" si="11"/>
        <v/>
      </c>
      <c r="AD45" s="4"/>
      <c r="AE45" s="4"/>
      <c r="AF45" s="4"/>
      <c r="AG45" s="4"/>
      <c r="AH45" s="4"/>
      <c r="AI45" s="4"/>
      <c r="AJ45" s="4"/>
      <c r="AK45" s="4"/>
      <c r="AL45" s="4"/>
      <c r="AM45" s="4"/>
      <c r="AN45" s="4"/>
      <c r="AO45" s="4"/>
      <c r="AP45" s="4"/>
      <c r="AQ45" s="4"/>
      <c r="AR45" s="4"/>
      <c r="AS45" s="4"/>
      <c r="AT45" s="4"/>
      <c r="AU45" s="4"/>
      <c r="AV45" s="4"/>
      <c r="AW45" s="14"/>
      <c r="AX45" s="14"/>
      <c r="AY45" s="14"/>
      <c r="AZ45" s="14"/>
      <c r="BA45" s="192" t="str">
        <f t="shared" si="12"/>
        <v/>
      </c>
      <c r="BB45" s="192" t="str">
        <f t="shared" si="13"/>
        <v/>
      </c>
      <c r="BC45" s="192" t="str">
        <f t="shared" si="14"/>
        <v/>
      </c>
      <c r="BD45" s="193">
        <f t="shared" si="15"/>
        <v>0</v>
      </c>
      <c r="BE45" s="193">
        <f t="shared" si="16"/>
        <v>0</v>
      </c>
      <c r="BF45" s="193">
        <f t="shared" si="17"/>
        <v>0</v>
      </c>
      <c r="BG45" s="14"/>
      <c r="BH45" s="14"/>
      <c r="BI45" s="14"/>
      <c r="BJ45" s="14"/>
      <c r="BK45" s="14"/>
      <c r="BL45" s="14"/>
      <c r="BM45" s="14"/>
      <c r="BN45" s="14"/>
      <c r="BO45" s="14"/>
      <c r="BP45" s="187"/>
      <c r="BQ45" s="187"/>
      <c r="BR45" s="187"/>
      <c r="BS45" s="187"/>
      <c r="BT45" s="187"/>
      <c r="BU45" s="187"/>
      <c r="BV45" s="187"/>
      <c r="BW45" s="187"/>
      <c r="BX45" s="187"/>
      <c r="BY45" s="187"/>
      <c r="BZ45" s="187"/>
      <c r="CA45" s="187"/>
      <c r="CB45" s="187"/>
      <c r="CC45" s="187"/>
      <c r="CD45" s="187"/>
      <c r="CE45" s="187"/>
      <c r="CF45" s="187"/>
      <c r="CG45" s="187"/>
      <c r="CH45" s="187"/>
      <c r="CI45" s="187"/>
      <c r="CJ45" s="187"/>
      <c r="CK45" s="187"/>
    </row>
    <row r="46" spans="1:89" s="5" customFormat="1" ht="15.75" customHeight="1" x14ac:dyDescent="0.15">
      <c r="A46" s="275" t="s">
        <v>25</v>
      </c>
      <c r="B46" s="40" t="s">
        <v>40</v>
      </c>
      <c r="C46" s="119">
        <f t="shared" si="10"/>
        <v>0</v>
      </c>
      <c r="D46" s="135"/>
      <c r="E46" s="135"/>
      <c r="F46" s="124"/>
      <c r="G46" s="124"/>
      <c r="H46" s="124"/>
      <c r="I46" s="124"/>
      <c r="J46" s="124"/>
      <c r="K46" s="124"/>
      <c r="L46" s="124"/>
      <c r="M46" s="124"/>
      <c r="N46" s="124"/>
      <c r="O46" s="124"/>
      <c r="P46" s="124"/>
      <c r="Q46" s="124"/>
      <c r="R46" s="124"/>
      <c r="S46" s="124"/>
      <c r="T46" s="133"/>
      <c r="U46" s="123"/>
      <c r="V46" s="133"/>
      <c r="W46" s="139"/>
      <c r="X46" s="200" t="str">
        <f t="shared" si="11"/>
        <v/>
      </c>
      <c r="AD46" s="4"/>
      <c r="AE46" s="4"/>
      <c r="AF46" s="4"/>
      <c r="AG46" s="4"/>
      <c r="AH46" s="4"/>
      <c r="AI46" s="4"/>
      <c r="AJ46" s="4"/>
      <c r="AK46" s="4"/>
      <c r="AL46" s="4"/>
      <c r="AM46" s="4"/>
      <c r="AN46" s="4"/>
      <c r="AO46" s="4"/>
      <c r="AP46" s="4"/>
      <c r="AQ46" s="4"/>
      <c r="AR46" s="4"/>
      <c r="AS46" s="4"/>
      <c r="AT46" s="4"/>
      <c r="AU46" s="4"/>
      <c r="AV46" s="4"/>
      <c r="AW46" s="14"/>
      <c r="AX46" s="14"/>
      <c r="AY46" s="14"/>
      <c r="AZ46" s="14"/>
      <c r="BA46" s="192" t="str">
        <f t="shared" si="12"/>
        <v/>
      </c>
      <c r="BB46" s="192" t="str">
        <f t="shared" si="13"/>
        <v/>
      </c>
      <c r="BC46" s="192" t="str">
        <f t="shared" si="14"/>
        <v/>
      </c>
      <c r="BD46" s="193">
        <f t="shared" si="15"/>
        <v>0</v>
      </c>
      <c r="BE46" s="193">
        <f t="shared" si="16"/>
        <v>0</v>
      </c>
      <c r="BF46" s="193" t="str">
        <f t="shared" si="17"/>
        <v/>
      </c>
      <c r="BG46" s="14"/>
      <c r="BH46" s="14"/>
      <c r="BI46" s="14"/>
      <c r="BJ46" s="14"/>
      <c r="BK46" s="14"/>
      <c r="BL46" s="14"/>
      <c r="BM46" s="14"/>
      <c r="BN46" s="14"/>
      <c r="BO46" s="14"/>
      <c r="BP46" s="187"/>
      <c r="BQ46" s="187"/>
      <c r="BR46" s="187"/>
      <c r="BS46" s="187"/>
      <c r="BT46" s="187"/>
      <c r="BU46" s="187"/>
      <c r="BV46" s="187"/>
      <c r="BW46" s="187"/>
      <c r="BX46" s="187"/>
      <c r="BY46" s="187"/>
      <c r="BZ46" s="187"/>
      <c r="CA46" s="187"/>
      <c r="CB46" s="187"/>
      <c r="CC46" s="187"/>
      <c r="CD46" s="187"/>
      <c r="CE46" s="187"/>
      <c r="CF46" s="187"/>
      <c r="CG46" s="187"/>
      <c r="CH46" s="187"/>
      <c r="CI46" s="187"/>
      <c r="CJ46" s="187"/>
      <c r="CK46" s="187"/>
    </row>
    <row r="47" spans="1:89" s="5" customFormat="1" ht="38.25" customHeight="1" x14ac:dyDescent="0.15">
      <c r="A47" s="276"/>
      <c r="B47" s="52" t="s">
        <v>17</v>
      </c>
      <c r="C47" s="121">
        <f t="shared" si="10"/>
        <v>220</v>
      </c>
      <c r="D47" s="137">
        <v>1</v>
      </c>
      <c r="E47" s="137">
        <v>36</v>
      </c>
      <c r="F47" s="116">
        <v>57</v>
      </c>
      <c r="G47" s="116">
        <v>37</v>
      </c>
      <c r="H47" s="116">
        <v>4</v>
      </c>
      <c r="I47" s="116">
        <v>2</v>
      </c>
      <c r="J47" s="116">
        <v>8</v>
      </c>
      <c r="K47" s="116">
        <v>12</v>
      </c>
      <c r="L47" s="116">
        <v>8</v>
      </c>
      <c r="M47" s="116">
        <v>15</v>
      </c>
      <c r="N47" s="116">
        <v>13</v>
      </c>
      <c r="O47" s="116">
        <v>13</v>
      </c>
      <c r="P47" s="116">
        <v>8</v>
      </c>
      <c r="Q47" s="116">
        <v>4</v>
      </c>
      <c r="R47" s="116">
        <v>2</v>
      </c>
      <c r="S47" s="116"/>
      <c r="T47" s="117"/>
      <c r="U47" s="115">
        <v>91</v>
      </c>
      <c r="V47" s="117">
        <v>129</v>
      </c>
      <c r="W47" s="107">
        <v>220</v>
      </c>
      <c r="X47" s="200" t="str">
        <f t="shared" si="11"/>
        <v/>
      </c>
      <c r="AD47" s="4"/>
      <c r="AE47" s="4"/>
      <c r="AF47" s="4"/>
      <c r="AG47" s="4"/>
      <c r="AH47" s="4"/>
      <c r="AI47" s="4"/>
      <c r="AJ47" s="4"/>
      <c r="AK47" s="4"/>
      <c r="AL47" s="4"/>
      <c r="AM47" s="4"/>
      <c r="AN47" s="4"/>
      <c r="AO47" s="4"/>
      <c r="AP47" s="4"/>
      <c r="AQ47" s="4"/>
      <c r="AR47" s="4"/>
      <c r="AS47" s="4"/>
      <c r="AT47" s="4"/>
      <c r="AU47" s="4"/>
      <c r="AV47" s="4"/>
      <c r="AW47" s="14"/>
      <c r="AX47" s="14"/>
      <c r="AY47" s="14"/>
      <c r="AZ47" s="14"/>
      <c r="BA47" s="192" t="str">
        <f t="shared" si="12"/>
        <v/>
      </c>
      <c r="BB47" s="192" t="str">
        <f t="shared" si="13"/>
        <v/>
      </c>
      <c r="BC47" s="192" t="str">
        <f t="shared" si="14"/>
        <v/>
      </c>
      <c r="BD47" s="193">
        <f t="shared" si="15"/>
        <v>0</v>
      </c>
      <c r="BE47" s="193">
        <f t="shared" si="16"/>
        <v>0</v>
      </c>
      <c r="BF47" s="193">
        <f t="shared" si="17"/>
        <v>0</v>
      </c>
      <c r="BG47" s="14"/>
      <c r="BH47" s="14"/>
      <c r="BI47" s="14"/>
      <c r="BJ47" s="14"/>
      <c r="BK47" s="14"/>
      <c r="BL47" s="14"/>
      <c r="BM47" s="14"/>
      <c r="BN47" s="14"/>
      <c r="BO47" s="14"/>
      <c r="BP47" s="187"/>
      <c r="BQ47" s="187"/>
      <c r="BR47" s="187"/>
      <c r="BS47" s="187"/>
      <c r="BT47" s="187"/>
      <c r="BU47" s="187"/>
      <c r="BV47" s="187"/>
      <c r="BW47" s="187"/>
      <c r="BX47" s="187"/>
      <c r="BY47" s="187"/>
      <c r="BZ47" s="187"/>
      <c r="CA47" s="187"/>
      <c r="CB47" s="187"/>
      <c r="CC47" s="187"/>
      <c r="CD47" s="187"/>
      <c r="CE47" s="187"/>
      <c r="CF47" s="187"/>
      <c r="CG47" s="187"/>
      <c r="CH47" s="187"/>
      <c r="CI47" s="187"/>
      <c r="CJ47" s="187"/>
      <c r="CK47" s="187"/>
    </row>
    <row r="48" spans="1:89" s="4" customFormat="1" ht="30" customHeight="1" x14ac:dyDescent="0.2">
      <c r="A48" s="38" t="s">
        <v>41</v>
      </c>
      <c r="B48" s="11"/>
      <c r="C48" s="11"/>
      <c r="D48" s="25"/>
      <c r="E48" s="25"/>
      <c r="F48" s="25"/>
      <c r="G48" s="25"/>
      <c r="H48" s="25"/>
      <c r="I48" s="25"/>
      <c r="J48" s="25"/>
      <c r="K48" s="53"/>
      <c r="L48" s="54"/>
      <c r="M48" s="8"/>
      <c r="N48" s="8"/>
      <c r="O48" s="8"/>
      <c r="V48" s="2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4"/>
      <c r="BY48" s="14"/>
      <c r="BZ48" s="14"/>
      <c r="CA48" s="14"/>
      <c r="CB48" s="14"/>
      <c r="CC48" s="14"/>
      <c r="CD48" s="14"/>
      <c r="CE48" s="14"/>
      <c r="CF48" s="14"/>
      <c r="CG48" s="14"/>
      <c r="CH48" s="14"/>
      <c r="CI48" s="14"/>
      <c r="CJ48" s="14"/>
      <c r="CK48" s="14"/>
    </row>
    <row r="49" spans="1:89" s="5" customFormat="1" x14ac:dyDescent="0.2">
      <c r="A49" s="285" t="s">
        <v>4</v>
      </c>
      <c r="B49" s="275" t="s">
        <v>5</v>
      </c>
      <c r="C49" s="287" t="s">
        <v>6</v>
      </c>
      <c r="D49" s="29"/>
      <c r="E49" s="29"/>
      <c r="F49" s="29"/>
      <c r="G49" s="29"/>
      <c r="H49" s="29"/>
      <c r="I49" s="29"/>
      <c r="J49" s="29"/>
      <c r="K49" s="29"/>
      <c r="L49" s="50"/>
      <c r="M49" s="170"/>
      <c r="N49" s="8"/>
      <c r="O49" s="4"/>
      <c r="P49" s="4"/>
      <c r="Q49" s="4"/>
      <c r="R49" s="4"/>
      <c r="S49" s="4"/>
      <c r="T49" s="4"/>
      <c r="U49" s="4"/>
      <c r="V49" s="24"/>
      <c r="W49" s="4"/>
      <c r="X49" s="4"/>
      <c r="AD49" s="4"/>
      <c r="AE49" s="4"/>
      <c r="AF49" s="4"/>
      <c r="AG49" s="4"/>
      <c r="AH49" s="4"/>
      <c r="AI49" s="4"/>
      <c r="AJ49" s="4"/>
      <c r="AK49" s="4"/>
      <c r="AL49" s="4"/>
      <c r="AM49" s="4"/>
      <c r="AN49" s="4"/>
      <c r="AO49" s="4"/>
      <c r="AP49" s="4"/>
      <c r="AQ49" s="4"/>
      <c r="AR49" s="4"/>
      <c r="AS49" s="4"/>
      <c r="AT49" s="4"/>
      <c r="AU49" s="4"/>
      <c r="AV49" s="4"/>
      <c r="AW49" s="14"/>
      <c r="AX49" s="14"/>
      <c r="AY49" s="14"/>
      <c r="AZ49" s="14"/>
      <c r="BA49" s="14"/>
      <c r="BB49" s="14"/>
      <c r="BC49" s="14"/>
      <c r="BD49" s="14"/>
      <c r="BE49" s="14"/>
      <c r="BF49" s="14"/>
      <c r="BG49" s="14"/>
      <c r="BH49" s="14"/>
      <c r="BI49" s="14"/>
      <c r="BJ49" s="14"/>
      <c r="BK49" s="14"/>
      <c r="BL49" s="14"/>
      <c r="BM49" s="14"/>
      <c r="BN49" s="14"/>
      <c r="BO49" s="14"/>
      <c r="BP49" s="187"/>
      <c r="BQ49" s="187"/>
      <c r="BR49" s="187"/>
      <c r="BS49" s="187"/>
      <c r="BT49" s="187"/>
      <c r="BU49" s="187"/>
      <c r="BV49" s="187"/>
      <c r="BW49" s="187"/>
      <c r="BX49" s="187"/>
      <c r="BY49" s="187"/>
      <c r="BZ49" s="187"/>
      <c r="CA49" s="187"/>
      <c r="CB49" s="187"/>
      <c r="CC49" s="187"/>
      <c r="CD49" s="187"/>
      <c r="CE49" s="187"/>
      <c r="CF49" s="187"/>
      <c r="CG49" s="187"/>
      <c r="CH49" s="187"/>
      <c r="CI49" s="187"/>
      <c r="CJ49" s="187"/>
      <c r="CK49" s="187"/>
    </row>
    <row r="50" spans="1:89" s="5" customFormat="1" x14ac:dyDescent="0.2">
      <c r="A50" s="286"/>
      <c r="B50" s="276"/>
      <c r="C50" s="288"/>
      <c r="D50" s="29"/>
      <c r="E50" s="29"/>
      <c r="F50" s="29"/>
      <c r="G50" s="29"/>
      <c r="H50" s="29"/>
      <c r="I50" s="29"/>
      <c r="J50" s="29"/>
      <c r="K50" s="29"/>
      <c r="L50" s="50"/>
      <c r="M50" s="170"/>
      <c r="N50" s="8"/>
      <c r="O50" s="4"/>
      <c r="P50" s="4"/>
      <c r="Q50" s="4"/>
      <c r="R50" s="4"/>
      <c r="S50" s="4"/>
      <c r="T50" s="4"/>
      <c r="U50" s="4"/>
      <c r="V50" s="24"/>
      <c r="W50" s="4"/>
      <c r="X50" s="4"/>
      <c r="AD50" s="4"/>
      <c r="AE50" s="4"/>
      <c r="AF50" s="4"/>
      <c r="AG50" s="4"/>
      <c r="AH50" s="4"/>
      <c r="AI50" s="4"/>
      <c r="AJ50" s="4"/>
      <c r="AK50" s="4"/>
      <c r="AL50" s="4"/>
      <c r="AM50" s="4"/>
      <c r="AN50" s="4"/>
      <c r="AO50" s="4"/>
      <c r="AP50" s="4"/>
      <c r="AQ50" s="4"/>
      <c r="AR50" s="4"/>
      <c r="AS50" s="4"/>
      <c r="AT50" s="4"/>
      <c r="AU50" s="4"/>
      <c r="AV50" s="4"/>
      <c r="AW50" s="14"/>
      <c r="AX50" s="14"/>
      <c r="AY50" s="14"/>
      <c r="AZ50" s="14"/>
      <c r="BA50" s="14"/>
      <c r="BB50" s="14"/>
      <c r="BC50" s="14"/>
      <c r="BD50" s="14"/>
      <c r="BE50" s="14"/>
      <c r="BF50" s="14"/>
      <c r="BG50" s="14"/>
      <c r="BH50" s="14"/>
      <c r="BI50" s="14"/>
      <c r="BJ50" s="14"/>
      <c r="BK50" s="14"/>
      <c r="BL50" s="14"/>
      <c r="BM50" s="14"/>
      <c r="BN50" s="14"/>
      <c r="BO50" s="14"/>
      <c r="BP50" s="187"/>
      <c r="BQ50" s="187"/>
      <c r="BR50" s="187"/>
      <c r="BS50" s="187"/>
      <c r="BT50" s="187"/>
      <c r="BU50" s="187"/>
      <c r="BV50" s="187"/>
      <c r="BW50" s="187"/>
      <c r="BX50" s="187"/>
      <c r="BY50" s="187"/>
      <c r="BZ50" s="187"/>
      <c r="CA50" s="187"/>
      <c r="CB50" s="187"/>
      <c r="CC50" s="187"/>
      <c r="CD50" s="187"/>
      <c r="CE50" s="187"/>
      <c r="CF50" s="187"/>
      <c r="CG50" s="187"/>
      <c r="CH50" s="187"/>
      <c r="CI50" s="187"/>
      <c r="CJ50" s="187"/>
      <c r="CK50" s="187"/>
    </row>
    <row r="51" spans="1:89" s="5" customFormat="1" ht="15.75" customHeight="1" x14ac:dyDescent="0.2">
      <c r="A51" s="275" t="s">
        <v>42</v>
      </c>
      <c r="B51" s="55" t="s">
        <v>40</v>
      </c>
      <c r="C51" s="146"/>
      <c r="D51" s="29"/>
      <c r="E51" s="29"/>
      <c r="F51" s="29"/>
      <c r="G51" s="29"/>
      <c r="H51" s="4"/>
      <c r="I51" s="29"/>
      <c r="J51" s="29"/>
      <c r="K51" s="14"/>
      <c r="L51" s="50"/>
      <c r="M51" s="170"/>
      <c r="N51" s="8"/>
      <c r="O51" s="4"/>
      <c r="P51" s="4"/>
      <c r="Q51" s="4"/>
      <c r="R51" s="4"/>
      <c r="S51" s="4"/>
      <c r="T51" s="4"/>
      <c r="U51" s="4"/>
      <c r="V51" s="24"/>
      <c r="W51" s="4"/>
      <c r="X51" s="4"/>
      <c r="AD51" s="4"/>
      <c r="AE51" s="4"/>
      <c r="AF51" s="4"/>
      <c r="AG51" s="4"/>
      <c r="AH51" s="4"/>
      <c r="AI51" s="4"/>
      <c r="AJ51" s="4"/>
      <c r="AK51" s="4"/>
      <c r="AL51" s="4"/>
      <c r="AM51" s="4"/>
      <c r="AN51" s="4"/>
      <c r="AO51" s="4"/>
      <c r="AP51" s="4"/>
      <c r="AQ51" s="4"/>
      <c r="AR51" s="4"/>
      <c r="AS51" s="4"/>
      <c r="AT51" s="4"/>
      <c r="AU51" s="4"/>
      <c r="AV51" s="4"/>
      <c r="AW51" s="14"/>
      <c r="AX51" s="14"/>
      <c r="AY51" s="14"/>
      <c r="AZ51" s="14"/>
      <c r="BA51" s="14"/>
      <c r="BB51" s="14"/>
      <c r="BC51" s="14"/>
      <c r="BD51" s="14"/>
      <c r="BE51" s="14"/>
      <c r="BF51" s="14"/>
      <c r="BG51" s="14"/>
      <c r="BH51" s="14"/>
      <c r="BI51" s="14"/>
      <c r="BJ51" s="14"/>
      <c r="BK51" s="14"/>
      <c r="BL51" s="14"/>
      <c r="BM51" s="14"/>
      <c r="BN51" s="14"/>
      <c r="BO51" s="14"/>
      <c r="BP51" s="187"/>
      <c r="BQ51" s="187"/>
      <c r="BR51" s="187"/>
      <c r="BS51" s="187"/>
      <c r="BT51" s="187"/>
      <c r="BU51" s="187"/>
      <c r="BV51" s="187"/>
      <c r="BW51" s="187"/>
      <c r="BX51" s="187"/>
      <c r="BY51" s="187"/>
      <c r="BZ51" s="187"/>
      <c r="CA51" s="187"/>
      <c r="CB51" s="187"/>
      <c r="CC51" s="187"/>
      <c r="CD51" s="187"/>
      <c r="CE51" s="187"/>
      <c r="CF51" s="187"/>
      <c r="CG51" s="187"/>
      <c r="CH51" s="187"/>
      <c r="CI51" s="187"/>
      <c r="CJ51" s="187"/>
      <c r="CK51" s="187"/>
    </row>
    <row r="52" spans="1:89" s="5" customFormat="1" ht="15.75" customHeight="1" x14ac:dyDescent="0.2">
      <c r="A52" s="276"/>
      <c r="B52" s="41" t="s">
        <v>43</v>
      </c>
      <c r="C52" s="109">
        <v>1</v>
      </c>
      <c r="D52" s="29"/>
      <c r="E52" s="29"/>
      <c r="F52" s="29"/>
      <c r="G52" s="29"/>
      <c r="H52" s="29"/>
      <c r="I52" s="29"/>
      <c r="J52" s="29"/>
      <c r="K52" s="29"/>
      <c r="L52" s="50"/>
      <c r="M52" s="170"/>
      <c r="N52" s="8"/>
      <c r="O52" s="4"/>
      <c r="P52" s="4"/>
      <c r="Q52" s="4"/>
      <c r="R52" s="4"/>
      <c r="S52" s="4"/>
      <c r="T52" s="4"/>
      <c r="U52" s="4"/>
      <c r="V52" s="24"/>
      <c r="W52" s="4"/>
      <c r="X52" s="4"/>
      <c r="AD52" s="4"/>
      <c r="AE52" s="4"/>
      <c r="AF52" s="4"/>
      <c r="AG52" s="4"/>
      <c r="AH52" s="4"/>
      <c r="AI52" s="4"/>
      <c r="AJ52" s="4"/>
      <c r="AK52" s="4"/>
      <c r="AL52" s="4"/>
      <c r="AM52" s="4"/>
      <c r="AN52" s="4"/>
      <c r="AO52" s="4"/>
      <c r="AP52" s="4"/>
      <c r="AQ52" s="4"/>
      <c r="AR52" s="4"/>
      <c r="AS52" s="4"/>
      <c r="AT52" s="4"/>
      <c r="AU52" s="4"/>
      <c r="AV52" s="4"/>
      <c r="AW52" s="14"/>
      <c r="AX52" s="14"/>
      <c r="AY52" s="14"/>
      <c r="AZ52" s="14"/>
      <c r="BA52" s="14"/>
      <c r="BB52" s="14"/>
      <c r="BC52" s="14"/>
      <c r="BD52" s="14"/>
      <c r="BE52" s="14"/>
      <c r="BF52" s="14"/>
      <c r="BG52" s="14"/>
      <c r="BH52" s="14"/>
      <c r="BI52" s="14"/>
      <c r="BJ52" s="14"/>
      <c r="BK52" s="14"/>
      <c r="BL52" s="14"/>
      <c r="BM52" s="14"/>
      <c r="BN52" s="14"/>
      <c r="BO52" s="14"/>
      <c r="BP52" s="187"/>
      <c r="BQ52" s="187"/>
      <c r="BR52" s="187"/>
      <c r="BS52" s="187"/>
      <c r="BT52" s="187"/>
      <c r="BU52" s="187"/>
      <c r="BV52" s="187"/>
      <c r="BW52" s="187"/>
      <c r="BX52" s="187"/>
      <c r="BY52" s="187"/>
      <c r="BZ52" s="187"/>
      <c r="CA52" s="187"/>
      <c r="CB52" s="187"/>
      <c r="CC52" s="187"/>
      <c r="CD52" s="187"/>
      <c r="CE52" s="187"/>
      <c r="CF52" s="187"/>
      <c r="CG52" s="187"/>
      <c r="CH52" s="187"/>
      <c r="CI52" s="187"/>
      <c r="CJ52" s="187"/>
      <c r="CK52" s="187"/>
    </row>
    <row r="53" spans="1:89" s="5" customFormat="1" ht="15.75" customHeight="1" x14ac:dyDescent="0.2">
      <c r="A53" s="275" t="s">
        <v>44</v>
      </c>
      <c r="B53" s="55" t="s">
        <v>40</v>
      </c>
      <c r="C53" s="146"/>
      <c r="D53" s="29"/>
      <c r="E53" s="29"/>
      <c r="F53" s="29"/>
      <c r="G53" s="29"/>
      <c r="H53" s="29"/>
      <c r="I53" s="29"/>
      <c r="J53" s="29"/>
      <c r="K53" s="29"/>
      <c r="L53" s="50"/>
      <c r="M53" s="170"/>
      <c r="N53" s="8"/>
      <c r="O53" s="4"/>
      <c r="P53" s="4"/>
      <c r="Q53" s="4"/>
      <c r="R53" s="4"/>
      <c r="S53" s="4"/>
      <c r="T53" s="4"/>
      <c r="U53" s="4"/>
      <c r="V53" s="24"/>
      <c r="W53" s="4"/>
      <c r="X53" s="4"/>
      <c r="AD53" s="4"/>
      <c r="AE53" s="4"/>
      <c r="AF53" s="4"/>
      <c r="AG53" s="4"/>
      <c r="AH53" s="4"/>
      <c r="AI53" s="4"/>
      <c r="AJ53" s="4"/>
      <c r="AK53" s="4"/>
      <c r="AL53" s="4"/>
      <c r="AM53" s="4"/>
      <c r="AN53" s="4"/>
      <c r="AO53" s="4"/>
      <c r="AP53" s="4"/>
      <c r="AQ53" s="4"/>
      <c r="AR53" s="4"/>
      <c r="AS53" s="4"/>
      <c r="AT53" s="4"/>
      <c r="AU53" s="4"/>
      <c r="AV53" s="4"/>
      <c r="AW53" s="14"/>
      <c r="AX53" s="14"/>
      <c r="AY53" s="14"/>
      <c r="AZ53" s="14"/>
      <c r="BA53" s="14"/>
      <c r="BB53" s="14"/>
      <c r="BC53" s="14"/>
      <c r="BD53" s="14"/>
      <c r="BE53" s="14"/>
      <c r="BF53" s="14"/>
      <c r="BG53" s="14"/>
      <c r="BH53" s="14"/>
      <c r="BI53" s="14"/>
      <c r="BJ53" s="14"/>
      <c r="BK53" s="14"/>
      <c r="BL53" s="14"/>
      <c r="BM53" s="14"/>
      <c r="BN53" s="14"/>
      <c r="BO53" s="14"/>
      <c r="BP53" s="187"/>
      <c r="BQ53" s="187"/>
      <c r="BR53" s="187"/>
      <c r="BS53" s="187"/>
      <c r="BT53" s="187"/>
      <c r="BU53" s="187"/>
      <c r="BV53" s="187"/>
      <c r="BW53" s="187"/>
      <c r="BX53" s="187"/>
      <c r="BY53" s="187"/>
      <c r="BZ53" s="187"/>
      <c r="CA53" s="187"/>
      <c r="CB53" s="187"/>
      <c r="CC53" s="187"/>
      <c r="CD53" s="187"/>
      <c r="CE53" s="187"/>
      <c r="CF53" s="187"/>
      <c r="CG53" s="187"/>
      <c r="CH53" s="187"/>
      <c r="CI53" s="187"/>
      <c r="CJ53" s="187"/>
      <c r="CK53" s="187"/>
    </row>
    <row r="54" spans="1:89" s="5" customFormat="1" ht="15.75" customHeight="1" x14ac:dyDescent="0.2">
      <c r="A54" s="276"/>
      <c r="B54" s="52" t="s">
        <v>43</v>
      </c>
      <c r="C54" s="110">
        <v>42</v>
      </c>
      <c r="D54" s="202"/>
      <c r="E54" s="29"/>
      <c r="F54" s="29"/>
      <c r="G54" s="29"/>
      <c r="H54" s="29"/>
      <c r="I54" s="29"/>
      <c r="J54" s="29"/>
      <c r="K54" s="29"/>
      <c r="L54" s="50"/>
      <c r="M54" s="170"/>
      <c r="N54" s="8"/>
      <c r="O54" s="4"/>
      <c r="P54" s="4"/>
      <c r="Q54" s="4"/>
      <c r="R54" s="4"/>
      <c r="S54" s="4"/>
      <c r="T54" s="4"/>
      <c r="U54" s="4"/>
      <c r="V54" s="24"/>
      <c r="W54" s="4"/>
      <c r="X54" s="4"/>
      <c r="AD54" s="4"/>
      <c r="AE54" s="4"/>
      <c r="AF54" s="4"/>
      <c r="AG54" s="4"/>
      <c r="AH54" s="4"/>
      <c r="AI54" s="4"/>
      <c r="AJ54" s="4"/>
      <c r="AK54" s="4"/>
      <c r="AL54" s="4"/>
      <c r="AM54" s="4"/>
      <c r="AN54" s="4"/>
      <c r="AO54" s="4"/>
      <c r="AP54" s="4"/>
      <c r="AQ54" s="4"/>
      <c r="AR54" s="4"/>
      <c r="AS54" s="4"/>
      <c r="AT54" s="4"/>
      <c r="AU54" s="4"/>
      <c r="AV54" s="4"/>
      <c r="AW54" s="14"/>
      <c r="AX54" s="14"/>
      <c r="AY54" s="14"/>
      <c r="AZ54" s="14"/>
      <c r="BA54" s="14"/>
      <c r="BB54" s="14"/>
      <c r="BC54" s="14"/>
      <c r="BD54" s="14"/>
      <c r="BE54" s="14"/>
      <c r="BF54" s="14"/>
      <c r="BG54" s="14"/>
      <c r="BH54" s="14"/>
      <c r="BI54" s="14"/>
      <c r="BJ54" s="14"/>
      <c r="BK54" s="14"/>
      <c r="BL54" s="14"/>
      <c r="BM54" s="14"/>
      <c r="BN54" s="14"/>
      <c r="BO54" s="14"/>
      <c r="BP54" s="187"/>
      <c r="BQ54" s="187"/>
      <c r="BR54" s="187"/>
      <c r="BS54" s="187"/>
      <c r="BT54" s="187"/>
      <c r="BU54" s="187"/>
      <c r="BV54" s="187"/>
      <c r="BW54" s="187"/>
      <c r="BX54" s="187"/>
      <c r="BY54" s="187"/>
      <c r="BZ54" s="187"/>
      <c r="CA54" s="187"/>
      <c r="CB54" s="187"/>
      <c r="CC54" s="187"/>
      <c r="CD54" s="187"/>
      <c r="CE54" s="187"/>
      <c r="CF54" s="187"/>
      <c r="CG54" s="187"/>
      <c r="CH54" s="187"/>
      <c r="CI54" s="187"/>
      <c r="CJ54" s="187"/>
      <c r="CK54" s="187"/>
    </row>
    <row r="55" spans="1:89" s="21" customFormat="1" ht="30" customHeight="1" x14ac:dyDescent="0.2">
      <c r="A55" s="89" t="s">
        <v>105</v>
      </c>
      <c r="B55" s="59"/>
      <c r="C55" s="59"/>
      <c r="D55" s="60"/>
      <c r="E55" s="60"/>
      <c r="F55" s="60"/>
      <c r="G55" s="60"/>
      <c r="H55" s="60"/>
      <c r="I55" s="60"/>
      <c r="J55" s="60"/>
      <c r="K55" s="61"/>
      <c r="L55" s="170"/>
      <c r="M55" s="171"/>
      <c r="N55" s="172"/>
      <c r="V55" s="27"/>
      <c r="AW55" s="28"/>
      <c r="AX55" s="28"/>
      <c r="AY55" s="28"/>
      <c r="AZ55" s="28"/>
      <c r="BA55" s="28"/>
      <c r="BB55" s="28"/>
      <c r="BC55" s="28"/>
      <c r="BD55" s="28"/>
      <c r="BE55" s="28"/>
      <c r="BF55" s="28"/>
      <c r="BG55" s="28"/>
      <c r="BH55" s="28"/>
      <c r="BI55" s="28"/>
      <c r="BJ55" s="28"/>
      <c r="BK55" s="28"/>
      <c r="BL55" s="28"/>
      <c r="BM55" s="28"/>
      <c r="BN55" s="28"/>
      <c r="BO55" s="28"/>
      <c r="BP55" s="28"/>
      <c r="BQ55" s="28"/>
      <c r="BR55" s="28"/>
      <c r="BS55" s="28"/>
      <c r="BT55" s="28"/>
      <c r="BU55" s="28"/>
      <c r="BV55" s="28"/>
      <c r="BW55" s="28"/>
      <c r="BX55" s="28"/>
      <c r="BY55" s="28"/>
      <c r="BZ55" s="28"/>
      <c r="CA55" s="28"/>
      <c r="CB55" s="28"/>
      <c r="CC55" s="28"/>
      <c r="CD55" s="28"/>
      <c r="CE55" s="28"/>
      <c r="CF55" s="28"/>
      <c r="CG55" s="28"/>
      <c r="CH55" s="28"/>
      <c r="CI55" s="28"/>
      <c r="CJ55" s="28"/>
      <c r="CK55" s="28"/>
    </row>
    <row r="56" spans="1:89" ht="15" customHeight="1" x14ac:dyDescent="0.15">
      <c r="A56" s="298" t="s">
        <v>45</v>
      </c>
      <c r="B56" s="299" t="s">
        <v>46</v>
      </c>
      <c r="C56" s="302" t="s">
        <v>6</v>
      </c>
      <c r="D56" s="272" t="s">
        <v>7</v>
      </c>
      <c r="E56" s="273"/>
      <c r="F56" s="273"/>
      <c r="G56" s="273"/>
      <c r="H56" s="273"/>
      <c r="I56" s="273"/>
      <c r="J56" s="273"/>
      <c r="K56" s="273"/>
      <c r="L56" s="273"/>
      <c r="M56" s="273"/>
      <c r="N56" s="273"/>
      <c r="O56" s="273"/>
      <c r="P56" s="273"/>
      <c r="Q56" s="273"/>
      <c r="R56" s="273"/>
      <c r="S56" s="273"/>
      <c r="T56" s="274"/>
      <c r="U56" s="287" t="s">
        <v>9</v>
      </c>
      <c r="V56" s="21"/>
      <c r="W56" s="21"/>
      <c r="X56" s="21"/>
      <c r="AD56" s="21"/>
      <c r="AE56" s="21"/>
      <c r="AF56" s="21"/>
      <c r="AG56" s="21"/>
      <c r="AH56" s="21"/>
      <c r="AI56" s="21"/>
      <c r="AJ56" s="21"/>
      <c r="AK56" s="21"/>
      <c r="AL56" s="21"/>
      <c r="AM56" s="21"/>
      <c r="AN56" s="21"/>
      <c r="AO56" s="21"/>
      <c r="AP56" s="21"/>
      <c r="AQ56" s="21"/>
      <c r="AR56" s="21"/>
      <c r="AS56" s="21"/>
      <c r="AT56" s="21"/>
      <c r="AU56" s="21"/>
      <c r="AV56" s="21"/>
      <c r="AW56" s="28"/>
      <c r="AX56" s="28"/>
      <c r="AY56" s="28"/>
      <c r="AZ56" s="28"/>
      <c r="BA56" s="28"/>
      <c r="BB56" s="28"/>
      <c r="BC56" s="28"/>
      <c r="BD56" s="28"/>
      <c r="BE56" s="28"/>
      <c r="BF56" s="28"/>
      <c r="BG56" s="28"/>
      <c r="BH56" s="28"/>
      <c r="BI56" s="28"/>
      <c r="BJ56" s="28"/>
      <c r="BK56" s="28"/>
      <c r="BL56" s="28"/>
      <c r="BM56" s="28"/>
    </row>
    <row r="57" spans="1:89" ht="21" customHeight="1" x14ac:dyDescent="0.15">
      <c r="A57" s="300"/>
      <c r="B57" s="301"/>
      <c r="C57" s="303"/>
      <c r="D57" s="198" t="s">
        <v>90</v>
      </c>
      <c r="E57" s="188" t="s">
        <v>91</v>
      </c>
      <c r="F57" s="32" t="s">
        <v>10</v>
      </c>
      <c r="G57" s="15" t="s">
        <v>11</v>
      </c>
      <c r="H57" s="15" t="s">
        <v>12</v>
      </c>
      <c r="I57" s="189" t="s">
        <v>92</v>
      </c>
      <c r="J57" s="189" t="s">
        <v>93</v>
      </c>
      <c r="K57" s="189" t="s">
        <v>94</v>
      </c>
      <c r="L57" s="189" t="s">
        <v>95</v>
      </c>
      <c r="M57" s="189" t="s">
        <v>96</v>
      </c>
      <c r="N57" s="189" t="s">
        <v>97</v>
      </c>
      <c r="O57" s="189" t="s">
        <v>98</v>
      </c>
      <c r="P57" s="189" t="s">
        <v>99</v>
      </c>
      <c r="Q57" s="189" t="s">
        <v>100</v>
      </c>
      <c r="R57" s="189" t="s">
        <v>101</v>
      </c>
      <c r="S57" s="189" t="s">
        <v>102</v>
      </c>
      <c r="T57" s="190" t="s">
        <v>103</v>
      </c>
      <c r="U57" s="288"/>
      <c r="V57" s="21"/>
      <c r="W57" s="21"/>
      <c r="X57" s="21"/>
      <c r="AD57" s="21"/>
      <c r="AE57" s="21"/>
      <c r="AF57" s="21"/>
      <c r="AG57" s="21"/>
      <c r="AH57" s="21"/>
      <c r="AI57" s="21"/>
      <c r="AJ57" s="21"/>
      <c r="AK57" s="21"/>
      <c r="AL57" s="21"/>
      <c r="AM57" s="21"/>
      <c r="AN57" s="21"/>
      <c r="AO57" s="21"/>
      <c r="AP57" s="21"/>
      <c r="AQ57" s="21"/>
      <c r="AR57" s="21"/>
      <c r="AS57" s="21"/>
      <c r="AT57" s="21"/>
      <c r="AU57" s="21"/>
      <c r="AV57" s="21"/>
      <c r="AW57" s="28"/>
      <c r="AX57" s="28"/>
      <c r="AY57" s="28"/>
      <c r="AZ57" s="28"/>
      <c r="BA57" s="28"/>
      <c r="BB57" s="28"/>
      <c r="BC57" s="28"/>
      <c r="BD57" s="28"/>
      <c r="BE57" s="28"/>
      <c r="BF57" s="28"/>
      <c r="BG57" s="28"/>
      <c r="BH57" s="28"/>
      <c r="BI57" s="28"/>
      <c r="BJ57" s="28"/>
      <c r="BK57" s="28"/>
      <c r="BL57" s="28"/>
      <c r="BM57" s="28"/>
    </row>
    <row r="58" spans="1:89" ht="21" x14ac:dyDescent="0.15">
      <c r="A58" s="240" t="s">
        <v>47</v>
      </c>
      <c r="B58" s="104" t="s">
        <v>48</v>
      </c>
      <c r="C58" s="129">
        <f>SUM(D58:T58)</f>
        <v>0</v>
      </c>
      <c r="D58" s="143"/>
      <c r="E58" s="143"/>
      <c r="F58" s="143"/>
      <c r="G58" s="143"/>
      <c r="H58" s="143"/>
      <c r="I58" s="204"/>
      <c r="J58" s="204"/>
      <c r="K58" s="204"/>
      <c r="L58" s="204"/>
      <c r="M58" s="204"/>
      <c r="N58" s="204"/>
      <c r="O58" s="204"/>
      <c r="P58" s="204"/>
      <c r="Q58" s="204"/>
      <c r="R58" s="204"/>
      <c r="S58" s="204"/>
      <c r="T58" s="204"/>
      <c r="U58" s="138"/>
      <c r="V58" s="191" t="str">
        <f>+BA58&amp;BB58&amp;BC58</f>
        <v/>
      </c>
      <c r="W58" s="21"/>
      <c r="X58" s="21"/>
      <c r="AD58" s="21"/>
      <c r="AE58" s="21"/>
      <c r="AF58" s="21"/>
      <c r="AG58" s="21"/>
      <c r="AH58" s="21"/>
      <c r="AI58" s="21"/>
      <c r="AJ58" s="21"/>
      <c r="AK58" s="21"/>
      <c r="AL58" s="21"/>
      <c r="AM58" s="21"/>
      <c r="AN58" s="21"/>
      <c r="AO58" s="21"/>
      <c r="AP58" s="21"/>
      <c r="AQ58" s="21"/>
      <c r="AR58" s="21"/>
      <c r="AS58" s="21"/>
      <c r="AT58" s="21"/>
      <c r="AU58" s="21"/>
      <c r="AV58" s="21"/>
      <c r="AW58" s="28"/>
      <c r="AX58" s="28"/>
      <c r="AY58" s="28"/>
      <c r="AZ58" s="28"/>
      <c r="BA58" s="192" t="str">
        <f>IF($C58=0,"",IF($U58="",IF($C58="",""," No olvide escribir la columna Beneficiarios."),""))</f>
        <v/>
      </c>
      <c r="BB58" s="192" t="str">
        <f>IF($C58&lt;$U58," El número de Beneficiarios no puede ser mayor que el Total.","")</f>
        <v/>
      </c>
      <c r="BC58" s="28"/>
      <c r="BD58" s="193">
        <f>IF($C58&lt;$U58,1,0)</f>
        <v>0</v>
      </c>
      <c r="BE58" s="193" t="str">
        <f>IF($C58=0,"",IF($U58="",IF($C58="","",1),0))</f>
        <v/>
      </c>
      <c r="BF58" s="28"/>
      <c r="BG58" s="28"/>
      <c r="BH58" s="28"/>
      <c r="BI58" s="28"/>
      <c r="BJ58" s="28"/>
      <c r="BK58" s="28"/>
      <c r="BL58" s="28"/>
      <c r="BM58" s="28"/>
    </row>
    <row r="59" spans="1:89" ht="21" x14ac:dyDescent="0.15">
      <c r="A59" s="243" t="s">
        <v>49</v>
      </c>
      <c r="B59" s="87" t="s">
        <v>50</v>
      </c>
      <c r="C59" s="152">
        <f>SUM(D59:T59)</f>
        <v>0</v>
      </c>
      <c r="D59" s="149"/>
      <c r="E59" s="149"/>
      <c r="F59" s="149"/>
      <c r="G59" s="149"/>
      <c r="H59" s="149"/>
      <c r="I59" s="205"/>
      <c r="J59" s="205"/>
      <c r="K59" s="205"/>
      <c r="L59" s="205"/>
      <c r="M59" s="205"/>
      <c r="N59" s="205"/>
      <c r="O59" s="205"/>
      <c r="P59" s="205"/>
      <c r="Q59" s="205"/>
      <c r="R59" s="205"/>
      <c r="S59" s="205"/>
      <c r="T59" s="205"/>
      <c r="U59" s="140"/>
      <c r="V59" s="191" t="str">
        <f>+BA59&amp;BB59&amp;BC59</f>
        <v/>
      </c>
      <c r="W59" s="21"/>
      <c r="X59" s="21"/>
      <c r="AD59" s="21"/>
      <c r="AE59" s="21"/>
      <c r="AF59" s="21"/>
      <c r="AG59" s="21"/>
      <c r="AH59" s="21"/>
      <c r="AI59" s="21"/>
      <c r="AJ59" s="21"/>
      <c r="AK59" s="21"/>
      <c r="AL59" s="21"/>
      <c r="AM59" s="21"/>
      <c r="AN59" s="21"/>
      <c r="AO59" s="21"/>
      <c r="AP59" s="21"/>
      <c r="AQ59" s="21"/>
      <c r="AR59" s="21"/>
      <c r="AS59" s="21"/>
      <c r="AT59" s="21"/>
      <c r="AU59" s="21"/>
      <c r="AV59" s="21"/>
      <c r="AW59" s="28"/>
      <c r="AX59" s="28"/>
      <c r="AY59" s="28"/>
      <c r="AZ59" s="28"/>
      <c r="BA59" s="192" t="str">
        <f>IF($C59=0,"",IF($U59="",IF($C59="",""," No olvide escribir la columna Beneficiarios."),""))</f>
        <v/>
      </c>
      <c r="BB59" s="192" t="str">
        <f>IF($C59&lt;$U59," El número de Beneficiarios no puede ser mayor que el Total.","")</f>
        <v/>
      </c>
      <c r="BC59" s="28"/>
      <c r="BD59" s="193">
        <f>IF($C59&lt;$U59,1,0)</f>
        <v>0</v>
      </c>
      <c r="BE59" s="193" t="str">
        <f>IF($C59=0,"",IF($U59="",IF($C59="","",1),0))</f>
        <v/>
      </c>
      <c r="BF59" s="28"/>
      <c r="BG59" s="28"/>
      <c r="BH59" s="28"/>
      <c r="BI59" s="28"/>
      <c r="BJ59" s="28"/>
      <c r="BK59" s="28"/>
      <c r="BL59" s="28"/>
      <c r="BM59" s="28"/>
    </row>
    <row r="60" spans="1:89" s="21" customFormat="1" ht="30" customHeight="1" x14ac:dyDescent="0.2">
      <c r="A60" s="304" t="s">
        <v>106</v>
      </c>
      <c r="B60" s="305"/>
      <c r="C60" s="305"/>
      <c r="D60" s="305"/>
      <c r="E60" s="305"/>
      <c r="F60" s="305"/>
      <c r="G60" s="305"/>
      <c r="H60" s="305"/>
      <c r="I60" s="305"/>
      <c r="J60" s="305"/>
      <c r="K60" s="305"/>
      <c r="L60" s="305"/>
      <c r="M60" s="171"/>
      <c r="N60" s="173"/>
      <c r="V60" s="27"/>
      <c r="AW60" s="28"/>
      <c r="AX60" s="28"/>
      <c r="AY60" s="28"/>
      <c r="AZ60" s="28"/>
      <c r="BA60" s="28"/>
      <c r="BB60" s="28"/>
      <c r="BC60" s="28"/>
      <c r="BD60" s="28"/>
      <c r="BE60" s="28"/>
      <c r="BF60" s="28"/>
      <c r="BG60" s="28"/>
      <c r="BH60" s="28"/>
      <c r="BI60" s="28"/>
      <c r="BJ60" s="28"/>
      <c r="BK60" s="28"/>
      <c r="BL60" s="28"/>
      <c r="BM60" s="28"/>
      <c r="BN60" s="28"/>
      <c r="BO60" s="28"/>
      <c r="BP60" s="28"/>
      <c r="BQ60" s="28"/>
      <c r="BR60" s="28"/>
      <c r="BS60" s="28"/>
      <c r="BT60" s="28"/>
      <c r="BU60" s="28"/>
      <c r="BV60" s="28"/>
      <c r="BW60" s="28"/>
      <c r="BX60" s="28"/>
      <c r="BY60" s="28"/>
      <c r="BZ60" s="28"/>
      <c r="CA60" s="28"/>
      <c r="CB60" s="28"/>
      <c r="CC60" s="28"/>
      <c r="CD60" s="28"/>
      <c r="CE60" s="28"/>
      <c r="CF60" s="28"/>
      <c r="CG60" s="28"/>
      <c r="CH60" s="28"/>
      <c r="CI60" s="28"/>
      <c r="CJ60" s="28"/>
      <c r="CK60" s="28"/>
    </row>
    <row r="61" spans="1:89" ht="24.75" customHeight="1" x14ac:dyDescent="0.15">
      <c r="A61" s="298" t="s">
        <v>4</v>
      </c>
      <c r="B61" s="299"/>
      <c r="C61" s="302" t="s">
        <v>6</v>
      </c>
      <c r="D61" s="308" t="s">
        <v>7</v>
      </c>
      <c r="E61" s="310"/>
      <c r="F61" s="310"/>
      <c r="G61" s="310"/>
      <c r="H61" s="310"/>
      <c r="I61" s="310"/>
      <c r="J61" s="310"/>
      <c r="K61" s="310"/>
      <c r="L61" s="310"/>
      <c r="M61" s="310"/>
      <c r="N61" s="310"/>
      <c r="O61" s="310"/>
      <c r="P61" s="310"/>
      <c r="Q61" s="310"/>
      <c r="R61" s="310"/>
      <c r="S61" s="310"/>
      <c r="T61" s="309"/>
      <c r="U61" s="308" t="s">
        <v>32</v>
      </c>
      <c r="V61" s="309"/>
      <c r="W61" s="287" t="s">
        <v>9</v>
      </c>
      <c r="X61" s="21"/>
      <c r="AD61" s="21"/>
      <c r="AE61" s="21"/>
      <c r="AF61" s="21"/>
      <c r="AG61" s="21"/>
      <c r="AH61" s="21"/>
      <c r="AI61" s="21"/>
      <c r="AJ61" s="21"/>
      <c r="AK61" s="21"/>
      <c r="AL61" s="21"/>
      <c r="AM61" s="21"/>
      <c r="AN61" s="21"/>
      <c r="AO61" s="21"/>
      <c r="AP61" s="21"/>
      <c r="AQ61" s="21"/>
      <c r="AR61" s="21"/>
      <c r="AS61" s="21"/>
      <c r="AT61" s="21"/>
      <c r="AU61" s="21"/>
      <c r="AV61" s="21"/>
      <c r="AW61" s="28"/>
      <c r="AX61" s="28"/>
      <c r="AY61" s="28"/>
      <c r="AZ61" s="28"/>
      <c r="BA61" s="28"/>
      <c r="BB61" s="28"/>
      <c r="BC61" s="28"/>
      <c r="BD61" s="28"/>
      <c r="BE61" s="28"/>
      <c r="BF61" s="28"/>
      <c r="BG61" s="28"/>
      <c r="BH61" s="28"/>
      <c r="BI61" s="28"/>
      <c r="BJ61" s="28"/>
      <c r="BK61" s="28"/>
      <c r="BL61" s="28"/>
      <c r="BM61" s="28"/>
      <c r="BN61" s="28"/>
      <c r="BO61" s="28"/>
    </row>
    <row r="62" spans="1:89" ht="21" customHeight="1" x14ac:dyDescent="0.15">
      <c r="A62" s="300"/>
      <c r="B62" s="301"/>
      <c r="C62" s="303"/>
      <c r="D62" s="198" t="s">
        <v>90</v>
      </c>
      <c r="E62" s="188" t="s">
        <v>91</v>
      </c>
      <c r="F62" s="32" t="s">
        <v>10</v>
      </c>
      <c r="G62" s="15" t="s">
        <v>11</v>
      </c>
      <c r="H62" s="15" t="s">
        <v>12</v>
      </c>
      <c r="I62" s="189" t="s">
        <v>92</v>
      </c>
      <c r="J62" s="189" t="s">
        <v>93</v>
      </c>
      <c r="K62" s="189" t="s">
        <v>94</v>
      </c>
      <c r="L62" s="189" t="s">
        <v>95</v>
      </c>
      <c r="M62" s="189" t="s">
        <v>96</v>
      </c>
      <c r="N62" s="189" t="s">
        <v>97</v>
      </c>
      <c r="O62" s="189" t="s">
        <v>98</v>
      </c>
      <c r="P62" s="189" t="s">
        <v>99</v>
      </c>
      <c r="Q62" s="189" t="s">
        <v>100</v>
      </c>
      <c r="R62" s="189" t="s">
        <v>101</v>
      </c>
      <c r="S62" s="189" t="s">
        <v>102</v>
      </c>
      <c r="T62" s="190" t="s">
        <v>103</v>
      </c>
      <c r="U62" s="33" t="s">
        <v>13</v>
      </c>
      <c r="V62" s="34" t="s">
        <v>14</v>
      </c>
      <c r="W62" s="288"/>
      <c r="X62" s="21"/>
      <c r="AD62" s="21"/>
      <c r="AE62" s="21"/>
      <c r="AF62" s="21"/>
      <c r="AG62" s="21"/>
      <c r="AH62" s="21"/>
      <c r="AI62" s="21"/>
      <c r="AJ62" s="21"/>
      <c r="AK62" s="21"/>
      <c r="AL62" s="21"/>
      <c r="AM62" s="21"/>
      <c r="AN62" s="21"/>
      <c r="AO62" s="21"/>
      <c r="AP62" s="21"/>
      <c r="AQ62" s="21"/>
      <c r="AR62" s="21"/>
      <c r="AS62" s="21"/>
      <c r="AT62" s="21"/>
      <c r="AU62" s="21"/>
      <c r="AV62" s="21"/>
      <c r="AW62" s="28"/>
      <c r="AX62" s="28"/>
      <c r="AY62" s="28"/>
      <c r="AZ62" s="28"/>
      <c r="BA62" s="28"/>
      <c r="BB62" s="28"/>
      <c r="BC62" s="28"/>
      <c r="BD62" s="28"/>
      <c r="BE62" s="28"/>
      <c r="BF62" s="28"/>
      <c r="BG62" s="28"/>
      <c r="BH62" s="28"/>
      <c r="BI62" s="28"/>
      <c r="BJ62" s="28"/>
      <c r="BK62" s="28"/>
      <c r="BL62" s="28"/>
      <c r="BM62" s="28"/>
      <c r="BN62" s="28"/>
      <c r="BO62" s="28"/>
    </row>
    <row r="63" spans="1:89" ht="15.75" customHeight="1" x14ac:dyDescent="0.15">
      <c r="A63" s="269" t="s">
        <v>51</v>
      </c>
      <c r="B63" s="63" t="s">
        <v>16</v>
      </c>
      <c r="C63" s="119">
        <f t="shared" ref="C63:C68" si="19">SUM(E63:T63)</f>
        <v>0</v>
      </c>
      <c r="D63" s="206"/>
      <c r="E63" s="135"/>
      <c r="F63" s="124"/>
      <c r="G63" s="124"/>
      <c r="H63" s="124"/>
      <c r="I63" s="207"/>
      <c r="J63" s="207"/>
      <c r="K63" s="207"/>
      <c r="L63" s="207"/>
      <c r="M63" s="207"/>
      <c r="N63" s="207"/>
      <c r="O63" s="207"/>
      <c r="P63" s="207"/>
      <c r="Q63" s="207"/>
      <c r="R63" s="207"/>
      <c r="S63" s="207"/>
      <c r="T63" s="133"/>
      <c r="U63" s="123"/>
      <c r="V63" s="133"/>
      <c r="W63" s="139"/>
      <c r="X63" s="191" t="str">
        <f t="shared" ref="X63:X84" si="20">+BA63&amp;BB63&amp;BC63</f>
        <v/>
      </c>
      <c r="AD63" s="21"/>
      <c r="AE63" s="21"/>
      <c r="AF63" s="21"/>
      <c r="AG63" s="21"/>
      <c r="AH63" s="21"/>
      <c r="AI63" s="21"/>
      <c r="AJ63" s="21"/>
      <c r="AK63" s="21"/>
      <c r="AL63" s="21"/>
      <c r="AM63" s="21"/>
      <c r="AN63" s="21"/>
      <c r="AO63" s="21"/>
      <c r="AP63" s="21"/>
      <c r="AQ63" s="21"/>
      <c r="AR63" s="21"/>
      <c r="AS63" s="21"/>
      <c r="AT63" s="21"/>
      <c r="AU63" s="21"/>
      <c r="AV63" s="21"/>
      <c r="AW63" s="28"/>
      <c r="AX63" s="28"/>
      <c r="AY63" s="28"/>
      <c r="AZ63" s="28"/>
      <c r="BA63" s="208" t="s">
        <v>52</v>
      </c>
      <c r="BB63" s="208" t="s">
        <v>52</v>
      </c>
      <c r="BC63" s="208" t="s">
        <v>52</v>
      </c>
      <c r="BD63" s="193">
        <f>IF($C63&lt;&gt;($U63+$V63),1,0)</f>
        <v>0</v>
      </c>
      <c r="BE63" s="193">
        <f>IF($C63&lt;$W63,1,0)</f>
        <v>0</v>
      </c>
      <c r="BF63" s="193" t="str">
        <f>IF($C63=0,"",IF($W63="",IF($C63="","",1),0))</f>
        <v/>
      </c>
      <c r="BG63" s="28"/>
      <c r="BH63" s="28"/>
      <c r="BI63" s="28"/>
      <c r="BJ63" s="28"/>
      <c r="BK63" s="28"/>
      <c r="BL63" s="28"/>
      <c r="BM63" s="28"/>
      <c r="BN63" s="28"/>
      <c r="BO63" s="28"/>
    </row>
    <row r="64" spans="1:89" ht="15.75" customHeight="1" x14ac:dyDescent="0.15">
      <c r="A64" s="297"/>
      <c r="B64" s="64" t="s">
        <v>40</v>
      </c>
      <c r="C64" s="120">
        <f t="shared" si="19"/>
        <v>0</v>
      </c>
      <c r="D64" s="209"/>
      <c r="E64" s="136"/>
      <c r="F64" s="114"/>
      <c r="G64" s="114"/>
      <c r="H64" s="114"/>
      <c r="I64" s="210"/>
      <c r="J64" s="210"/>
      <c r="K64" s="210"/>
      <c r="L64" s="210"/>
      <c r="M64" s="210"/>
      <c r="N64" s="210"/>
      <c r="O64" s="210"/>
      <c r="P64" s="210"/>
      <c r="Q64" s="210"/>
      <c r="R64" s="210"/>
      <c r="S64" s="210"/>
      <c r="T64" s="111"/>
      <c r="U64" s="113"/>
      <c r="V64" s="111"/>
      <c r="W64" s="106"/>
      <c r="X64" s="191" t="str">
        <f t="shared" si="20"/>
        <v/>
      </c>
      <c r="AD64" s="21"/>
      <c r="AE64" s="21"/>
      <c r="AF64" s="21"/>
      <c r="AG64" s="21"/>
      <c r="AH64" s="21"/>
      <c r="AI64" s="21"/>
      <c r="AJ64" s="21"/>
      <c r="AK64" s="21"/>
      <c r="AL64" s="21"/>
      <c r="AM64" s="21"/>
      <c r="AN64" s="21"/>
      <c r="AO64" s="21"/>
      <c r="AP64" s="21"/>
      <c r="AQ64" s="21"/>
      <c r="AR64" s="21"/>
      <c r="AS64" s="21"/>
      <c r="AT64" s="21"/>
      <c r="AU64" s="21"/>
      <c r="AV64" s="21"/>
      <c r="AW64" s="28"/>
      <c r="AX64" s="28"/>
      <c r="AY64" s="28"/>
      <c r="AZ64" s="28"/>
      <c r="BA64" s="208" t="s">
        <v>52</v>
      </c>
      <c r="BB64" s="208" t="s">
        <v>52</v>
      </c>
      <c r="BC64" s="208" t="s">
        <v>52</v>
      </c>
      <c r="BD64" s="193">
        <f t="shared" ref="BD64:BD84" si="21">IF($C64&lt;&gt;($U64+$V64),1,0)</f>
        <v>0</v>
      </c>
      <c r="BE64" s="193">
        <f t="shared" ref="BE64:BE84" si="22">IF($C64&lt;$W64,1,0)</f>
        <v>0</v>
      </c>
      <c r="BF64" s="193" t="str">
        <f t="shared" ref="BF64:BF84" si="23">IF($C64=0,"",IF($W64="",IF($C64="","",1),0))</f>
        <v/>
      </c>
      <c r="BG64" s="28"/>
      <c r="BH64" s="28"/>
      <c r="BI64" s="28"/>
      <c r="BJ64" s="28"/>
      <c r="BK64" s="28"/>
      <c r="BL64" s="28"/>
      <c r="BM64" s="28"/>
      <c r="BN64" s="28"/>
      <c r="BO64" s="28"/>
    </row>
    <row r="65" spans="1:67" ht="15.75" customHeight="1" x14ac:dyDescent="0.15">
      <c r="A65" s="297"/>
      <c r="B65" s="64" t="s">
        <v>17</v>
      </c>
      <c r="C65" s="120">
        <f t="shared" si="19"/>
        <v>0</v>
      </c>
      <c r="D65" s="209"/>
      <c r="E65" s="136"/>
      <c r="F65" s="114"/>
      <c r="G65" s="114"/>
      <c r="H65" s="114"/>
      <c r="I65" s="210"/>
      <c r="J65" s="210"/>
      <c r="K65" s="210"/>
      <c r="L65" s="210"/>
      <c r="M65" s="210"/>
      <c r="N65" s="210"/>
      <c r="O65" s="210"/>
      <c r="P65" s="210"/>
      <c r="Q65" s="210"/>
      <c r="R65" s="210"/>
      <c r="S65" s="210"/>
      <c r="T65" s="111"/>
      <c r="U65" s="113"/>
      <c r="V65" s="111"/>
      <c r="W65" s="106"/>
      <c r="X65" s="191" t="str">
        <f t="shared" si="20"/>
        <v/>
      </c>
      <c r="AD65" s="21"/>
      <c r="AE65" s="21"/>
      <c r="AF65" s="21"/>
      <c r="AG65" s="21"/>
      <c r="AH65" s="21"/>
      <c r="AI65" s="21"/>
      <c r="AJ65" s="21"/>
      <c r="AK65" s="21"/>
      <c r="AL65" s="21"/>
      <c r="AM65" s="21"/>
      <c r="AN65" s="21"/>
      <c r="AO65" s="21"/>
      <c r="AP65" s="21"/>
      <c r="AQ65" s="21"/>
      <c r="AR65" s="21"/>
      <c r="AS65" s="21"/>
      <c r="AT65" s="21"/>
      <c r="AU65" s="21"/>
      <c r="AV65" s="21"/>
      <c r="AW65" s="28"/>
      <c r="AX65" s="28"/>
      <c r="AY65" s="28"/>
      <c r="AZ65" s="28"/>
      <c r="BA65" s="208" t="s">
        <v>52</v>
      </c>
      <c r="BB65" s="208" t="s">
        <v>52</v>
      </c>
      <c r="BC65" s="208" t="s">
        <v>52</v>
      </c>
      <c r="BD65" s="193">
        <f t="shared" si="21"/>
        <v>0</v>
      </c>
      <c r="BE65" s="193">
        <f t="shared" si="22"/>
        <v>0</v>
      </c>
      <c r="BF65" s="193" t="str">
        <f t="shared" si="23"/>
        <v/>
      </c>
      <c r="BG65" s="28"/>
      <c r="BH65" s="28"/>
      <c r="BI65" s="28"/>
      <c r="BJ65" s="28"/>
      <c r="BK65" s="28"/>
      <c r="BL65" s="28"/>
      <c r="BM65" s="28"/>
      <c r="BN65" s="28"/>
      <c r="BO65" s="28"/>
    </row>
    <row r="66" spans="1:67" ht="15.75" customHeight="1" x14ac:dyDescent="0.15">
      <c r="A66" s="297"/>
      <c r="B66" s="64" t="s">
        <v>38</v>
      </c>
      <c r="C66" s="120">
        <f t="shared" si="19"/>
        <v>0</v>
      </c>
      <c r="D66" s="209"/>
      <c r="E66" s="136"/>
      <c r="F66" s="114"/>
      <c r="G66" s="114"/>
      <c r="H66" s="114"/>
      <c r="I66" s="210"/>
      <c r="J66" s="210"/>
      <c r="K66" s="210"/>
      <c r="L66" s="210"/>
      <c r="M66" s="210"/>
      <c r="N66" s="210"/>
      <c r="O66" s="210"/>
      <c r="P66" s="210"/>
      <c r="Q66" s="210"/>
      <c r="R66" s="210"/>
      <c r="S66" s="210"/>
      <c r="T66" s="111"/>
      <c r="U66" s="113"/>
      <c r="V66" s="111"/>
      <c r="W66" s="106"/>
      <c r="X66" s="191" t="str">
        <f t="shared" si="20"/>
        <v/>
      </c>
      <c r="AD66" s="21"/>
      <c r="AE66" s="21"/>
      <c r="AF66" s="21"/>
      <c r="AG66" s="21"/>
      <c r="AH66" s="21"/>
      <c r="AI66" s="21"/>
      <c r="AJ66" s="21"/>
      <c r="AK66" s="21"/>
      <c r="AL66" s="21"/>
      <c r="AM66" s="21"/>
      <c r="AN66" s="21"/>
      <c r="AO66" s="21"/>
      <c r="AP66" s="21"/>
      <c r="AQ66" s="21"/>
      <c r="AR66" s="21"/>
      <c r="AS66" s="21"/>
      <c r="AT66" s="21"/>
      <c r="AU66" s="21"/>
      <c r="AV66" s="21"/>
      <c r="AW66" s="28"/>
      <c r="AX66" s="28"/>
      <c r="AY66" s="28"/>
      <c r="AZ66" s="28"/>
      <c r="BA66" s="208" t="s">
        <v>52</v>
      </c>
      <c r="BB66" s="208" t="s">
        <v>52</v>
      </c>
      <c r="BC66" s="208" t="s">
        <v>52</v>
      </c>
      <c r="BD66" s="193">
        <f t="shared" si="21"/>
        <v>0</v>
      </c>
      <c r="BE66" s="193">
        <f t="shared" si="22"/>
        <v>0</v>
      </c>
      <c r="BF66" s="193" t="str">
        <f t="shared" si="23"/>
        <v/>
      </c>
      <c r="BG66" s="28"/>
      <c r="BH66" s="28"/>
      <c r="BI66" s="28"/>
      <c r="BJ66" s="28"/>
      <c r="BK66" s="28"/>
      <c r="BL66" s="28"/>
      <c r="BM66" s="28"/>
      <c r="BN66" s="28"/>
      <c r="BO66" s="28"/>
    </row>
    <row r="67" spans="1:67" ht="15.75" customHeight="1" x14ac:dyDescent="0.15">
      <c r="A67" s="297"/>
      <c r="B67" s="64" t="s">
        <v>20</v>
      </c>
      <c r="C67" s="120">
        <f t="shared" si="19"/>
        <v>0</v>
      </c>
      <c r="D67" s="209"/>
      <c r="E67" s="136"/>
      <c r="F67" s="114"/>
      <c r="G67" s="114"/>
      <c r="H67" s="114"/>
      <c r="I67" s="210"/>
      <c r="J67" s="210"/>
      <c r="K67" s="210"/>
      <c r="L67" s="210"/>
      <c r="M67" s="210"/>
      <c r="N67" s="210"/>
      <c r="O67" s="210"/>
      <c r="P67" s="210"/>
      <c r="Q67" s="210"/>
      <c r="R67" s="210"/>
      <c r="S67" s="210"/>
      <c r="T67" s="111"/>
      <c r="U67" s="113"/>
      <c r="V67" s="111"/>
      <c r="W67" s="106"/>
      <c r="X67" s="191" t="str">
        <f t="shared" si="20"/>
        <v/>
      </c>
      <c r="AD67" s="21"/>
      <c r="AE67" s="21"/>
      <c r="AF67" s="21"/>
      <c r="AG67" s="21"/>
      <c r="AH67" s="21"/>
      <c r="AI67" s="21"/>
      <c r="AJ67" s="21"/>
      <c r="AK67" s="21"/>
      <c r="AL67" s="21"/>
      <c r="AM67" s="21"/>
      <c r="AN67" s="21"/>
      <c r="AO67" s="21"/>
      <c r="AP67" s="21"/>
      <c r="AQ67" s="21"/>
      <c r="AR67" s="21"/>
      <c r="AS67" s="21"/>
      <c r="AT67" s="21"/>
      <c r="AU67" s="21"/>
      <c r="AV67" s="21"/>
      <c r="AW67" s="28"/>
      <c r="AX67" s="28"/>
      <c r="AY67" s="28"/>
      <c r="AZ67" s="28"/>
      <c r="BA67" s="208" t="s">
        <v>52</v>
      </c>
      <c r="BB67" s="208" t="s">
        <v>52</v>
      </c>
      <c r="BC67" s="208" t="s">
        <v>52</v>
      </c>
      <c r="BD67" s="193">
        <f t="shared" si="21"/>
        <v>0</v>
      </c>
      <c r="BE67" s="193">
        <f t="shared" si="22"/>
        <v>0</v>
      </c>
      <c r="BF67" s="193" t="str">
        <f t="shared" si="23"/>
        <v/>
      </c>
      <c r="BG67" s="28"/>
      <c r="BH67" s="28"/>
      <c r="BI67" s="28"/>
      <c r="BJ67" s="28"/>
      <c r="BK67" s="28"/>
      <c r="BL67" s="28"/>
      <c r="BM67" s="28"/>
      <c r="BN67" s="28"/>
      <c r="BO67" s="28"/>
    </row>
    <row r="68" spans="1:67" ht="15.75" customHeight="1" x14ac:dyDescent="0.15">
      <c r="A68" s="270"/>
      <c r="B68" s="65" t="s">
        <v>21</v>
      </c>
      <c r="C68" s="121">
        <f t="shared" si="19"/>
        <v>0</v>
      </c>
      <c r="D68" s="211"/>
      <c r="E68" s="137"/>
      <c r="F68" s="116"/>
      <c r="G68" s="116"/>
      <c r="H68" s="116"/>
      <c r="I68" s="212"/>
      <c r="J68" s="212"/>
      <c r="K68" s="212"/>
      <c r="L68" s="212"/>
      <c r="M68" s="212"/>
      <c r="N68" s="212"/>
      <c r="O68" s="212"/>
      <c r="P68" s="212"/>
      <c r="Q68" s="212"/>
      <c r="R68" s="212"/>
      <c r="S68" s="212"/>
      <c r="T68" s="117"/>
      <c r="U68" s="115"/>
      <c r="V68" s="117"/>
      <c r="W68" s="107"/>
      <c r="X68" s="191" t="str">
        <f t="shared" si="20"/>
        <v/>
      </c>
      <c r="AD68" s="21"/>
      <c r="AE68" s="21"/>
      <c r="AF68" s="21"/>
      <c r="AG68" s="21"/>
      <c r="AH68" s="21"/>
      <c r="AI68" s="21"/>
      <c r="AJ68" s="21"/>
      <c r="AK68" s="21"/>
      <c r="AL68" s="21"/>
      <c r="AM68" s="21"/>
      <c r="AN68" s="21"/>
      <c r="AO68" s="21"/>
      <c r="AP68" s="21"/>
      <c r="AQ68" s="21"/>
      <c r="AR68" s="21"/>
      <c r="AS68" s="21"/>
      <c r="AT68" s="21"/>
      <c r="AU68" s="21"/>
      <c r="AV68" s="21"/>
      <c r="AW68" s="28"/>
      <c r="AX68" s="28"/>
      <c r="AY68" s="28"/>
      <c r="AZ68" s="28"/>
      <c r="BA68" s="208" t="s">
        <v>52</v>
      </c>
      <c r="BB68" s="208" t="s">
        <v>52</v>
      </c>
      <c r="BC68" s="208" t="s">
        <v>52</v>
      </c>
      <c r="BD68" s="193">
        <f t="shared" si="21"/>
        <v>0</v>
      </c>
      <c r="BE68" s="193">
        <f t="shared" si="22"/>
        <v>0</v>
      </c>
      <c r="BF68" s="193" t="str">
        <f t="shared" si="23"/>
        <v/>
      </c>
      <c r="BG68" s="28"/>
      <c r="BH68" s="28"/>
      <c r="BI68" s="28"/>
      <c r="BJ68" s="28"/>
      <c r="BK68" s="28"/>
      <c r="BL68" s="28"/>
      <c r="BM68" s="28"/>
      <c r="BN68" s="28"/>
      <c r="BO68" s="28"/>
    </row>
    <row r="69" spans="1:67" ht="18" customHeight="1" x14ac:dyDescent="0.15">
      <c r="A69" s="269" t="s">
        <v>53</v>
      </c>
      <c r="B69" s="63" t="s">
        <v>17</v>
      </c>
      <c r="C69" s="119">
        <f t="shared" ref="C69:C74" si="24">SUM(F69:H69)</f>
        <v>0</v>
      </c>
      <c r="D69" s="206"/>
      <c r="E69" s="213"/>
      <c r="F69" s="124"/>
      <c r="G69" s="124"/>
      <c r="H69" s="124"/>
      <c r="I69" s="214"/>
      <c r="J69" s="214"/>
      <c r="K69" s="214"/>
      <c r="L69" s="214"/>
      <c r="M69" s="214"/>
      <c r="N69" s="214"/>
      <c r="O69" s="214"/>
      <c r="P69" s="214"/>
      <c r="Q69" s="214"/>
      <c r="R69" s="214"/>
      <c r="S69" s="214"/>
      <c r="T69" s="125"/>
      <c r="U69" s="123"/>
      <c r="V69" s="133"/>
      <c r="W69" s="139"/>
      <c r="X69" s="191" t="str">
        <f t="shared" si="20"/>
        <v/>
      </c>
      <c r="AD69" s="21"/>
      <c r="AE69" s="21"/>
      <c r="AF69" s="21"/>
      <c r="AG69" s="21"/>
      <c r="AH69" s="21"/>
      <c r="AI69" s="21"/>
      <c r="AJ69" s="21"/>
      <c r="AK69" s="21"/>
      <c r="AL69" s="21"/>
      <c r="AM69" s="21"/>
      <c r="AN69" s="21"/>
      <c r="AO69" s="21"/>
      <c r="AP69" s="21"/>
      <c r="AQ69" s="21"/>
      <c r="AR69" s="21"/>
      <c r="AS69" s="21"/>
      <c r="AT69" s="21"/>
      <c r="AU69" s="21"/>
      <c r="AV69" s="21"/>
      <c r="AW69" s="28"/>
      <c r="AX69" s="28"/>
      <c r="AY69" s="28"/>
      <c r="AZ69" s="28"/>
      <c r="BA69" s="208" t="s">
        <v>52</v>
      </c>
      <c r="BB69" s="208" t="s">
        <v>52</v>
      </c>
      <c r="BC69" s="208" t="s">
        <v>52</v>
      </c>
      <c r="BD69" s="193">
        <f t="shared" si="21"/>
        <v>0</v>
      </c>
      <c r="BE69" s="193">
        <f t="shared" si="22"/>
        <v>0</v>
      </c>
      <c r="BF69" s="193" t="str">
        <f t="shared" si="23"/>
        <v/>
      </c>
      <c r="BG69" s="28"/>
      <c r="BH69" s="28"/>
      <c r="BI69" s="28"/>
      <c r="BJ69" s="28"/>
      <c r="BK69" s="28"/>
      <c r="BL69" s="28"/>
      <c r="BM69" s="28"/>
      <c r="BN69" s="28"/>
      <c r="BO69" s="28"/>
    </row>
    <row r="70" spans="1:67" ht="15" customHeight="1" x14ac:dyDescent="0.15">
      <c r="A70" s="270"/>
      <c r="B70" s="65" t="s">
        <v>20</v>
      </c>
      <c r="C70" s="121">
        <f t="shared" si="24"/>
        <v>0</v>
      </c>
      <c r="D70" s="211"/>
      <c r="E70" s="215"/>
      <c r="F70" s="116"/>
      <c r="G70" s="116"/>
      <c r="H70" s="116"/>
      <c r="I70" s="216"/>
      <c r="J70" s="216"/>
      <c r="K70" s="216"/>
      <c r="L70" s="216"/>
      <c r="M70" s="216"/>
      <c r="N70" s="216"/>
      <c r="O70" s="216"/>
      <c r="P70" s="216"/>
      <c r="Q70" s="216"/>
      <c r="R70" s="216"/>
      <c r="S70" s="216"/>
      <c r="T70" s="128"/>
      <c r="U70" s="115"/>
      <c r="V70" s="117"/>
      <c r="W70" s="107"/>
      <c r="X70" s="191" t="str">
        <f t="shared" si="20"/>
        <v/>
      </c>
      <c r="AD70" s="21"/>
      <c r="AE70" s="21"/>
      <c r="AF70" s="21"/>
      <c r="AG70" s="21"/>
      <c r="AH70" s="21"/>
      <c r="AI70" s="21"/>
      <c r="AJ70" s="21"/>
      <c r="AK70" s="21"/>
      <c r="AL70" s="21"/>
      <c r="AM70" s="21"/>
      <c r="AN70" s="21"/>
      <c r="AO70" s="21"/>
      <c r="AP70" s="21"/>
      <c r="AQ70" s="21"/>
      <c r="AR70" s="21"/>
      <c r="AS70" s="21"/>
      <c r="AT70" s="21"/>
      <c r="AU70" s="21"/>
      <c r="AV70" s="21"/>
      <c r="AW70" s="28"/>
      <c r="AX70" s="28"/>
      <c r="AY70" s="28"/>
      <c r="AZ70" s="28"/>
      <c r="BA70" s="208" t="s">
        <v>52</v>
      </c>
      <c r="BB70" s="208" t="s">
        <v>52</v>
      </c>
      <c r="BC70" s="208" t="s">
        <v>52</v>
      </c>
      <c r="BD70" s="193">
        <f t="shared" si="21"/>
        <v>0</v>
      </c>
      <c r="BE70" s="193">
        <f t="shared" si="22"/>
        <v>0</v>
      </c>
      <c r="BF70" s="193" t="str">
        <f t="shared" si="23"/>
        <v/>
      </c>
      <c r="BG70" s="28"/>
      <c r="BH70" s="28"/>
      <c r="BI70" s="28"/>
      <c r="BJ70" s="28"/>
      <c r="BK70" s="28"/>
      <c r="BL70" s="28"/>
      <c r="BM70" s="28"/>
      <c r="BN70" s="28"/>
      <c r="BO70" s="28"/>
    </row>
    <row r="71" spans="1:67" ht="15.75" customHeight="1" x14ac:dyDescent="0.15">
      <c r="A71" s="269" t="s">
        <v>54</v>
      </c>
      <c r="B71" s="63" t="s">
        <v>16</v>
      </c>
      <c r="C71" s="119">
        <f t="shared" si="24"/>
        <v>0</v>
      </c>
      <c r="D71" s="206"/>
      <c r="E71" s="213"/>
      <c r="F71" s="124"/>
      <c r="G71" s="124"/>
      <c r="H71" s="124"/>
      <c r="I71" s="214"/>
      <c r="J71" s="214"/>
      <c r="K71" s="214"/>
      <c r="L71" s="214"/>
      <c r="M71" s="214"/>
      <c r="N71" s="214"/>
      <c r="O71" s="214"/>
      <c r="P71" s="214"/>
      <c r="Q71" s="214"/>
      <c r="R71" s="214"/>
      <c r="S71" s="214"/>
      <c r="T71" s="125"/>
      <c r="U71" s="123"/>
      <c r="V71" s="133"/>
      <c r="W71" s="139"/>
      <c r="X71" s="191" t="str">
        <f t="shared" si="20"/>
        <v/>
      </c>
      <c r="AD71" s="21"/>
      <c r="AE71" s="21"/>
      <c r="AF71" s="21"/>
      <c r="AG71" s="21"/>
      <c r="AH71" s="21"/>
      <c r="AI71" s="21"/>
      <c r="AJ71" s="21"/>
      <c r="AK71" s="21"/>
      <c r="AL71" s="21"/>
      <c r="AM71" s="21"/>
      <c r="AN71" s="21"/>
      <c r="AO71" s="21"/>
      <c r="AP71" s="21"/>
      <c r="AQ71" s="21"/>
      <c r="AR71" s="21"/>
      <c r="AS71" s="21"/>
      <c r="AT71" s="21"/>
      <c r="AU71" s="21"/>
      <c r="AV71" s="21"/>
      <c r="AW71" s="28"/>
      <c r="AX71" s="28"/>
      <c r="AY71" s="28"/>
      <c r="AZ71" s="28"/>
      <c r="BA71" s="208" t="s">
        <v>52</v>
      </c>
      <c r="BB71" s="208" t="s">
        <v>52</v>
      </c>
      <c r="BC71" s="208" t="s">
        <v>52</v>
      </c>
      <c r="BD71" s="193">
        <f t="shared" si="21"/>
        <v>0</v>
      </c>
      <c r="BE71" s="193">
        <f t="shared" si="22"/>
        <v>0</v>
      </c>
      <c r="BF71" s="193" t="str">
        <f t="shared" si="23"/>
        <v/>
      </c>
      <c r="BG71" s="28"/>
      <c r="BH71" s="28"/>
      <c r="BI71" s="28"/>
      <c r="BJ71" s="28"/>
      <c r="BK71" s="28"/>
      <c r="BL71" s="28"/>
      <c r="BM71" s="28"/>
      <c r="BN71" s="28"/>
      <c r="BO71" s="28"/>
    </row>
    <row r="72" spans="1:67" ht="15.75" customHeight="1" x14ac:dyDescent="0.15">
      <c r="A72" s="297"/>
      <c r="B72" s="64" t="s">
        <v>40</v>
      </c>
      <c r="C72" s="120">
        <f t="shared" si="24"/>
        <v>0</v>
      </c>
      <c r="D72" s="209"/>
      <c r="E72" s="217"/>
      <c r="F72" s="114"/>
      <c r="G72" s="114"/>
      <c r="H72" s="114"/>
      <c r="I72" s="218"/>
      <c r="J72" s="218"/>
      <c r="K72" s="218"/>
      <c r="L72" s="218"/>
      <c r="M72" s="218"/>
      <c r="N72" s="218"/>
      <c r="O72" s="218"/>
      <c r="P72" s="218"/>
      <c r="Q72" s="218"/>
      <c r="R72" s="218"/>
      <c r="S72" s="218"/>
      <c r="T72" s="122"/>
      <c r="U72" s="113"/>
      <c r="V72" s="111"/>
      <c r="W72" s="106"/>
      <c r="X72" s="191" t="str">
        <f t="shared" si="20"/>
        <v/>
      </c>
      <c r="AD72" s="21"/>
      <c r="AE72" s="21"/>
      <c r="AF72" s="21"/>
      <c r="AG72" s="21"/>
      <c r="AH72" s="21"/>
      <c r="AI72" s="21"/>
      <c r="AJ72" s="21"/>
      <c r="AK72" s="21"/>
      <c r="AL72" s="21"/>
      <c r="AM72" s="21"/>
      <c r="AN72" s="21"/>
      <c r="AO72" s="21"/>
      <c r="AP72" s="21"/>
      <c r="AQ72" s="21"/>
      <c r="AR72" s="21"/>
      <c r="AS72" s="21"/>
      <c r="AT72" s="21"/>
      <c r="AU72" s="21"/>
      <c r="AV72" s="21"/>
      <c r="AW72" s="28"/>
      <c r="AX72" s="28"/>
      <c r="AY72" s="28"/>
      <c r="AZ72" s="28"/>
      <c r="BA72" s="208" t="s">
        <v>52</v>
      </c>
      <c r="BB72" s="208" t="s">
        <v>52</v>
      </c>
      <c r="BC72" s="208" t="s">
        <v>52</v>
      </c>
      <c r="BD72" s="193">
        <f t="shared" si="21"/>
        <v>0</v>
      </c>
      <c r="BE72" s="193">
        <f t="shared" si="22"/>
        <v>0</v>
      </c>
      <c r="BF72" s="193" t="str">
        <f t="shared" si="23"/>
        <v/>
      </c>
      <c r="BG72" s="28"/>
      <c r="BH72" s="28"/>
      <c r="BI72" s="28"/>
      <c r="BJ72" s="28"/>
      <c r="BK72" s="28"/>
      <c r="BL72" s="28"/>
      <c r="BM72" s="28"/>
      <c r="BN72" s="28"/>
      <c r="BO72" s="28"/>
    </row>
    <row r="73" spans="1:67" ht="15.75" customHeight="1" x14ac:dyDescent="0.15">
      <c r="A73" s="297"/>
      <c r="B73" s="64" t="s">
        <v>17</v>
      </c>
      <c r="C73" s="120">
        <f t="shared" si="24"/>
        <v>0</v>
      </c>
      <c r="D73" s="209"/>
      <c r="E73" s="217"/>
      <c r="F73" s="114"/>
      <c r="G73" s="114"/>
      <c r="H73" s="114"/>
      <c r="I73" s="218"/>
      <c r="J73" s="218"/>
      <c r="K73" s="218"/>
      <c r="L73" s="218"/>
      <c r="M73" s="218"/>
      <c r="N73" s="218"/>
      <c r="O73" s="218"/>
      <c r="P73" s="218"/>
      <c r="Q73" s="218"/>
      <c r="R73" s="218"/>
      <c r="S73" s="218"/>
      <c r="T73" s="122"/>
      <c r="U73" s="113"/>
      <c r="V73" s="111"/>
      <c r="W73" s="106"/>
      <c r="X73" s="191" t="str">
        <f t="shared" si="20"/>
        <v/>
      </c>
      <c r="AD73" s="21"/>
      <c r="AE73" s="21"/>
      <c r="AF73" s="21"/>
      <c r="AG73" s="21"/>
      <c r="AH73" s="21"/>
      <c r="AI73" s="21"/>
      <c r="AJ73" s="21"/>
      <c r="AK73" s="21"/>
      <c r="AL73" s="21"/>
      <c r="AM73" s="21"/>
      <c r="AN73" s="21"/>
      <c r="AO73" s="21"/>
      <c r="AP73" s="21"/>
      <c r="AQ73" s="21"/>
      <c r="AR73" s="21"/>
      <c r="AS73" s="21"/>
      <c r="AT73" s="21"/>
      <c r="AU73" s="21"/>
      <c r="AV73" s="21"/>
      <c r="AW73" s="28"/>
      <c r="AX73" s="28"/>
      <c r="AY73" s="28"/>
      <c r="AZ73" s="28"/>
      <c r="BA73" s="208" t="s">
        <v>52</v>
      </c>
      <c r="BB73" s="208" t="s">
        <v>52</v>
      </c>
      <c r="BC73" s="208" t="s">
        <v>52</v>
      </c>
      <c r="BD73" s="193">
        <f t="shared" si="21"/>
        <v>0</v>
      </c>
      <c r="BE73" s="193">
        <f t="shared" si="22"/>
        <v>0</v>
      </c>
      <c r="BF73" s="193" t="str">
        <f t="shared" si="23"/>
        <v/>
      </c>
      <c r="BG73" s="28"/>
      <c r="BH73" s="28"/>
      <c r="BI73" s="28"/>
      <c r="BJ73" s="28"/>
      <c r="BK73" s="28"/>
      <c r="BL73" s="28"/>
      <c r="BM73" s="28"/>
      <c r="BN73" s="28"/>
      <c r="BO73" s="28"/>
    </row>
    <row r="74" spans="1:67" ht="15.75" customHeight="1" x14ac:dyDescent="0.15">
      <c r="A74" s="270"/>
      <c r="B74" s="65" t="s">
        <v>20</v>
      </c>
      <c r="C74" s="121">
        <f t="shared" si="24"/>
        <v>0</v>
      </c>
      <c r="D74" s="211"/>
      <c r="E74" s="215"/>
      <c r="F74" s="116"/>
      <c r="G74" s="116"/>
      <c r="H74" s="116"/>
      <c r="I74" s="216"/>
      <c r="J74" s="216"/>
      <c r="K74" s="216"/>
      <c r="L74" s="216"/>
      <c r="M74" s="216"/>
      <c r="N74" s="216"/>
      <c r="O74" s="216"/>
      <c r="P74" s="216"/>
      <c r="Q74" s="216"/>
      <c r="R74" s="216"/>
      <c r="S74" s="216"/>
      <c r="T74" s="128"/>
      <c r="U74" s="115"/>
      <c r="V74" s="117"/>
      <c r="W74" s="107"/>
      <c r="X74" s="191" t="str">
        <f t="shared" si="20"/>
        <v/>
      </c>
      <c r="AD74" s="21"/>
      <c r="AE74" s="21"/>
      <c r="AF74" s="21"/>
      <c r="AG74" s="21"/>
      <c r="AH74" s="21"/>
      <c r="AI74" s="21"/>
      <c r="AJ74" s="21"/>
      <c r="AK74" s="21"/>
      <c r="AL74" s="21"/>
      <c r="AM74" s="21"/>
      <c r="AN74" s="21"/>
      <c r="AO74" s="21"/>
      <c r="AP74" s="21"/>
      <c r="AQ74" s="21"/>
      <c r="AR74" s="21"/>
      <c r="AS74" s="21"/>
      <c r="AT74" s="21"/>
      <c r="AU74" s="21"/>
      <c r="AV74" s="21"/>
      <c r="AW74" s="28"/>
      <c r="AX74" s="28"/>
      <c r="AY74" s="28"/>
      <c r="AZ74" s="28"/>
      <c r="BA74" s="208" t="s">
        <v>52</v>
      </c>
      <c r="BB74" s="208" t="s">
        <v>52</v>
      </c>
      <c r="BC74" s="208" t="s">
        <v>52</v>
      </c>
      <c r="BD74" s="193">
        <f t="shared" si="21"/>
        <v>0</v>
      </c>
      <c r="BE74" s="193">
        <f t="shared" si="22"/>
        <v>0</v>
      </c>
      <c r="BF74" s="193" t="str">
        <f t="shared" si="23"/>
        <v/>
      </c>
      <c r="BG74" s="28"/>
      <c r="BH74" s="28"/>
      <c r="BI74" s="28"/>
      <c r="BJ74" s="28"/>
      <c r="BK74" s="28"/>
      <c r="BL74" s="28"/>
      <c r="BM74" s="28"/>
      <c r="BN74" s="28"/>
      <c r="BO74" s="28"/>
    </row>
    <row r="75" spans="1:67" ht="15.75" customHeight="1" x14ac:dyDescent="0.15">
      <c r="A75" s="269" t="s">
        <v>55</v>
      </c>
      <c r="B75" s="63" t="s">
        <v>16</v>
      </c>
      <c r="C75" s="119">
        <f>SUM(F75:T75)</f>
        <v>0</v>
      </c>
      <c r="D75" s="206"/>
      <c r="E75" s="219"/>
      <c r="F75" s="124"/>
      <c r="G75" s="124"/>
      <c r="H75" s="124"/>
      <c r="I75" s="207"/>
      <c r="J75" s="207"/>
      <c r="K75" s="207"/>
      <c r="L75" s="207"/>
      <c r="M75" s="207"/>
      <c r="N75" s="207"/>
      <c r="O75" s="207"/>
      <c r="P75" s="207"/>
      <c r="Q75" s="207"/>
      <c r="R75" s="207"/>
      <c r="S75" s="207"/>
      <c r="T75" s="133"/>
      <c r="U75" s="123"/>
      <c r="V75" s="133"/>
      <c r="W75" s="139"/>
      <c r="X75" s="191" t="str">
        <f t="shared" si="20"/>
        <v/>
      </c>
      <c r="AD75" s="21"/>
      <c r="AE75" s="21"/>
      <c r="AF75" s="21"/>
      <c r="AG75" s="21"/>
      <c r="AH75" s="21"/>
      <c r="AI75" s="21"/>
      <c r="AJ75" s="21"/>
      <c r="AK75" s="21"/>
      <c r="AL75" s="21"/>
      <c r="AM75" s="21"/>
      <c r="AN75" s="21"/>
      <c r="AO75" s="21"/>
      <c r="AP75" s="21"/>
      <c r="AQ75" s="21"/>
      <c r="AR75" s="21"/>
      <c r="AS75" s="21"/>
      <c r="AT75" s="21"/>
      <c r="AU75" s="21"/>
      <c r="AV75" s="21"/>
      <c r="AW75" s="28"/>
      <c r="AX75" s="28"/>
      <c r="AY75" s="28"/>
      <c r="AZ75" s="28"/>
      <c r="BA75" s="208" t="s">
        <v>52</v>
      </c>
      <c r="BB75" s="208" t="s">
        <v>52</v>
      </c>
      <c r="BC75" s="208" t="s">
        <v>52</v>
      </c>
      <c r="BD75" s="193">
        <f t="shared" si="21"/>
        <v>0</v>
      </c>
      <c r="BE75" s="193">
        <f t="shared" si="22"/>
        <v>0</v>
      </c>
      <c r="BF75" s="193" t="str">
        <f t="shared" si="23"/>
        <v/>
      </c>
      <c r="BG75" s="28"/>
      <c r="BH75" s="28"/>
      <c r="BI75" s="28"/>
      <c r="BJ75" s="28"/>
      <c r="BK75" s="28"/>
      <c r="BL75" s="28"/>
      <c r="BM75" s="28"/>
      <c r="BN75" s="28"/>
      <c r="BO75" s="28"/>
    </row>
    <row r="76" spans="1:67" ht="15.75" customHeight="1" x14ac:dyDescent="0.15">
      <c r="A76" s="270"/>
      <c r="B76" s="64" t="s">
        <v>40</v>
      </c>
      <c r="C76" s="121">
        <f t="shared" ref="C76:C84" si="25">SUM(F76:T76)</f>
        <v>0</v>
      </c>
      <c r="D76" s="211"/>
      <c r="E76" s="220"/>
      <c r="F76" s="116"/>
      <c r="G76" s="116"/>
      <c r="H76" s="116"/>
      <c r="I76" s="212"/>
      <c r="J76" s="212"/>
      <c r="K76" s="212"/>
      <c r="L76" s="212"/>
      <c r="M76" s="212"/>
      <c r="N76" s="212"/>
      <c r="O76" s="212"/>
      <c r="P76" s="212"/>
      <c r="Q76" s="212"/>
      <c r="R76" s="212"/>
      <c r="S76" s="212"/>
      <c r="T76" s="117"/>
      <c r="U76" s="115"/>
      <c r="V76" s="117"/>
      <c r="W76" s="107"/>
      <c r="X76" s="191" t="str">
        <f t="shared" si="20"/>
        <v/>
      </c>
      <c r="AD76" s="21"/>
      <c r="AE76" s="21"/>
      <c r="AF76" s="21"/>
      <c r="AG76" s="21"/>
      <c r="AH76" s="21"/>
      <c r="AI76" s="21"/>
      <c r="AJ76" s="21"/>
      <c r="AK76" s="21"/>
      <c r="AL76" s="21"/>
      <c r="AM76" s="21"/>
      <c r="AN76" s="21"/>
      <c r="AO76" s="21"/>
      <c r="AP76" s="21"/>
      <c r="AQ76" s="21"/>
      <c r="AR76" s="21"/>
      <c r="AS76" s="21"/>
      <c r="AT76" s="21"/>
      <c r="AU76" s="21"/>
      <c r="AV76" s="21"/>
      <c r="AW76" s="28"/>
      <c r="AX76" s="28"/>
      <c r="AY76" s="28"/>
      <c r="AZ76" s="28"/>
      <c r="BA76" s="208" t="s">
        <v>52</v>
      </c>
      <c r="BB76" s="208" t="s">
        <v>52</v>
      </c>
      <c r="BC76" s="208" t="s">
        <v>52</v>
      </c>
      <c r="BD76" s="193">
        <f t="shared" si="21"/>
        <v>0</v>
      </c>
      <c r="BE76" s="193">
        <f t="shared" si="22"/>
        <v>0</v>
      </c>
      <c r="BF76" s="193" t="str">
        <f t="shared" si="23"/>
        <v/>
      </c>
      <c r="BG76" s="28"/>
      <c r="BH76" s="28"/>
      <c r="BI76" s="28"/>
      <c r="BJ76" s="28"/>
      <c r="BK76" s="28"/>
      <c r="BL76" s="28"/>
      <c r="BM76" s="28"/>
      <c r="BN76" s="28"/>
      <c r="BO76" s="28"/>
    </row>
    <row r="77" spans="1:67" ht="15.75" customHeight="1" x14ac:dyDescent="0.15">
      <c r="A77" s="269" t="s">
        <v>56</v>
      </c>
      <c r="B77" s="63" t="s">
        <v>16</v>
      </c>
      <c r="C77" s="119">
        <f t="shared" si="25"/>
        <v>0</v>
      </c>
      <c r="D77" s="206"/>
      <c r="E77" s="213"/>
      <c r="F77" s="124"/>
      <c r="G77" s="124"/>
      <c r="H77" s="124"/>
      <c r="I77" s="207"/>
      <c r="J77" s="207"/>
      <c r="K77" s="207"/>
      <c r="L77" s="207"/>
      <c r="M77" s="207"/>
      <c r="N77" s="207"/>
      <c r="O77" s="207"/>
      <c r="P77" s="207"/>
      <c r="Q77" s="207"/>
      <c r="R77" s="207"/>
      <c r="S77" s="207"/>
      <c r="T77" s="133"/>
      <c r="U77" s="123"/>
      <c r="V77" s="133"/>
      <c r="W77" s="139"/>
      <c r="X77" s="191" t="str">
        <f t="shared" si="20"/>
        <v/>
      </c>
      <c r="AD77" s="21"/>
      <c r="AE77" s="21"/>
      <c r="AF77" s="21"/>
      <c r="AG77" s="21"/>
      <c r="AH77" s="21"/>
      <c r="AI77" s="21"/>
      <c r="AJ77" s="21"/>
      <c r="AK77" s="21"/>
      <c r="AL77" s="21"/>
      <c r="AM77" s="21"/>
      <c r="AN77" s="21"/>
      <c r="AO77" s="21"/>
      <c r="AP77" s="21"/>
      <c r="AQ77" s="21"/>
      <c r="AR77" s="21"/>
      <c r="AS77" s="21"/>
      <c r="AT77" s="21"/>
      <c r="AU77" s="21"/>
      <c r="AV77" s="21"/>
      <c r="AW77" s="28"/>
      <c r="AX77" s="28"/>
      <c r="AY77" s="28"/>
      <c r="AZ77" s="28"/>
      <c r="BA77" s="208" t="s">
        <v>52</v>
      </c>
      <c r="BB77" s="208" t="s">
        <v>52</v>
      </c>
      <c r="BC77" s="208" t="s">
        <v>52</v>
      </c>
      <c r="BD77" s="193">
        <f t="shared" si="21"/>
        <v>0</v>
      </c>
      <c r="BE77" s="193">
        <f t="shared" si="22"/>
        <v>0</v>
      </c>
      <c r="BF77" s="193" t="str">
        <f t="shared" si="23"/>
        <v/>
      </c>
      <c r="BG77" s="28"/>
      <c r="BH77" s="28"/>
      <c r="BI77" s="28"/>
      <c r="BJ77" s="28"/>
      <c r="BK77" s="28"/>
      <c r="BL77" s="28"/>
      <c r="BM77" s="28"/>
      <c r="BN77" s="28"/>
      <c r="BO77" s="28"/>
    </row>
    <row r="78" spans="1:67" ht="15.75" customHeight="1" x14ac:dyDescent="0.15">
      <c r="A78" s="270"/>
      <c r="B78" s="65" t="s">
        <v>40</v>
      </c>
      <c r="C78" s="121">
        <f t="shared" si="25"/>
        <v>0</v>
      </c>
      <c r="D78" s="211"/>
      <c r="E78" s="215"/>
      <c r="F78" s="116"/>
      <c r="G78" s="116"/>
      <c r="H78" s="116"/>
      <c r="I78" s="212"/>
      <c r="J78" s="212"/>
      <c r="K78" s="212"/>
      <c r="L78" s="212"/>
      <c r="M78" s="212"/>
      <c r="N78" s="212"/>
      <c r="O78" s="212"/>
      <c r="P78" s="212"/>
      <c r="Q78" s="212"/>
      <c r="R78" s="212"/>
      <c r="S78" s="212"/>
      <c r="T78" s="117"/>
      <c r="U78" s="115"/>
      <c r="V78" s="117"/>
      <c r="W78" s="107"/>
      <c r="X78" s="191" t="str">
        <f t="shared" si="20"/>
        <v/>
      </c>
      <c r="AD78" s="21"/>
      <c r="AE78" s="21"/>
      <c r="AF78" s="21"/>
      <c r="AG78" s="21"/>
      <c r="AH78" s="21"/>
      <c r="AI78" s="21"/>
      <c r="AJ78" s="21"/>
      <c r="AK78" s="21"/>
      <c r="AL78" s="21"/>
      <c r="AM78" s="21"/>
      <c r="AN78" s="21"/>
      <c r="AO78" s="21"/>
      <c r="AP78" s="21"/>
      <c r="AQ78" s="21"/>
      <c r="AR78" s="21"/>
      <c r="AS78" s="21"/>
      <c r="AT78" s="21"/>
      <c r="AU78" s="21"/>
      <c r="AV78" s="21"/>
      <c r="AW78" s="28"/>
      <c r="AX78" s="28"/>
      <c r="AY78" s="28"/>
      <c r="AZ78" s="28"/>
      <c r="BA78" s="208" t="s">
        <v>52</v>
      </c>
      <c r="BB78" s="208" t="s">
        <v>52</v>
      </c>
      <c r="BC78" s="208" t="s">
        <v>52</v>
      </c>
      <c r="BD78" s="193">
        <f t="shared" si="21"/>
        <v>0</v>
      </c>
      <c r="BE78" s="193">
        <f t="shared" si="22"/>
        <v>0</v>
      </c>
      <c r="BF78" s="193" t="str">
        <f t="shared" si="23"/>
        <v/>
      </c>
      <c r="BG78" s="28"/>
      <c r="BH78" s="28"/>
      <c r="BI78" s="28"/>
      <c r="BJ78" s="28"/>
      <c r="BK78" s="28"/>
      <c r="BL78" s="28"/>
      <c r="BM78" s="28"/>
      <c r="BN78" s="28"/>
      <c r="BO78" s="28"/>
    </row>
    <row r="79" spans="1:67" ht="15.75" customHeight="1" x14ac:dyDescent="0.15">
      <c r="A79" s="269" t="s">
        <v>57</v>
      </c>
      <c r="B79" s="63" t="s">
        <v>16</v>
      </c>
      <c r="C79" s="119">
        <f t="shared" si="25"/>
        <v>0</v>
      </c>
      <c r="D79" s="206"/>
      <c r="E79" s="213"/>
      <c r="F79" s="124"/>
      <c r="G79" s="124"/>
      <c r="H79" s="124"/>
      <c r="I79" s="207"/>
      <c r="J79" s="207"/>
      <c r="K79" s="207"/>
      <c r="L79" s="207"/>
      <c r="M79" s="207"/>
      <c r="N79" s="207"/>
      <c r="O79" s="207"/>
      <c r="P79" s="207"/>
      <c r="Q79" s="207"/>
      <c r="R79" s="207"/>
      <c r="S79" s="207"/>
      <c r="T79" s="133"/>
      <c r="U79" s="123"/>
      <c r="V79" s="133"/>
      <c r="W79" s="139"/>
      <c r="X79" s="191" t="str">
        <f t="shared" si="20"/>
        <v/>
      </c>
      <c r="AD79" s="21"/>
      <c r="AE79" s="21"/>
      <c r="AF79" s="21"/>
      <c r="AG79" s="21"/>
      <c r="AH79" s="21"/>
      <c r="AI79" s="21"/>
      <c r="AJ79" s="21"/>
      <c r="AK79" s="21"/>
      <c r="AL79" s="21"/>
      <c r="AM79" s="21"/>
      <c r="AN79" s="21"/>
      <c r="AO79" s="21"/>
      <c r="AP79" s="21"/>
      <c r="AQ79" s="21"/>
      <c r="AR79" s="21"/>
      <c r="AS79" s="21"/>
      <c r="AT79" s="21"/>
      <c r="AU79" s="21"/>
      <c r="AV79" s="21"/>
      <c r="AW79" s="28"/>
      <c r="AX79" s="28"/>
      <c r="AY79" s="28"/>
      <c r="AZ79" s="28"/>
      <c r="BA79" s="208" t="s">
        <v>52</v>
      </c>
      <c r="BB79" s="208" t="s">
        <v>52</v>
      </c>
      <c r="BC79" s="208" t="s">
        <v>52</v>
      </c>
      <c r="BD79" s="193">
        <f t="shared" si="21"/>
        <v>0</v>
      </c>
      <c r="BE79" s="193">
        <f t="shared" si="22"/>
        <v>0</v>
      </c>
      <c r="BF79" s="193" t="str">
        <f t="shared" si="23"/>
        <v/>
      </c>
      <c r="BG79" s="28"/>
      <c r="BH79" s="28"/>
      <c r="BI79" s="28"/>
      <c r="BJ79" s="28"/>
      <c r="BK79" s="28"/>
      <c r="BL79" s="28"/>
      <c r="BM79" s="28"/>
      <c r="BN79" s="28"/>
      <c r="BO79" s="28"/>
    </row>
    <row r="80" spans="1:67" ht="15.75" customHeight="1" x14ac:dyDescent="0.15">
      <c r="A80" s="297"/>
      <c r="B80" s="64" t="s">
        <v>40</v>
      </c>
      <c r="C80" s="120">
        <f t="shared" si="25"/>
        <v>0</v>
      </c>
      <c r="D80" s="209"/>
      <c r="E80" s="217"/>
      <c r="F80" s="114"/>
      <c r="G80" s="114"/>
      <c r="H80" s="114"/>
      <c r="I80" s="210"/>
      <c r="J80" s="210"/>
      <c r="K80" s="210"/>
      <c r="L80" s="210"/>
      <c r="M80" s="210"/>
      <c r="N80" s="210"/>
      <c r="O80" s="210"/>
      <c r="P80" s="210"/>
      <c r="Q80" s="210"/>
      <c r="R80" s="210"/>
      <c r="S80" s="210"/>
      <c r="T80" s="111"/>
      <c r="U80" s="113"/>
      <c r="V80" s="111"/>
      <c r="W80" s="106"/>
      <c r="X80" s="191" t="str">
        <f t="shared" si="20"/>
        <v/>
      </c>
      <c r="AD80" s="21"/>
      <c r="AE80" s="21"/>
      <c r="AF80" s="21"/>
      <c r="AG80" s="21"/>
      <c r="AH80" s="21"/>
      <c r="AI80" s="21"/>
      <c r="AJ80" s="21"/>
      <c r="AK80" s="21"/>
      <c r="AL80" s="21"/>
      <c r="AM80" s="21"/>
      <c r="AN80" s="21"/>
      <c r="AO80" s="21"/>
      <c r="AP80" s="21"/>
      <c r="AQ80" s="21"/>
      <c r="AR80" s="21"/>
      <c r="AS80" s="21"/>
      <c r="AT80" s="21"/>
      <c r="AU80" s="21"/>
      <c r="AV80" s="21"/>
      <c r="AW80" s="28"/>
      <c r="AX80" s="28"/>
      <c r="AY80" s="28"/>
      <c r="AZ80" s="28"/>
      <c r="BA80" s="208" t="s">
        <v>52</v>
      </c>
      <c r="BB80" s="208" t="s">
        <v>52</v>
      </c>
      <c r="BC80" s="208" t="s">
        <v>52</v>
      </c>
      <c r="BD80" s="193">
        <f t="shared" si="21"/>
        <v>0</v>
      </c>
      <c r="BE80" s="193">
        <f t="shared" si="22"/>
        <v>0</v>
      </c>
      <c r="BF80" s="193" t="str">
        <f t="shared" si="23"/>
        <v/>
      </c>
      <c r="BG80" s="28"/>
      <c r="BH80" s="28"/>
      <c r="BI80" s="28"/>
      <c r="BJ80" s="28"/>
      <c r="BK80" s="28"/>
      <c r="BL80" s="28"/>
      <c r="BM80" s="28"/>
      <c r="BN80" s="28"/>
      <c r="BO80" s="28"/>
    </row>
    <row r="81" spans="1:89" ht="15.75" customHeight="1" x14ac:dyDescent="0.15">
      <c r="A81" s="297"/>
      <c r="B81" s="64" t="s">
        <v>17</v>
      </c>
      <c r="C81" s="120">
        <f t="shared" si="25"/>
        <v>0</v>
      </c>
      <c r="D81" s="209"/>
      <c r="E81" s="217"/>
      <c r="F81" s="114"/>
      <c r="G81" s="114"/>
      <c r="H81" s="114"/>
      <c r="I81" s="210"/>
      <c r="J81" s="210"/>
      <c r="K81" s="210"/>
      <c r="L81" s="210"/>
      <c r="M81" s="210"/>
      <c r="N81" s="210"/>
      <c r="O81" s="210"/>
      <c r="P81" s="210"/>
      <c r="Q81" s="210"/>
      <c r="R81" s="210"/>
      <c r="S81" s="210"/>
      <c r="T81" s="111"/>
      <c r="U81" s="113"/>
      <c r="V81" s="111"/>
      <c r="W81" s="106"/>
      <c r="X81" s="191" t="str">
        <f t="shared" si="20"/>
        <v/>
      </c>
      <c r="AD81" s="21"/>
      <c r="AE81" s="21"/>
      <c r="AF81" s="21"/>
      <c r="AG81" s="21"/>
      <c r="AH81" s="21"/>
      <c r="AI81" s="21"/>
      <c r="AJ81" s="21"/>
      <c r="AK81" s="21"/>
      <c r="AL81" s="21"/>
      <c r="AM81" s="21"/>
      <c r="AN81" s="21"/>
      <c r="AO81" s="21"/>
      <c r="AP81" s="21"/>
      <c r="AQ81" s="21"/>
      <c r="AR81" s="21"/>
      <c r="AS81" s="21"/>
      <c r="AT81" s="21"/>
      <c r="AU81" s="21"/>
      <c r="AV81" s="21"/>
      <c r="AW81" s="28"/>
      <c r="AX81" s="28"/>
      <c r="AY81" s="28"/>
      <c r="AZ81" s="28"/>
      <c r="BA81" s="208" t="s">
        <v>52</v>
      </c>
      <c r="BB81" s="208" t="s">
        <v>52</v>
      </c>
      <c r="BC81" s="208" t="s">
        <v>52</v>
      </c>
      <c r="BD81" s="193">
        <f t="shared" si="21"/>
        <v>0</v>
      </c>
      <c r="BE81" s="193">
        <f t="shared" si="22"/>
        <v>0</v>
      </c>
      <c r="BF81" s="193" t="str">
        <f t="shared" si="23"/>
        <v/>
      </c>
      <c r="BG81" s="28"/>
      <c r="BH81" s="28"/>
      <c r="BI81" s="28"/>
      <c r="BJ81" s="28"/>
      <c r="BK81" s="28"/>
      <c r="BL81" s="28"/>
      <c r="BM81" s="28"/>
      <c r="BN81" s="28"/>
      <c r="BO81" s="28"/>
    </row>
    <row r="82" spans="1:89" ht="15.75" customHeight="1" x14ac:dyDescent="0.15">
      <c r="A82" s="297"/>
      <c r="B82" s="64" t="s">
        <v>38</v>
      </c>
      <c r="C82" s="120">
        <f t="shared" si="25"/>
        <v>0</v>
      </c>
      <c r="D82" s="209"/>
      <c r="E82" s="217"/>
      <c r="F82" s="114"/>
      <c r="G82" s="114"/>
      <c r="H82" s="114"/>
      <c r="I82" s="210"/>
      <c r="J82" s="210"/>
      <c r="K82" s="210"/>
      <c r="L82" s="210"/>
      <c r="M82" s="210"/>
      <c r="N82" s="210"/>
      <c r="O82" s="210"/>
      <c r="P82" s="210"/>
      <c r="Q82" s="210"/>
      <c r="R82" s="210"/>
      <c r="S82" s="210"/>
      <c r="T82" s="111"/>
      <c r="U82" s="113"/>
      <c r="V82" s="111"/>
      <c r="W82" s="106"/>
      <c r="X82" s="191" t="str">
        <f t="shared" si="20"/>
        <v/>
      </c>
      <c r="AD82" s="21"/>
      <c r="AE82" s="21"/>
      <c r="AF82" s="21"/>
      <c r="AG82" s="21"/>
      <c r="AH82" s="21"/>
      <c r="AI82" s="21"/>
      <c r="AJ82" s="21"/>
      <c r="AK82" s="21"/>
      <c r="AL82" s="21"/>
      <c r="AM82" s="21"/>
      <c r="AN82" s="21"/>
      <c r="AO82" s="21"/>
      <c r="AP82" s="21"/>
      <c r="AQ82" s="21"/>
      <c r="AR82" s="21"/>
      <c r="AS82" s="21"/>
      <c r="AT82" s="21"/>
      <c r="AU82" s="21"/>
      <c r="AV82" s="21"/>
      <c r="AW82" s="28"/>
      <c r="AX82" s="28"/>
      <c r="AY82" s="28"/>
      <c r="AZ82" s="28"/>
      <c r="BA82" s="208" t="s">
        <v>52</v>
      </c>
      <c r="BB82" s="208" t="s">
        <v>52</v>
      </c>
      <c r="BC82" s="208" t="s">
        <v>52</v>
      </c>
      <c r="BD82" s="193">
        <f t="shared" si="21"/>
        <v>0</v>
      </c>
      <c r="BE82" s="193">
        <f t="shared" si="22"/>
        <v>0</v>
      </c>
      <c r="BF82" s="193" t="str">
        <f t="shared" si="23"/>
        <v/>
      </c>
      <c r="BG82" s="28"/>
      <c r="BH82" s="28"/>
      <c r="BI82" s="28"/>
      <c r="BJ82" s="28"/>
      <c r="BK82" s="28"/>
      <c r="BL82" s="28"/>
      <c r="BM82" s="28"/>
      <c r="BN82" s="28"/>
      <c r="BO82" s="28"/>
    </row>
    <row r="83" spans="1:89" ht="15.75" customHeight="1" x14ac:dyDescent="0.15">
      <c r="A83" s="297"/>
      <c r="B83" s="64" t="s">
        <v>20</v>
      </c>
      <c r="C83" s="120">
        <f t="shared" si="25"/>
        <v>0</v>
      </c>
      <c r="D83" s="209"/>
      <c r="E83" s="217"/>
      <c r="F83" s="114"/>
      <c r="G83" s="114"/>
      <c r="H83" s="114"/>
      <c r="I83" s="210"/>
      <c r="J83" s="210"/>
      <c r="K83" s="210"/>
      <c r="L83" s="210"/>
      <c r="M83" s="210"/>
      <c r="N83" s="210"/>
      <c r="O83" s="210"/>
      <c r="P83" s="210"/>
      <c r="Q83" s="210"/>
      <c r="R83" s="210"/>
      <c r="S83" s="210"/>
      <c r="T83" s="111"/>
      <c r="U83" s="113"/>
      <c r="V83" s="111"/>
      <c r="W83" s="106"/>
      <c r="X83" s="191" t="str">
        <f t="shared" si="20"/>
        <v/>
      </c>
      <c r="AD83" s="21"/>
      <c r="AE83" s="21"/>
      <c r="AF83" s="21"/>
      <c r="AG83" s="21"/>
      <c r="AH83" s="21"/>
      <c r="AI83" s="21"/>
      <c r="AJ83" s="21"/>
      <c r="AK83" s="21"/>
      <c r="AL83" s="21"/>
      <c r="AM83" s="21"/>
      <c r="AN83" s="21"/>
      <c r="AO83" s="21"/>
      <c r="AP83" s="21"/>
      <c r="AQ83" s="21"/>
      <c r="AR83" s="21"/>
      <c r="AS83" s="21"/>
      <c r="AT83" s="21"/>
      <c r="AU83" s="21"/>
      <c r="AV83" s="21"/>
      <c r="AW83" s="28"/>
      <c r="AX83" s="28"/>
      <c r="AY83" s="28"/>
      <c r="AZ83" s="28"/>
      <c r="BA83" s="208" t="s">
        <v>52</v>
      </c>
      <c r="BB83" s="208" t="s">
        <v>52</v>
      </c>
      <c r="BC83" s="208" t="s">
        <v>52</v>
      </c>
      <c r="BD83" s="193">
        <f t="shared" si="21"/>
        <v>0</v>
      </c>
      <c r="BE83" s="193">
        <f t="shared" si="22"/>
        <v>0</v>
      </c>
      <c r="BF83" s="193" t="str">
        <f t="shared" si="23"/>
        <v/>
      </c>
      <c r="BG83" s="28"/>
      <c r="BH83" s="28"/>
      <c r="BI83" s="28"/>
      <c r="BJ83" s="28"/>
      <c r="BK83" s="28"/>
      <c r="BL83" s="28"/>
      <c r="BM83" s="28"/>
      <c r="BN83" s="28"/>
      <c r="BO83" s="28"/>
    </row>
    <row r="84" spans="1:89" ht="15.75" customHeight="1" x14ac:dyDescent="0.15">
      <c r="A84" s="270"/>
      <c r="B84" s="65" t="s">
        <v>21</v>
      </c>
      <c r="C84" s="121">
        <f t="shared" si="25"/>
        <v>0</v>
      </c>
      <c r="D84" s="211"/>
      <c r="E84" s="215"/>
      <c r="F84" s="116"/>
      <c r="G84" s="116"/>
      <c r="H84" s="116"/>
      <c r="I84" s="212"/>
      <c r="J84" s="212"/>
      <c r="K84" s="212"/>
      <c r="L84" s="212"/>
      <c r="M84" s="212"/>
      <c r="N84" s="212"/>
      <c r="O84" s="212"/>
      <c r="P84" s="212"/>
      <c r="Q84" s="212"/>
      <c r="R84" s="212"/>
      <c r="S84" s="212"/>
      <c r="T84" s="117"/>
      <c r="U84" s="115"/>
      <c r="V84" s="117"/>
      <c r="W84" s="107"/>
      <c r="X84" s="191" t="str">
        <f t="shared" si="20"/>
        <v/>
      </c>
      <c r="AD84" s="21"/>
      <c r="AE84" s="21"/>
      <c r="AF84" s="21"/>
      <c r="AG84" s="21"/>
      <c r="AH84" s="21"/>
      <c r="AI84" s="21"/>
      <c r="AJ84" s="21"/>
      <c r="AK84" s="21"/>
      <c r="AL84" s="21"/>
      <c r="AM84" s="21"/>
      <c r="AN84" s="21"/>
      <c r="AO84" s="21"/>
      <c r="AP84" s="21"/>
      <c r="AQ84" s="21"/>
      <c r="AR84" s="21"/>
      <c r="AS84" s="21"/>
      <c r="AT84" s="21"/>
      <c r="AU84" s="21"/>
      <c r="AV84" s="21"/>
      <c r="AW84" s="28"/>
      <c r="AX84" s="28"/>
      <c r="AY84" s="28"/>
      <c r="AZ84" s="28"/>
      <c r="BA84" s="208" t="s">
        <v>52</v>
      </c>
      <c r="BB84" s="208" t="s">
        <v>52</v>
      </c>
      <c r="BC84" s="208" t="s">
        <v>52</v>
      </c>
      <c r="BD84" s="193">
        <f t="shared" si="21"/>
        <v>0</v>
      </c>
      <c r="BE84" s="193">
        <f t="shared" si="22"/>
        <v>0</v>
      </c>
      <c r="BF84" s="193" t="str">
        <f t="shared" si="23"/>
        <v/>
      </c>
      <c r="BG84" s="28"/>
      <c r="BH84" s="28"/>
      <c r="BI84" s="28"/>
      <c r="BJ84" s="28"/>
      <c r="BK84" s="28"/>
      <c r="BL84" s="28"/>
      <c r="BM84" s="28"/>
      <c r="BN84" s="28"/>
      <c r="BO84" s="28"/>
    </row>
    <row r="85" spans="1:89" s="21" customFormat="1" ht="30" customHeight="1" x14ac:dyDescent="0.2">
      <c r="A85" s="89" t="s">
        <v>107</v>
      </c>
      <c r="B85" s="66"/>
      <c r="C85" s="66"/>
      <c r="D85" s="67"/>
      <c r="E85" s="67"/>
      <c r="F85" s="67"/>
      <c r="G85" s="68"/>
      <c r="H85" s="68"/>
      <c r="I85" s="68"/>
      <c r="J85" s="68"/>
      <c r="K85" s="69"/>
      <c r="L85" s="69"/>
      <c r="M85" s="174"/>
      <c r="N85" s="175"/>
      <c r="V85" s="27"/>
      <c r="AW85" s="28"/>
      <c r="AX85" s="28"/>
      <c r="AY85" s="28"/>
      <c r="AZ85" s="28"/>
      <c r="BA85" s="28"/>
      <c r="BB85" s="28"/>
      <c r="BC85" s="28"/>
      <c r="BD85" s="28"/>
      <c r="BE85" s="28"/>
      <c r="BF85" s="28"/>
      <c r="BG85" s="28"/>
      <c r="BH85" s="28"/>
      <c r="BI85" s="28"/>
      <c r="BJ85" s="28"/>
      <c r="BK85" s="28"/>
      <c r="BL85" s="28"/>
      <c r="BM85" s="28"/>
      <c r="BN85" s="28"/>
      <c r="BO85" s="28"/>
      <c r="BP85" s="28"/>
      <c r="BQ85" s="28"/>
      <c r="BR85" s="28"/>
      <c r="BS85" s="28"/>
      <c r="BT85" s="28"/>
      <c r="BU85" s="28"/>
      <c r="BV85" s="28"/>
      <c r="BW85" s="28"/>
      <c r="BX85" s="28"/>
      <c r="BY85" s="28"/>
      <c r="BZ85" s="28"/>
      <c r="CA85" s="28"/>
      <c r="CB85" s="28"/>
      <c r="CC85" s="28"/>
      <c r="CD85" s="28"/>
      <c r="CE85" s="28"/>
      <c r="CF85" s="28"/>
      <c r="CG85" s="28"/>
      <c r="CH85" s="28"/>
      <c r="CI85" s="28"/>
      <c r="CJ85" s="28"/>
      <c r="CK85" s="28"/>
    </row>
    <row r="86" spans="1:89" ht="31.5" customHeight="1" x14ac:dyDescent="0.15">
      <c r="A86" s="269" t="s">
        <v>58</v>
      </c>
      <c r="B86" s="313"/>
      <c r="C86" s="315" t="s">
        <v>59</v>
      </c>
      <c r="D86" s="312"/>
      <c r="E86" s="315" t="s">
        <v>60</v>
      </c>
      <c r="F86" s="316"/>
      <c r="G86" s="311" t="s">
        <v>61</v>
      </c>
      <c r="H86" s="312"/>
      <c r="I86" s="311" t="s">
        <v>108</v>
      </c>
      <c r="J86" s="312"/>
      <c r="K86" s="221"/>
      <c r="L86" s="70"/>
      <c r="M86" s="174"/>
      <c r="N86" s="174"/>
      <c r="O86" s="174"/>
      <c r="P86" s="28"/>
      <c r="Q86" s="21"/>
      <c r="R86" s="21"/>
      <c r="S86" s="21"/>
      <c r="T86" s="21"/>
      <c r="U86" s="21"/>
      <c r="V86" s="21"/>
      <c r="W86" s="21"/>
      <c r="X86" s="27"/>
      <c r="AD86" s="21"/>
      <c r="AE86" s="21"/>
      <c r="AF86" s="21"/>
      <c r="AG86" s="21"/>
      <c r="AH86" s="21"/>
      <c r="AI86" s="21"/>
      <c r="AJ86" s="21"/>
      <c r="AK86" s="21"/>
      <c r="AL86" s="21"/>
      <c r="AM86" s="21"/>
      <c r="AN86" s="21"/>
      <c r="AO86" s="21"/>
      <c r="AP86" s="21"/>
      <c r="AQ86" s="21"/>
      <c r="AR86" s="21"/>
      <c r="AS86" s="21"/>
      <c r="AT86" s="21"/>
      <c r="AU86" s="21"/>
      <c r="AV86" s="21"/>
      <c r="AW86" s="28"/>
      <c r="AX86" s="28"/>
      <c r="AY86" s="28"/>
      <c r="AZ86" s="28"/>
      <c r="BA86" s="28"/>
      <c r="BB86" s="28"/>
      <c r="BC86" s="28"/>
      <c r="BD86" s="28"/>
      <c r="BE86" s="28"/>
      <c r="BF86" s="28"/>
      <c r="BG86" s="28"/>
      <c r="BH86" s="28"/>
      <c r="BI86" s="28"/>
      <c r="BJ86" s="28"/>
      <c r="BK86" s="28"/>
      <c r="BL86" s="28"/>
      <c r="BM86" s="28"/>
      <c r="BN86" s="28"/>
      <c r="BO86" s="28"/>
    </row>
    <row r="87" spans="1:89" ht="21" x14ac:dyDescent="0.15">
      <c r="A87" s="314"/>
      <c r="B87" s="314"/>
      <c r="C87" s="72" t="s">
        <v>62</v>
      </c>
      <c r="D87" s="73" t="s">
        <v>63</v>
      </c>
      <c r="E87" s="72" t="s">
        <v>62</v>
      </c>
      <c r="F87" s="74" t="s">
        <v>63</v>
      </c>
      <c r="G87" s="75" t="s">
        <v>62</v>
      </c>
      <c r="H87" s="73" t="s">
        <v>63</v>
      </c>
      <c r="I87" s="75" t="s">
        <v>62</v>
      </c>
      <c r="J87" s="73" t="s">
        <v>63</v>
      </c>
      <c r="K87" s="70"/>
      <c r="L87" s="70"/>
      <c r="M87" s="174"/>
      <c r="N87" s="174"/>
      <c r="O87" s="174"/>
      <c r="P87" s="28"/>
      <c r="Q87" s="21"/>
      <c r="R87" s="21"/>
      <c r="S87" s="21"/>
      <c r="T87" s="21"/>
      <c r="U87" s="21"/>
      <c r="V87" s="21"/>
      <c r="W87" s="21"/>
      <c r="X87" s="27"/>
      <c r="AD87" s="21"/>
      <c r="AE87" s="21"/>
      <c r="AF87" s="21"/>
      <c r="AG87" s="21"/>
      <c r="AH87" s="21"/>
      <c r="AI87" s="21"/>
      <c r="AJ87" s="21"/>
      <c r="AK87" s="21"/>
      <c r="AL87" s="21"/>
      <c r="AM87" s="21"/>
      <c r="AN87" s="21"/>
      <c r="AO87" s="21"/>
      <c r="AP87" s="21"/>
      <c r="AQ87" s="21"/>
      <c r="AR87" s="21"/>
      <c r="AS87" s="21"/>
      <c r="AT87" s="21"/>
      <c r="AU87" s="21"/>
      <c r="AV87" s="21"/>
      <c r="AW87" s="28"/>
      <c r="AX87" s="28"/>
      <c r="AY87" s="28"/>
      <c r="AZ87" s="28"/>
      <c r="BA87" s="28"/>
      <c r="BB87" s="28"/>
      <c r="BC87" s="28"/>
      <c r="BD87" s="28"/>
      <c r="BE87" s="28"/>
      <c r="BF87" s="28"/>
      <c r="BG87" s="28"/>
      <c r="BH87" s="28"/>
      <c r="BI87" s="28"/>
      <c r="BJ87" s="28"/>
      <c r="BK87" s="28"/>
      <c r="BL87" s="28"/>
      <c r="BM87" s="28"/>
      <c r="BN87" s="28"/>
      <c r="BO87" s="28"/>
    </row>
    <row r="88" spans="1:89" ht="15.75" customHeight="1" x14ac:dyDescent="0.15">
      <c r="A88" s="318" t="s">
        <v>64</v>
      </c>
      <c r="B88" s="318"/>
      <c r="C88" s="157"/>
      <c r="D88" s="158"/>
      <c r="E88" s="157"/>
      <c r="F88" s="159"/>
      <c r="G88" s="160"/>
      <c r="H88" s="158"/>
      <c r="I88" s="160"/>
      <c r="J88" s="158"/>
      <c r="K88" s="70"/>
      <c r="L88" s="70"/>
      <c r="M88" s="174"/>
      <c r="N88" s="174"/>
      <c r="O88" s="174"/>
      <c r="P88" s="28"/>
      <c r="Q88" s="21"/>
      <c r="R88" s="21"/>
      <c r="S88" s="21"/>
      <c r="T88" s="21"/>
      <c r="U88" s="21"/>
      <c r="V88" s="21"/>
      <c r="W88" s="21"/>
      <c r="X88" s="27"/>
      <c r="AD88" s="21"/>
      <c r="AE88" s="21"/>
      <c r="AF88" s="21"/>
      <c r="AG88" s="21"/>
      <c r="AH88" s="21"/>
      <c r="AI88" s="21"/>
      <c r="AJ88" s="21"/>
      <c r="AK88" s="21"/>
      <c r="AL88" s="21"/>
      <c r="AM88" s="21"/>
      <c r="AN88" s="21"/>
      <c r="AO88" s="21"/>
      <c r="AP88" s="21"/>
      <c r="AQ88" s="21"/>
      <c r="AR88" s="21"/>
      <c r="AS88" s="21"/>
      <c r="AT88" s="21"/>
      <c r="AU88" s="21"/>
      <c r="AV88" s="21"/>
      <c r="AW88" s="28"/>
      <c r="AX88" s="28"/>
      <c r="AY88" s="28"/>
      <c r="AZ88" s="28"/>
      <c r="BA88" s="28"/>
      <c r="BB88" s="28"/>
      <c r="BC88" s="28"/>
      <c r="BD88" s="28"/>
      <c r="BE88" s="28"/>
      <c r="BF88" s="28"/>
      <c r="BG88" s="28"/>
      <c r="BH88" s="28"/>
      <c r="BI88" s="28"/>
      <c r="BJ88" s="28"/>
      <c r="BK88" s="28"/>
      <c r="BL88" s="28"/>
      <c r="BM88" s="28"/>
      <c r="BN88" s="28"/>
      <c r="BO88" s="28"/>
    </row>
    <row r="89" spans="1:89" ht="15.75" customHeight="1" x14ac:dyDescent="0.15">
      <c r="A89" s="319" t="s">
        <v>65</v>
      </c>
      <c r="B89" s="319"/>
      <c r="C89" s="161"/>
      <c r="D89" s="162"/>
      <c r="E89" s="161"/>
      <c r="F89" s="163"/>
      <c r="G89" s="164"/>
      <c r="H89" s="162"/>
      <c r="I89" s="164"/>
      <c r="J89" s="162"/>
      <c r="K89" s="70"/>
      <c r="L89" s="70"/>
      <c r="M89" s="174"/>
      <c r="N89" s="174"/>
      <c r="O89" s="174"/>
      <c r="P89" s="28"/>
      <c r="Q89" s="21"/>
      <c r="R89" s="21"/>
      <c r="S89" s="21"/>
      <c r="T89" s="21"/>
      <c r="U89" s="21"/>
      <c r="V89" s="21"/>
      <c r="W89" s="21"/>
      <c r="X89" s="27"/>
      <c r="AD89" s="21"/>
      <c r="AE89" s="21"/>
      <c r="AF89" s="21"/>
      <c r="AG89" s="21"/>
      <c r="AH89" s="21"/>
      <c r="AI89" s="21"/>
      <c r="AJ89" s="21"/>
      <c r="AK89" s="21"/>
      <c r="AL89" s="21"/>
      <c r="AM89" s="21"/>
      <c r="AN89" s="21"/>
      <c r="AO89" s="21"/>
      <c r="AP89" s="21"/>
      <c r="AQ89" s="21"/>
      <c r="AR89" s="21"/>
      <c r="AS89" s="21"/>
      <c r="AT89" s="21"/>
      <c r="AU89" s="21"/>
      <c r="AV89" s="21"/>
      <c r="AW89" s="28"/>
      <c r="AX89" s="28"/>
      <c r="AY89" s="28"/>
      <c r="AZ89" s="28"/>
      <c r="BA89" s="28"/>
      <c r="BB89" s="28"/>
      <c r="BC89" s="28"/>
      <c r="BD89" s="28"/>
      <c r="BE89" s="28"/>
      <c r="BF89" s="28"/>
      <c r="BG89" s="28"/>
      <c r="BH89" s="28"/>
      <c r="BI89" s="28"/>
      <c r="BJ89" s="28"/>
      <c r="BK89" s="28"/>
      <c r="BL89" s="28"/>
      <c r="BM89" s="28"/>
      <c r="BN89" s="28"/>
      <c r="BO89" s="28"/>
    </row>
    <row r="90" spans="1:89" ht="15.75" customHeight="1" x14ac:dyDescent="0.15">
      <c r="A90" s="319" t="s">
        <v>66</v>
      </c>
      <c r="B90" s="319"/>
      <c r="C90" s="161"/>
      <c r="D90" s="162"/>
      <c r="E90" s="161"/>
      <c r="F90" s="163"/>
      <c r="G90" s="164"/>
      <c r="H90" s="162"/>
      <c r="I90" s="164"/>
      <c r="J90" s="162"/>
      <c r="K90" s="70"/>
      <c r="L90" s="70"/>
      <c r="M90" s="174"/>
      <c r="N90" s="174"/>
      <c r="O90" s="174"/>
      <c r="P90" s="28"/>
      <c r="Q90" s="21"/>
      <c r="R90" s="21"/>
      <c r="S90" s="21"/>
      <c r="T90" s="21"/>
      <c r="U90" s="21"/>
      <c r="V90" s="21"/>
      <c r="W90" s="21"/>
      <c r="X90" s="27"/>
      <c r="AD90" s="21"/>
      <c r="AE90" s="21"/>
      <c r="AF90" s="21"/>
      <c r="AG90" s="21"/>
      <c r="AH90" s="21"/>
      <c r="AI90" s="21"/>
      <c r="AJ90" s="21"/>
      <c r="AK90" s="21"/>
      <c r="AL90" s="21"/>
      <c r="AM90" s="21"/>
      <c r="AN90" s="21"/>
      <c r="AO90" s="21"/>
      <c r="AP90" s="21"/>
      <c r="AQ90" s="21"/>
      <c r="AR90" s="21"/>
      <c r="AS90" s="21"/>
      <c r="AT90" s="21"/>
      <c r="AU90" s="21"/>
      <c r="AV90" s="21"/>
      <c r="AW90" s="28"/>
      <c r="AX90" s="28"/>
      <c r="AY90" s="28"/>
      <c r="AZ90" s="28"/>
      <c r="BA90" s="28"/>
      <c r="BB90" s="28"/>
      <c r="BC90" s="28"/>
      <c r="BD90" s="28"/>
      <c r="BE90" s="28"/>
      <c r="BF90" s="28"/>
      <c r="BG90" s="28"/>
      <c r="BH90" s="28"/>
      <c r="BI90" s="28"/>
      <c r="BJ90" s="28"/>
      <c r="BK90" s="28"/>
      <c r="BL90" s="28"/>
      <c r="BM90" s="28"/>
      <c r="BN90" s="28"/>
      <c r="BO90" s="28"/>
    </row>
    <row r="91" spans="1:89" ht="24.75" customHeight="1" x14ac:dyDescent="0.15">
      <c r="A91" s="320" t="s">
        <v>109</v>
      </c>
      <c r="B91" s="320"/>
      <c r="C91" s="115"/>
      <c r="D91" s="128"/>
      <c r="E91" s="115"/>
      <c r="F91" s="156"/>
      <c r="G91" s="137"/>
      <c r="H91" s="128"/>
      <c r="I91" s="137"/>
      <c r="J91" s="128"/>
      <c r="K91" s="70"/>
      <c r="L91" s="70"/>
      <c r="M91" s="174"/>
      <c r="N91" s="174"/>
      <c r="O91" s="174"/>
      <c r="P91" s="28"/>
      <c r="Q91" s="21"/>
      <c r="R91" s="21"/>
      <c r="S91" s="21"/>
      <c r="T91" s="21"/>
      <c r="U91" s="21"/>
      <c r="V91" s="21"/>
      <c r="W91" s="21"/>
      <c r="X91" s="27"/>
      <c r="AD91" s="21"/>
      <c r="AE91" s="21"/>
      <c r="AF91" s="21"/>
      <c r="AG91" s="21"/>
      <c r="AH91" s="21"/>
      <c r="AI91" s="21"/>
      <c r="AJ91" s="21"/>
      <c r="AK91" s="21"/>
      <c r="AL91" s="21"/>
      <c r="AM91" s="21"/>
      <c r="AN91" s="21"/>
      <c r="AO91" s="21"/>
      <c r="AP91" s="21"/>
      <c r="AQ91" s="21"/>
      <c r="AR91" s="21"/>
      <c r="AS91" s="21"/>
      <c r="AT91" s="21"/>
      <c r="AU91" s="21"/>
      <c r="AV91" s="21"/>
      <c r="AW91" s="28"/>
      <c r="AX91" s="28"/>
      <c r="AY91" s="28"/>
      <c r="AZ91" s="28"/>
      <c r="BA91" s="28"/>
      <c r="BB91" s="28"/>
      <c r="BC91" s="28"/>
      <c r="BD91" s="28"/>
      <c r="BE91" s="28"/>
      <c r="BF91" s="28"/>
      <c r="BG91" s="28"/>
      <c r="BH91" s="28"/>
      <c r="BI91" s="28"/>
      <c r="BJ91" s="28"/>
      <c r="BK91" s="28"/>
      <c r="BL91" s="28"/>
      <c r="BM91" s="28"/>
      <c r="BN91" s="28"/>
      <c r="BO91" s="28"/>
    </row>
    <row r="92" spans="1:89" s="21" customFormat="1" ht="21" customHeight="1" x14ac:dyDescent="0.2">
      <c r="A92" s="76" t="s">
        <v>67</v>
      </c>
      <c r="B92" s="77"/>
      <c r="C92" s="58"/>
      <c r="D92" s="58"/>
      <c r="E92" s="58"/>
      <c r="F92" s="58"/>
      <c r="G92" s="58"/>
      <c r="H92" s="58"/>
      <c r="I92" s="78"/>
      <c r="J92" s="77"/>
      <c r="K92" s="69"/>
      <c r="L92" s="69"/>
      <c r="M92" s="174"/>
      <c r="N92" s="19"/>
      <c r="V92" s="27"/>
      <c r="AW92" s="28"/>
      <c r="AX92" s="28"/>
      <c r="AY92" s="28"/>
      <c r="AZ92" s="28"/>
      <c r="BA92" s="28"/>
      <c r="BB92" s="28"/>
      <c r="BC92" s="28"/>
      <c r="BD92" s="28"/>
      <c r="BE92" s="28"/>
      <c r="BF92" s="28"/>
      <c r="BG92" s="28"/>
      <c r="BH92" s="28"/>
      <c r="BI92" s="28"/>
      <c r="BJ92" s="28"/>
      <c r="BK92" s="28"/>
      <c r="BL92" s="28"/>
      <c r="BM92" s="28"/>
      <c r="BN92" s="28"/>
      <c r="BO92" s="28"/>
      <c r="BP92" s="28"/>
      <c r="BQ92" s="28"/>
      <c r="BR92" s="28"/>
      <c r="BS92" s="28"/>
      <c r="BT92" s="28"/>
      <c r="BU92" s="28"/>
      <c r="BV92" s="28"/>
      <c r="BW92" s="28"/>
      <c r="BX92" s="28"/>
      <c r="BY92" s="28"/>
      <c r="BZ92" s="28"/>
      <c r="CA92" s="28"/>
      <c r="CB92" s="28"/>
      <c r="CC92" s="28"/>
      <c r="CD92" s="28"/>
      <c r="CE92" s="28"/>
      <c r="CF92" s="28"/>
      <c r="CG92" s="28"/>
      <c r="CH92" s="28"/>
      <c r="CI92" s="28"/>
      <c r="CJ92" s="28"/>
      <c r="CK92" s="28"/>
    </row>
    <row r="93" spans="1:89" s="21" customFormat="1" ht="19.5" customHeight="1" x14ac:dyDescent="0.2">
      <c r="A93" s="79" t="s">
        <v>68</v>
      </c>
      <c r="B93" s="80"/>
      <c r="C93" s="80"/>
      <c r="D93" s="80"/>
      <c r="E93" s="80"/>
      <c r="F93" s="80"/>
      <c r="G93" s="80"/>
      <c r="H93" s="80"/>
      <c r="I93" s="80"/>
      <c r="J93" s="80"/>
      <c r="K93" s="81"/>
      <c r="L93" s="62"/>
      <c r="M93" s="172"/>
      <c r="N93" s="172"/>
      <c r="V93" s="27"/>
      <c r="AW93" s="28"/>
      <c r="AX93" s="28"/>
      <c r="AY93" s="28"/>
      <c r="AZ93" s="28"/>
      <c r="BA93" s="28"/>
      <c r="BB93" s="28"/>
      <c r="BC93" s="28"/>
      <c r="BD93" s="28"/>
      <c r="BE93" s="28"/>
      <c r="BF93" s="28"/>
      <c r="BG93" s="28"/>
      <c r="BH93" s="28"/>
      <c r="BI93" s="28"/>
      <c r="BJ93" s="28"/>
      <c r="BK93" s="28"/>
      <c r="BL93" s="28"/>
      <c r="BM93" s="28"/>
      <c r="BN93" s="28"/>
      <c r="BO93" s="28"/>
      <c r="BP93" s="28"/>
      <c r="BQ93" s="28"/>
      <c r="BR93" s="28"/>
      <c r="BS93" s="28"/>
      <c r="BT93" s="28"/>
      <c r="BU93" s="28"/>
      <c r="BV93" s="28"/>
      <c r="BW93" s="28"/>
      <c r="BX93" s="28"/>
      <c r="BY93" s="28"/>
      <c r="BZ93" s="28"/>
      <c r="CA93" s="28"/>
      <c r="CB93" s="28"/>
      <c r="CC93" s="28"/>
      <c r="CD93" s="28"/>
      <c r="CE93" s="28"/>
      <c r="CF93" s="28"/>
      <c r="CG93" s="28"/>
      <c r="CH93" s="28"/>
      <c r="CI93" s="28"/>
      <c r="CJ93" s="28"/>
      <c r="CK93" s="28"/>
    </row>
    <row r="94" spans="1:89" ht="15.75" x14ac:dyDescent="0.25">
      <c r="A94" s="267" t="s">
        <v>4</v>
      </c>
      <c r="B94" s="267" t="s">
        <v>6</v>
      </c>
      <c r="C94" s="82"/>
      <c r="D94" s="82"/>
      <c r="E94" s="82"/>
      <c r="F94" s="82"/>
      <c r="G94" s="83"/>
      <c r="H94" s="84"/>
      <c r="I94" s="84"/>
      <c r="J94" s="84"/>
      <c r="K94" s="85"/>
      <c r="L94" s="57"/>
      <c r="M94" s="21"/>
      <c r="N94" s="21"/>
      <c r="O94" s="21"/>
      <c r="P94" s="21"/>
      <c r="Q94" s="21"/>
      <c r="R94" s="21"/>
      <c r="S94" s="21"/>
      <c r="T94" s="21"/>
      <c r="U94" s="21"/>
      <c r="V94" s="27"/>
      <c r="W94" s="21"/>
      <c r="X94" s="21"/>
      <c r="Y94" s="222"/>
      <c r="Z94" s="222"/>
      <c r="AA94" s="222"/>
      <c r="AB94" s="222"/>
      <c r="AC94" s="222"/>
      <c r="AD94" s="21"/>
      <c r="AE94" s="21"/>
      <c r="AF94" s="21"/>
      <c r="AG94" s="21"/>
      <c r="AH94" s="21"/>
      <c r="AI94" s="21"/>
      <c r="AJ94" s="21"/>
      <c r="AK94" s="21"/>
      <c r="AL94" s="21"/>
      <c r="AM94" s="21"/>
      <c r="AN94" s="21"/>
      <c r="AO94" s="21"/>
      <c r="AP94" s="21"/>
      <c r="AQ94" s="21"/>
      <c r="AR94" s="21"/>
      <c r="AS94" s="21"/>
      <c r="AT94" s="21"/>
      <c r="AU94" s="21"/>
      <c r="AV94" s="21"/>
      <c r="AW94" s="28"/>
      <c r="AX94" s="28"/>
      <c r="AY94" s="28"/>
      <c r="AZ94" s="28"/>
      <c r="BA94" s="28"/>
      <c r="BB94" s="28"/>
      <c r="BC94" s="28"/>
      <c r="BD94" s="28"/>
      <c r="BE94" s="28"/>
      <c r="BF94" s="28"/>
      <c r="BG94" s="28"/>
      <c r="BH94" s="28"/>
      <c r="BI94" s="28"/>
      <c r="BJ94" s="28"/>
      <c r="BK94" s="28"/>
      <c r="BL94" s="28"/>
      <c r="BM94" s="28"/>
      <c r="BN94" s="28"/>
      <c r="BO94" s="28"/>
    </row>
    <row r="95" spans="1:89" ht="12.75" customHeight="1" x14ac:dyDescent="0.25">
      <c r="A95" s="268"/>
      <c r="B95" s="268"/>
      <c r="C95" s="86"/>
      <c r="D95" s="82"/>
      <c r="E95" s="83"/>
      <c r="F95" s="83"/>
      <c r="G95" s="83"/>
      <c r="H95" s="84"/>
      <c r="I95" s="84"/>
      <c r="J95" s="84"/>
      <c r="K95" s="85"/>
      <c r="L95" s="57"/>
      <c r="M95" s="21"/>
      <c r="N95" s="21"/>
      <c r="O95" s="21"/>
      <c r="P95" s="21"/>
      <c r="Q95" s="21"/>
      <c r="R95" s="21"/>
      <c r="S95" s="21"/>
      <c r="T95" s="21"/>
      <c r="U95" s="21"/>
      <c r="V95" s="27"/>
      <c r="W95" s="21"/>
      <c r="X95" s="21"/>
      <c r="Y95" s="222"/>
      <c r="Z95" s="222"/>
      <c r="AA95" s="222"/>
      <c r="AB95" s="222"/>
      <c r="AC95" s="222"/>
      <c r="AD95" s="21"/>
      <c r="AE95" s="21"/>
      <c r="AF95" s="21"/>
      <c r="AG95" s="21"/>
      <c r="AH95" s="21"/>
      <c r="AI95" s="21"/>
      <c r="AJ95" s="21"/>
      <c r="AK95" s="21"/>
      <c r="AL95" s="21"/>
      <c r="AM95" s="21"/>
      <c r="AN95" s="21"/>
      <c r="AO95" s="21"/>
      <c r="AP95" s="21"/>
      <c r="AQ95" s="21"/>
      <c r="AR95" s="21"/>
      <c r="AS95" s="21"/>
      <c r="AT95" s="21"/>
      <c r="AU95" s="21"/>
      <c r="AV95" s="21"/>
      <c r="AW95" s="28"/>
      <c r="AX95" s="28"/>
      <c r="AY95" s="28"/>
      <c r="AZ95" s="28"/>
      <c r="BA95" s="28"/>
      <c r="BB95" s="28"/>
      <c r="BC95" s="28"/>
      <c r="BD95" s="28"/>
      <c r="BE95" s="28"/>
      <c r="BF95" s="28"/>
      <c r="BG95" s="28"/>
      <c r="BH95" s="28"/>
      <c r="BI95" s="28"/>
      <c r="BJ95" s="28"/>
      <c r="BK95" s="28"/>
      <c r="BL95" s="28"/>
      <c r="BM95" s="28"/>
      <c r="BN95" s="28"/>
      <c r="BO95" s="28"/>
    </row>
    <row r="96" spans="1:89" ht="22.5" customHeight="1" x14ac:dyDescent="0.25">
      <c r="A96" s="87" t="s">
        <v>69</v>
      </c>
      <c r="B96" s="145"/>
      <c r="C96" s="88"/>
      <c r="D96" s="88"/>
      <c r="E96" s="88"/>
      <c r="F96" s="88"/>
      <c r="G96" s="56"/>
      <c r="H96" s="84"/>
      <c r="I96" s="84"/>
      <c r="J96" s="84"/>
      <c r="K96" s="85"/>
      <c r="L96" s="57"/>
      <c r="M96" s="21"/>
      <c r="N96" s="21"/>
      <c r="O96" s="21"/>
      <c r="P96" s="21"/>
      <c r="Q96" s="21"/>
      <c r="R96" s="21"/>
      <c r="S96" s="21"/>
      <c r="T96" s="21"/>
      <c r="U96" s="21"/>
      <c r="V96" s="27"/>
      <c r="W96" s="21"/>
      <c r="X96" s="21"/>
      <c r="Y96" s="222"/>
      <c r="Z96" s="222"/>
      <c r="AA96" s="222"/>
      <c r="AB96" s="222"/>
      <c r="AC96" s="222"/>
      <c r="AD96" s="21"/>
      <c r="AE96" s="21"/>
      <c r="AF96" s="222"/>
      <c r="AG96" s="222"/>
      <c r="AH96" s="222"/>
      <c r="AI96" s="222"/>
      <c r="AJ96" s="222"/>
      <c r="AK96" s="222"/>
      <c r="AL96" s="222"/>
      <c r="AM96" s="222"/>
      <c r="AN96" s="222"/>
      <c r="AO96" s="222"/>
      <c r="AP96" s="222"/>
      <c r="AQ96" s="222"/>
      <c r="AR96" s="222"/>
      <c r="AS96" s="222"/>
      <c r="AT96" s="222"/>
      <c r="AU96" s="222"/>
      <c r="AV96" s="222"/>
      <c r="AW96" s="223"/>
      <c r="AX96" s="223"/>
      <c r="AY96" s="223"/>
      <c r="AZ96" s="223"/>
      <c r="BA96" s="28"/>
      <c r="BB96" s="28"/>
      <c r="BC96" s="28"/>
      <c r="BD96" s="28"/>
      <c r="BE96" s="28"/>
      <c r="BF96" s="223"/>
      <c r="BG96" s="223"/>
      <c r="BH96" s="223"/>
      <c r="BI96" s="223"/>
      <c r="BJ96" s="223"/>
      <c r="BK96" s="223"/>
      <c r="BL96" s="223"/>
      <c r="BM96" s="223"/>
      <c r="BN96" s="223"/>
      <c r="BO96" s="223"/>
    </row>
    <row r="97" spans="1:89" s="21" customFormat="1" ht="21.75" customHeight="1" x14ac:dyDescent="0.2">
      <c r="A97" s="89" t="s">
        <v>70</v>
      </c>
      <c r="B97" s="90"/>
      <c r="C97" s="91"/>
      <c r="D97" s="92"/>
      <c r="E97" s="93"/>
      <c r="F97" s="94"/>
      <c r="G97" s="94"/>
      <c r="H97" s="94"/>
      <c r="I97" s="94"/>
      <c r="J97" s="94"/>
      <c r="K97" s="95"/>
      <c r="L97" s="94"/>
      <c r="M97" s="172"/>
      <c r="N97" s="172"/>
      <c r="V97" s="27"/>
      <c r="AW97" s="28"/>
      <c r="AX97" s="28"/>
      <c r="AY97" s="28"/>
      <c r="AZ97" s="28"/>
      <c r="BA97" s="28"/>
      <c r="BB97" s="28"/>
      <c r="BC97" s="28"/>
      <c r="BD97" s="28"/>
      <c r="BE97" s="28"/>
      <c r="BF97" s="28"/>
      <c r="BG97" s="28"/>
      <c r="BH97" s="28"/>
      <c r="BI97" s="28"/>
      <c r="BJ97" s="28"/>
      <c r="BK97" s="28"/>
      <c r="BL97" s="28"/>
      <c r="BM97" s="28"/>
      <c r="BN97" s="28"/>
      <c r="BO97" s="28"/>
      <c r="BP97" s="28"/>
      <c r="BQ97" s="28"/>
      <c r="BR97" s="28"/>
      <c r="BS97" s="28"/>
      <c r="BT97" s="28"/>
      <c r="BU97" s="28"/>
      <c r="BV97" s="28"/>
      <c r="BW97" s="28"/>
      <c r="BX97" s="28"/>
      <c r="BY97" s="28"/>
      <c r="BZ97" s="28"/>
      <c r="CA97" s="28"/>
      <c r="CB97" s="28"/>
      <c r="CC97" s="28"/>
      <c r="CD97" s="28"/>
      <c r="CE97" s="28"/>
      <c r="CF97" s="28"/>
      <c r="CG97" s="28"/>
      <c r="CH97" s="28"/>
      <c r="CI97" s="28"/>
      <c r="CJ97" s="28"/>
      <c r="CK97" s="28"/>
    </row>
    <row r="98" spans="1:89" ht="23.25" customHeight="1" x14ac:dyDescent="0.25">
      <c r="A98" s="269" t="s">
        <v>71</v>
      </c>
      <c r="B98" s="269" t="s">
        <v>72</v>
      </c>
      <c r="C98" s="317" t="s">
        <v>73</v>
      </c>
      <c r="D98" s="317"/>
      <c r="E98" s="317"/>
      <c r="F98" s="269" t="s">
        <v>74</v>
      </c>
      <c r="G98" s="21"/>
      <c r="H98" s="21"/>
      <c r="I98" s="21"/>
      <c r="J98" s="96"/>
      <c r="K98" s="57"/>
      <c r="L98" s="57"/>
      <c r="M98" s="21"/>
      <c r="N98" s="21"/>
      <c r="O98" s="21"/>
      <c r="P98" s="21"/>
      <c r="Q98" s="21"/>
      <c r="R98" s="21"/>
      <c r="S98" s="21"/>
      <c r="T98" s="21"/>
      <c r="U98" s="27"/>
      <c r="V98" s="21"/>
      <c r="W98" s="21"/>
      <c r="X98" s="21"/>
      <c r="Y98" s="222"/>
      <c r="Z98" s="222"/>
      <c r="AA98" s="222"/>
      <c r="AB98" s="222"/>
      <c r="AC98" s="222"/>
      <c r="AD98" s="21"/>
      <c r="AE98" s="21"/>
      <c r="AF98" s="21"/>
      <c r="AG98" s="21"/>
      <c r="AH98" s="21"/>
      <c r="AI98" s="21"/>
      <c r="AJ98" s="21"/>
      <c r="AK98" s="222"/>
      <c r="AL98" s="222"/>
      <c r="AM98" s="222"/>
      <c r="AN98" s="222"/>
      <c r="AO98" s="222"/>
      <c r="AP98" s="222"/>
      <c r="AQ98" s="222"/>
      <c r="AR98" s="222"/>
      <c r="AS98" s="222"/>
      <c r="AT98" s="222"/>
      <c r="AU98" s="222"/>
      <c r="AV98" s="222"/>
      <c r="AW98" s="223"/>
      <c r="AX98" s="223"/>
      <c r="AY98" s="223"/>
      <c r="AZ98" s="223"/>
      <c r="BA98" s="28"/>
      <c r="BB98" s="28"/>
      <c r="BC98" s="28"/>
      <c r="BD98" s="28"/>
      <c r="BE98" s="28"/>
      <c r="BF98" s="223"/>
      <c r="BG98" s="223"/>
      <c r="BH98" s="223"/>
      <c r="BI98" s="223"/>
      <c r="BJ98" s="223"/>
      <c r="BK98" s="223"/>
      <c r="BL98" s="223"/>
      <c r="BM98" s="223"/>
      <c r="BN98" s="223"/>
      <c r="BO98" s="223"/>
    </row>
    <row r="99" spans="1:89" ht="29.25" customHeight="1" x14ac:dyDescent="0.25">
      <c r="A99" s="270"/>
      <c r="B99" s="270"/>
      <c r="C99" s="224" t="s">
        <v>75</v>
      </c>
      <c r="D99" s="225" t="s">
        <v>76</v>
      </c>
      <c r="E99" s="226" t="s">
        <v>77</v>
      </c>
      <c r="F99" s="270"/>
      <c r="G99" s="21"/>
      <c r="H99" s="21"/>
      <c r="I99" s="21"/>
      <c r="J99" s="96"/>
      <c r="K99" s="57"/>
      <c r="L99" s="57"/>
      <c r="M99" s="21"/>
      <c r="N99" s="21"/>
      <c r="O99" s="21"/>
      <c r="P99" s="21"/>
      <c r="Q99" s="21"/>
      <c r="R99" s="21"/>
      <c r="S99" s="21"/>
      <c r="T99" s="21"/>
      <c r="U99" s="27"/>
      <c r="V99" s="21"/>
      <c r="W99" s="21"/>
      <c r="X99" s="21"/>
      <c r="Y99" s="222"/>
      <c r="Z99" s="222"/>
      <c r="AA99" s="222"/>
      <c r="AB99" s="222"/>
      <c r="AC99" s="222"/>
      <c r="AD99" s="21"/>
      <c r="AE99" s="21"/>
      <c r="AF99" s="21"/>
      <c r="AG99" s="21"/>
      <c r="AH99" s="21"/>
      <c r="AI99" s="21"/>
      <c r="AJ99" s="21"/>
      <c r="AK99" s="222"/>
      <c r="AL99" s="222"/>
      <c r="AM99" s="222"/>
      <c r="AN99" s="222"/>
      <c r="AO99" s="222"/>
      <c r="AP99" s="222"/>
      <c r="AQ99" s="222"/>
      <c r="AR99" s="222"/>
      <c r="AS99" s="222"/>
      <c r="AT99" s="222"/>
      <c r="AU99" s="222"/>
      <c r="AV99" s="222"/>
      <c r="AW99" s="223"/>
      <c r="AX99" s="223"/>
      <c r="AY99" s="223"/>
      <c r="AZ99" s="223"/>
      <c r="BA99" s="28"/>
      <c r="BB99" s="28"/>
      <c r="BC99" s="28"/>
      <c r="BD99" s="28"/>
      <c r="BE99" s="28"/>
      <c r="BF99" s="223"/>
      <c r="BG99" s="223"/>
      <c r="BH99" s="223"/>
      <c r="BI99" s="223"/>
      <c r="BJ99" s="223"/>
      <c r="BK99" s="223"/>
      <c r="BL99" s="223"/>
      <c r="BM99" s="223"/>
      <c r="BN99" s="223"/>
      <c r="BO99" s="223"/>
    </row>
    <row r="100" spans="1:89" ht="18.75" customHeight="1" x14ac:dyDescent="0.25">
      <c r="A100" s="227" t="s">
        <v>78</v>
      </c>
      <c r="B100" s="108">
        <v>4</v>
      </c>
      <c r="C100" s="123">
        <v>1</v>
      </c>
      <c r="D100" s="135">
        <v>4</v>
      </c>
      <c r="E100" s="228"/>
      <c r="F100" s="108">
        <v>2</v>
      </c>
      <c r="G100" s="21"/>
      <c r="H100" s="21"/>
      <c r="I100" s="21"/>
      <c r="J100" s="96"/>
      <c r="K100" s="57"/>
      <c r="L100" s="57"/>
      <c r="M100" s="21"/>
      <c r="N100" s="21"/>
      <c r="O100" s="21"/>
      <c r="P100" s="21"/>
      <c r="Q100" s="21"/>
      <c r="R100" s="21"/>
      <c r="S100" s="21"/>
      <c r="T100" s="21"/>
      <c r="U100" s="27"/>
      <c r="V100" s="21"/>
      <c r="W100" s="21"/>
      <c r="X100" s="21"/>
      <c r="Y100" s="222"/>
      <c r="Z100" s="222"/>
      <c r="AA100" s="222"/>
      <c r="AB100" s="222"/>
      <c r="AC100" s="222"/>
      <c r="AD100" s="21"/>
      <c r="AE100" s="21"/>
      <c r="AF100" s="21"/>
      <c r="AG100" s="21"/>
      <c r="AH100" s="21"/>
      <c r="AI100" s="21"/>
      <c r="AJ100" s="21"/>
      <c r="AK100" s="222"/>
      <c r="AL100" s="222"/>
      <c r="AM100" s="222"/>
      <c r="AN100" s="222"/>
      <c r="AO100" s="222"/>
      <c r="AP100" s="222"/>
      <c r="AQ100" s="222"/>
      <c r="AR100" s="222"/>
      <c r="AS100" s="222"/>
      <c r="AT100" s="222"/>
      <c r="AU100" s="222"/>
      <c r="AV100" s="222"/>
      <c r="AW100" s="223"/>
      <c r="AX100" s="223"/>
      <c r="AY100" s="223"/>
      <c r="AZ100" s="223"/>
      <c r="BA100" s="28"/>
      <c r="BB100" s="28"/>
      <c r="BC100" s="28"/>
      <c r="BD100" s="28"/>
      <c r="BE100" s="28"/>
      <c r="BF100" s="223"/>
      <c r="BG100" s="223"/>
      <c r="BH100" s="223"/>
      <c r="BI100" s="223"/>
      <c r="BJ100" s="223"/>
      <c r="BK100" s="223"/>
      <c r="BL100" s="223"/>
      <c r="BM100" s="223"/>
      <c r="BN100" s="223"/>
      <c r="BO100" s="223"/>
    </row>
    <row r="101" spans="1:89" ht="27" customHeight="1" x14ac:dyDescent="0.25">
      <c r="A101" s="229" t="s">
        <v>79</v>
      </c>
      <c r="B101" s="109"/>
      <c r="C101" s="113"/>
      <c r="D101" s="136"/>
      <c r="E101" s="230"/>
      <c r="F101" s="109"/>
      <c r="G101" s="21"/>
      <c r="H101" s="21"/>
      <c r="I101" s="21"/>
      <c r="J101" s="96"/>
      <c r="K101" s="57"/>
      <c r="L101" s="57"/>
      <c r="M101" s="21"/>
      <c r="N101" s="21"/>
      <c r="O101" s="21"/>
      <c r="P101" s="21"/>
      <c r="Q101" s="21"/>
      <c r="R101" s="21"/>
      <c r="S101" s="21"/>
      <c r="T101" s="21"/>
      <c r="U101" s="27"/>
      <c r="V101" s="21"/>
      <c r="W101" s="21"/>
      <c r="X101" s="21"/>
      <c r="Y101" s="222"/>
      <c r="Z101" s="222"/>
      <c r="AA101" s="222"/>
      <c r="AB101" s="222"/>
      <c r="AC101" s="222"/>
      <c r="AD101" s="21"/>
      <c r="AE101" s="21"/>
      <c r="AF101" s="21"/>
      <c r="AG101" s="21"/>
      <c r="AH101" s="21"/>
      <c r="AI101" s="21"/>
      <c r="AJ101" s="21"/>
      <c r="AK101" s="222"/>
      <c r="AL101" s="222"/>
      <c r="AM101" s="222"/>
      <c r="AN101" s="222"/>
      <c r="AO101" s="222"/>
      <c r="AP101" s="222"/>
      <c r="AQ101" s="222"/>
      <c r="AR101" s="222"/>
      <c r="AS101" s="222"/>
      <c r="AT101" s="222"/>
      <c r="AU101" s="222"/>
      <c r="AV101" s="222"/>
      <c r="AW101" s="223"/>
      <c r="AX101" s="223"/>
      <c r="AY101" s="223"/>
      <c r="AZ101" s="223"/>
      <c r="BA101" s="28"/>
      <c r="BB101" s="28"/>
      <c r="BC101" s="28"/>
      <c r="BD101" s="28"/>
      <c r="BE101" s="28"/>
      <c r="BF101" s="223"/>
      <c r="BG101" s="223"/>
      <c r="BH101" s="223"/>
      <c r="BI101" s="223"/>
      <c r="BJ101" s="223"/>
      <c r="BK101" s="223"/>
      <c r="BL101" s="223"/>
      <c r="BM101" s="223"/>
      <c r="BN101" s="223"/>
      <c r="BO101" s="223"/>
    </row>
    <row r="102" spans="1:89" ht="27.75" customHeight="1" x14ac:dyDescent="0.25">
      <c r="A102" s="231" t="s">
        <v>80</v>
      </c>
      <c r="B102" s="110"/>
      <c r="C102" s="115"/>
      <c r="D102" s="137"/>
      <c r="E102" s="232"/>
      <c r="F102" s="110"/>
      <c r="G102" s="21"/>
      <c r="H102" s="21"/>
      <c r="I102" s="21"/>
      <c r="J102" s="96"/>
      <c r="K102" s="57"/>
      <c r="L102" s="57"/>
      <c r="M102" s="21"/>
      <c r="N102" s="21"/>
      <c r="O102" s="21"/>
      <c r="P102" s="21"/>
      <c r="Q102" s="21"/>
      <c r="R102" s="21"/>
      <c r="S102" s="21"/>
      <c r="T102" s="21"/>
      <c r="U102" s="27"/>
      <c r="V102" s="21"/>
      <c r="W102" s="21"/>
      <c r="X102" s="21"/>
      <c r="Y102" s="222"/>
      <c r="Z102" s="222"/>
      <c r="AA102" s="222"/>
      <c r="AB102" s="222"/>
      <c r="AC102" s="222"/>
      <c r="AD102" s="21"/>
      <c r="AE102" s="21"/>
      <c r="AF102" s="21"/>
      <c r="AG102" s="21"/>
      <c r="AH102" s="21"/>
      <c r="AI102" s="21"/>
      <c r="AJ102" s="21"/>
      <c r="AK102" s="222"/>
      <c r="AL102" s="222"/>
      <c r="AM102" s="222"/>
      <c r="AN102" s="222"/>
      <c r="AO102" s="222"/>
      <c r="AP102" s="222"/>
      <c r="AQ102" s="222"/>
      <c r="AR102" s="222"/>
      <c r="AS102" s="222"/>
      <c r="AT102" s="222"/>
      <c r="AU102" s="222"/>
      <c r="AV102" s="222"/>
      <c r="AW102" s="223"/>
      <c r="AX102" s="223"/>
      <c r="AY102" s="223"/>
      <c r="AZ102" s="223"/>
      <c r="BA102" s="28"/>
      <c r="BB102" s="28"/>
      <c r="BC102" s="28"/>
      <c r="BD102" s="28"/>
      <c r="BE102" s="28"/>
      <c r="BF102" s="223"/>
      <c r="BG102" s="223"/>
      <c r="BH102" s="223"/>
      <c r="BI102" s="223"/>
      <c r="BJ102" s="223"/>
      <c r="BK102" s="223"/>
      <c r="BL102" s="223"/>
      <c r="BM102" s="223"/>
      <c r="BN102" s="223"/>
      <c r="BO102" s="223"/>
    </row>
    <row r="103" spans="1:89" s="21" customFormat="1" ht="18" customHeight="1" x14ac:dyDescent="0.2">
      <c r="A103" s="97" t="s">
        <v>81</v>
      </c>
      <c r="B103" s="71"/>
      <c r="C103" s="71"/>
      <c r="D103" s="71"/>
      <c r="E103" s="71"/>
      <c r="F103" s="71"/>
      <c r="G103" s="71"/>
      <c r="K103" s="96"/>
      <c r="V103" s="27"/>
      <c r="AW103" s="28"/>
      <c r="AX103" s="28"/>
      <c r="AY103" s="28"/>
      <c r="AZ103" s="28"/>
      <c r="BA103" s="28"/>
      <c r="BB103" s="28"/>
      <c r="BC103" s="28"/>
      <c r="BD103" s="28"/>
      <c r="BE103" s="28"/>
      <c r="BF103" s="28"/>
      <c r="BG103" s="28"/>
      <c r="BH103" s="28"/>
      <c r="BI103" s="28"/>
      <c r="BJ103" s="28"/>
      <c r="BK103" s="28"/>
      <c r="BL103" s="28"/>
      <c r="BM103" s="28"/>
      <c r="BN103" s="28"/>
      <c r="BO103" s="28"/>
      <c r="BP103" s="28"/>
      <c r="BQ103" s="28"/>
      <c r="BR103" s="28"/>
      <c r="BS103" s="28"/>
      <c r="BT103" s="28"/>
      <c r="BU103" s="28"/>
      <c r="BV103" s="28"/>
      <c r="BW103" s="28"/>
      <c r="BX103" s="28"/>
      <c r="BY103" s="28"/>
      <c r="BZ103" s="28"/>
      <c r="CA103" s="28"/>
      <c r="CB103" s="28"/>
      <c r="CC103" s="28"/>
      <c r="CD103" s="28"/>
      <c r="CE103" s="28"/>
      <c r="CF103" s="28"/>
      <c r="CG103" s="28"/>
      <c r="CH103" s="28"/>
      <c r="CI103" s="28"/>
      <c r="CJ103" s="28"/>
      <c r="CK103" s="28"/>
    </row>
    <row r="104" spans="1:89" ht="15" x14ac:dyDescent="0.2">
      <c r="A104" s="239" t="s">
        <v>82</v>
      </c>
      <c r="B104" s="243" t="s">
        <v>83</v>
      </c>
      <c r="C104" s="28"/>
      <c r="D104" s="28"/>
      <c r="E104" s="28"/>
      <c r="F104" s="28"/>
      <c r="G104" s="21"/>
      <c r="H104" s="21"/>
      <c r="I104" s="21"/>
      <c r="J104" s="96"/>
      <c r="K104" s="62"/>
      <c r="L104" s="57"/>
      <c r="M104" s="21"/>
      <c r="N104" s="21"/>
      <c r="O104" s="21"/>
      <c r="P104" s="21"/>
      <c r="Q104" s="21"/>
      <c r="R104" s="21"/>
      <c r="S104" s="21"/>
      <c r="T104" s="21"/>
      <c r="U104" s="27"/>
      <c r="V104" s="21"/>
      <c r="W104" s="21"/>
      <c r="X104" s="21"/>
      <c r="AD104" s="21"/>
      <c r="AE104" s="21"/>
      <c r="AF104" s="21"/>
      <c r="AG104" s="21"/>
      <c r="AH104" s="21"/>
      <c r="AI104" s="21"/>
      <c r="AJ104" s="21"/>
      <c r="BA104" s="28"/>
      <c r="BB104" s="28"/>
      <c r="BC104" s="28"/>
      <c r="BD104" s="28"/>
      <c r="BE104" s="28"/>
    </row>
    <row r="105" spans="1:89" ht="15.75" customHeight="1" x14ac:dyDescent="0.2">
      <c r="A105" s="63" t="s">
        <v>84</v>
      </c>
      <c r="B105" s="108">
        <v>5</v>
      </c>
      <c r="C105" s="28"/>
      <c r="D105" s="28"/>
      <c r="E105" s="28"/>
      <c r="F105" s="28"/>
      <c r="G105" s="21"/>
      <c r="H105" s="21"/>
      <c r="I105" s="21"/>
      <c r="J105" s="96"/>
      <c r="K105" s="98"/>
      <c r="L105" s="57"/>
      <c r="M105" s="21"/>
      <c r="N105" s="21"/>
      <c r="O105" s="21"/>
      <c r="P105" s="21"/>
      <c r="Q105" s="21"/>
      <c r="R105" s="21"/>
      <c r="S105" s="21"/>
      <c r="T105" s="21"/>
      <c r="U105" s="27"/>
      <c r="V105" s="21"/>
      <c r="W105" s="21"/>
      <c r="X105" s="21"/>
      <c r="AD105" s="21"/>
      <c r="AE105" s="21"/>
      <c r="AF105" s="21"/>
      <c r="AG105" s="21"/>
      <c r="AH105" s="21"/>
      <c r="AI105" s="21"/>
      <c r="AJ105" s="21"/>
      <c r="BA105" s="28"/>
      <c r="BB105" s="28"/>
      <c r="BC105" s="28"/>
      <c r="BD105" s="28"/>
      <c r="BE105" s="28"/>
    </row>
    <row r="106" spans="1:89" ht="15.75" customHeight="1" x14ac:dyDescent="0.2">
      <c r="A106" s="64" t="s">
        <v>85</v>
      </c>
      <c r="B106" s="109"/>
      <c r="C106" s="28"/>
      <c r="D106" s="28"/>
      <c r="E106" s="28"/>
      <c r="F106" s="28"/>
      <c r="G106" s="21"/>
      <c r="H106" s="21"/>
      <c r="I106" s="21"/>
      <c r="J106" s="96"/>
      <c r="K106" s="98"/>
      <c r="L106" s="57"/>
      <c r="M106" s="21"/>
      <c r="N106" s="21"/>
      <c r="O106" s="21"/>
      <c r="P106" s="21"/>
      <c r="Q106" s="21"/>
      <c r="R106" s="21"/>
      <c r="S106" s="21"/>
      <c r="T106" s="21"/>
      <c r="U106" s="27"/>
      <c r="V106" s="21"/>
      <c r="W106" s="21"/>
      <c r="X106" s="21"/>
      <c r="AD106" s="21"/>
      <c r="AE106" s="21"/>
      <c r="AF106" s="21"/>
      <c r="AG106" s="21"/>
      <c r="AH106" s="21"/>
      <c r="AI106" s="21"/>
      <c r="AJ106" s="21"/>
      <c r="BA106" s="28"/>
      <c r="BB106" s="28"/>
      <c r="BC106" s="28"/>
      <c r="BD106" s="28"/>
      <c r="BE106" s="28"/>
    </row>
    <row r="107" spans="1:89" ht="15.75" customHeight="1" x14ac:dyDescent="0.2">
      <c r="A107" s="64" t="s">
        <v>86</v>
      </c>
      <c r="B107" s="109"/>
      <c r="C107" s="28"/>
      <c r="D107" s="28"/>
      <c r="E107" s="28"/>
      <c r="F107" s="28"/>
      <c r="G107" s="21"/>
      <c r="H107" s="21"/>
      <c r="I107" s="21"/>
      <c r="J107" s="21"/>
      <c r="K107" s="99"/>
      <c r="L107" s="57"/>
      <c r="M107" s="21"/>
      <c r="N107" s="21"/>
      <c r="O107" s="21"/>
      <c r="P107" s="21"/>
      <c r="Q107" s="21"/>
      <c r="R107" s="21"/>
      <c r="S107" s="21"/>
      <c r="T107" s="21"/>
      <c r="U107" s="27"/>
      <c r="V107" s="21"/>
      <c r="W107" s="21"/>
      <c r="X107" s="21"/>
      <c r="AD107" s="21"/>
      <c r="AE107" s="21"/>
      <c r="AF107" s="21"/>
      <c r="AG107" s="21"/>
      <c r="AH107" s="21"/>
      <c r="AI107" s="21"/>
      <c r="AJ107" s="21"/>
      <c r="BA107" s="28"/>
      <c r="BB107" s="28"/>
      <c r="BC107" s="28"/>
      <c r="BD107" s="28"/>
      <c r="BE107" s="28"/>
    </row>
    <row r="108" spans="1:89" ht="15.75" customHeight="1" x14ac:dyDescent="0.2">
      <c r="A108" s="64" t="s">
        <v>87</v>
      </c>
      <c r="B108" s="109"/>
      <c r="C108" s="28"/>
      <c r="D108" s="28"/>
      <c r="E108" s="28"/>
      <c r="F108" s="28"/>
      <c r="G108" s="21"/>
      <c r="H108" s="21"/>
      <c r="I108" s="21"/>
      <c r="J108" s="21"/>
      <c r="K108" s="99"/>
      <c r="L108" s="57"/>
      <c r="M108" s="21"/>
      <c r="N108" s="21"/>
      <c r="O108" s="21"/>
      <c r="P108" s="21"/>
      <c r="Q108" s="21"/>
      <c r="R108" s="21"/>
      <c r="S108" s="21"/>
      <c r="T108" s="21"/>
      <c r="U108" s="27"/>
      <c r="V108" s="21"/>
      <c r="W108" s="21"/>
      <c r="X108" s="21"/>
      <c r="AD108" s="21"/>
      <c r="AE108" s="21"/>
      <c r="AF108" s="21"/>
      <c r="AG108" s="21"/>
      <c r="AH108" s="21"/>
      <c r="AI108" s="21"/>
      <c r="AJ108" s="21"/>
      <c r="BA108" s="28"/>
      <c r="BB108" s="28"/>
      <c r="BC108" s="28"/>
      <c r="BD108" s="28"/>
      <c r="BE108" s="28"/>
    </row>
    <row r="109" spans="1:89" ht="15.75" customHeight="1" x14ac:dyDescent="0.2">
      <c r="A109" s="64" t="s">
        <v>88</v>
      </c>
      <c r="B109" s="109"/>
      <c r="C109" s="28"/>
      <c r="D109" s="28"/>
      <c r="E109" s="28"/>
      <c r="F109" s="28"/>
      <c r="G109" s="21"/>
      <c r="H109" s="21"/>
      <c r="I109" s="21"/>
      <c r="J109" s="21"/>
      <c r="K109" s="99"/>
      <c r="L109" s="57"/>
      <c r="M109" s="21"/>
      <c r="N109" s="21"/>
      <c r="O109" s="21"/>
      <c r="P109" s="21"/>
      <c r="Q109" s="21"/>
      <c r="R109" s="21"/>
      <c r="S109" s="21"/>
      <c r="T109" s="21"/>
      <c r="U109" s="27"/>
      <c r="V109" s="21"/>
      <c r="W109" s="21"/>
      <c r="X109" s="21"/>
      <c r="AD109" s="21"/>
      <c r="AE109" s="21"/>
      <c r="AF109" s="21"/>
      <c r="AG109" s="21"/>
      <c r="AH109" s="21"/>
      <c r="AI109" s="21"/>
      <c r="AJ109" s="21"/>
      <c r="BA109" s="28"/>
      <c r="BB109" s="28"/>
      <c r="BC109" s="28"/>
      <c r="BD109" s="28"/>
      <c r="BE109" s="28"/>
    </row>
    <row r="110" spans="1:89" ht="15.75" customHeight="1" x14ac:dyDescent="0.2">
      <c r="A110" s="239" t="s">
        <v>23</v>
      </c>
      <c r="B110" s="165">
        <f>SUM(B105:B109)</f>
        <v>5</v>
      </c>
      <c r="C110" s="100"/>
      <c r="D110" s="28"/>
      <c r="E110" s="28"/>
      <c r="F110" s="28"/>
      <c r="G110" s="21"/>
      <c r="H110" s="21"/>
      <c r="I110" s="21"/>
      <c r="J110" s="21"/>
      <c r="K110" s="99"/>
      <c r="L110" s="57"/>
      <c r="M110" s="21"/>
      <c r="N110" s="21"/>
      <c r="O110" s="21"/>
      <c r="P110" s="21"/>
      <c r="Q110" s="21"/>
      <c r="R110" s="21"/>
      <c r="S110" s="21"/>
      <c r="T110" s="21"/>
      <c r="U110" s="27"/>
      <c r="V110" s="21"/>
      <c r="W110" s="21"/>
      <c r="X110" s="21"/>
      <c r="AD110" s="21"/>
      <c r="AE110" s="21"/>
      <c r="AF110" s="21"/>
      <c r="AG110" s="21"/>
      <c r="AH110" s="21"/>
      <c r="AI110" s="21"/>
      <c r="AJ110" s="21"/>
      <c r="BA110" s="28"/>
      <c r="BB110" s="28"/>
      <c r="BC110" s="28"/>
      <c r="BD110" s="28"/>
      <c r="BE110" s="28"/>
    </row>
    <row r="111" spans="1:89" s="21" customFormat="1" x14ac:dyDescent="0.2">
      <c r="A111" s="101"/>
      <c r="L111" s="99"/>
      <c r="V111" s="27"/>
      <c r="AW111" s="28"/>
      <c r="AX111" s="28"/>
      <c r="AY111" s="28"/>
      <c r="AZ111" s="28"/>
      <c r="BA111" s="28"/>
      <c r="BB111" s="28"/>
      <c r="BC111" s="28"/>
      <c r="BD111" s="28"/>
      <c r="BE111" s="28"/>
      <c r="BF111" s="28"/>
      <c r="BG111" s="28"/>
      <c r="BH111" s="28"/>
      <c r="BI111" s="28"/>
      <c r="BJ111" s="28"/>
      <c r="BK111" s="28"/>
      <c r="BL111" s="28"/>
      <c r="BM111" s="28"/>
      <c r="BN111" s="28"/>
      <c r="BO111" s="28"/>
      <c r="BP111" s="28"/>
      <c r="BQ111" s="28"/>
      <c r="BR111" s="28"/>
      <c r="BS111" s="28"/>
      <c r="BT111" s="28"/>
      <c r="BU111" s="28"/>
      <c r="BV111" s="28"/>
      <c r="BW111" s="28"/>
      <c r="BX111" s="28"/>
      <c r="BY111" s="28"/>
      <c r="BZ111" s="28"/>
      <c r="CA111" s="28"/>
      <c r="CB111" s="28"/>
      <c r="CC111" s="28"/>
      <c r="CD111" s="28"/>
      <c r="CE111" s="28"/>
      <c r="CF111" s="28"/>
      <c r="CG111" s="28"/>
      <c r="CH111" s="28"/>
      <c r="CI111" s="28"/>
      <c r="CJ111" s="28"/>
      <c r="CK111" s="28"/>
    </row>
    <row r="112" spans="1:89" s="21" customFormat="1" x14ac:dyDescent="0.2">
      <c r="A112" s="101"/>
      <c r="L112" s="99"/>
      <c r="V112" s="27"/>
      <c r="AW112" s="28"/>
      <c r="AX112" s="28"/>
      <c r="AY112" s="28"/>
      <c r="AZ112" s="28"/>
      <c r="BA112" s="28"/>
      <c r="BB112" s="28"/>
      <c r="BC112" s="28"/>
      <c r="BD112" s="28"/>
      <c r="BE112" s="28"/>
      <c r="BF112" s="28"/>
      <c r="BG112" s="28"/>
      <c r="BH112" s="28"/>
      <c r="BI112" s="28"/>
      <c r="BJ112" s="28"/>
      <c r="BK112" s="28"/>
      <c r="BL112" s="28"/>
      <c r="BM112" s="28"/>
      <c r="BN112" s="28"/>
      <c r="BO112" s="28"/>
      <c r="BP112" s="28"/>
      <c r="BQ112" s="28"/>
      <c r="BR112" s="28"/>
      <c r="BS112" s="28"/>
      <c r="BT112" s="28"/>
      <c r="BU112" s="28"/>
      <c r="BV112" s="28"/>
      <c r="BW112" s="28"/>
      <c r="BX112" s="28"/>
      <c r="BY112" s="28"/>
      <c r="BZ112" s="28"/>
      <c r="CA112" s="28"/>
      <c r="CB112" s="28"/>
      <c r="CC112" s="28"/>
      <c r="CD112" s="28"/>
      <c r="CE112" s="28"/>
      <c r="CF112" s="28"/>
      <c r="CG112" s="28"/>
      <c r="CH112" s="28"/>
      <c r="CI112" s="28"/>
      <c r="CJ112" s="28"/>
      <c r="CK112" s="28"/>
    </row>
    <row r="113" spans="1:89" s="21" customFormat="1" x14ac:dyDescent="0.2">
      <c r="A113" s="101"/>
      <c r="L113" s="99"/>
      <c r="V113" s="27"/>
      <c r="AW113" s="28"/>
      <c r="AX113" s="28"/>
      <c r="AY113" s="28"/>
      <c r="AZ113" s="28"/>
      <c r="BA113" s="28"/>
      <c r="BB113" s="28"/>
      <c r="BC113" s="28"/>
      <c r="BD113" s="28"/>
      <c r="BE113" s="28"/>
      <c r="BF113" s="28"/>
      <c r="BG113" s="28"/>
      <c r="BH113" s="28"/>
      <c r="BI113" s="28"/>
      <c r="BJ113" s="28"/>
      <c r="BK113" s="28"/>
      <c r="BL113" s="28"/>
      <c r="BM113" s="28"/>
      <c r="BN113" s="28"/>
      <c r="BO113" s="28"/>
      <c r="BP113" s="28"/>
      <c r="BQ113" s="28"/>
      <c r="BR113" s="28"/>
      <c r="BS113" s="28"/>
      <c r="BT113" s="28"/>
      <c r="BU113" s="28"/>
      <c r="BV113" s="28"/>
      <c r="BW113" s="28"/>
      <c r="BX113" s="28"/>
      <c r="BY113" s="28"/>
      <c r="BZ113" s="28"/>
      <c r="CA113" s="28"/>
      <c r="CB113" s="28"/>
      <c r="CC113" s="28"/>
      <c r="CD113" s="28"/>
      <c r="CE113" s="28"/>
      <c r="CF113" s="28"/>
      <c r="CG113" s="28"/>
      <c r="CH113" s="28"/>
      <c r="CI113" s="28"/>
      <c r="CJ113" s="28"/>
      <c r="CK113" s="28"/>
    </row>
    <row r="114" spans="1:89" s="21" customFormat="1" x14ac:dyDescent="0.2">
      <c r="A114" s="101"/>
      <c r="L114" s="99"/>
      <c r="V114" s="27"/>
      <c r="AW114" s="28"/>
      <c r="AX114" s="28"/>
      <c r="AY114" s="28"/>
      <c r="AZ114" s="28"/>
      <c r="BA114" s="28"/>
      <c r="BB114" s="28"/>
      <c r="BC114" s="28"/>
      <c r="BD114" s="28"/>
      <c r="BE114" s="28"/>
      <c r="BF114" s="28"/>
      <c r="BG114" s="28"/>
      <c r="BH114" s="28"/>
      <c r="BI114" s="28"/>
      <c r="BJ114" s="28"/>
      <c r="BK114" s="28"/>
      <c r="BL114" s="28"/>
      <c r="BM114" s="28"/>
      <c r="BN114" s="28"/>
      <c r="BO114" s="28"/>
      <c r="BP114" s="28"/>
      <c r="BQ114" s="28"/>
      <c r="BR114" s="28"/>
      <c r="BS114" s="28"/>
      <c r="BT114" s="28"/>
      <c r="BU114" s="28"/>
      <c r="BV114" s="28"/>
      <c r="BW114" s="28"/>
      <c r="BX114" s="28"/>
      <c r="BY114" s="28"/>
      <c r="BZ114" s="28"/>
      <c r="CA114" s="28"/>
      <c r="CB114" s="28"/>
      <c r="CC114" s="28"/>
      <c r="CD114" s="28"/>
      <c r="CE114" s="28"/>
      <c r="CF114" s="28"/>
      <c r="CG114" s="28"/>
      <c r="CH114" s="28"/>
      <c r="CI114" s="28"/>
      <c r="CJ114" s="28"/>
      <c r="CK114" s="28"/>
    </row>
    <row r="115" spans="1:89" s="21" customFormat="1" x14ac:dyDescent="0.2">
      <c r="A115" s="101"/>
      <c r="L115" s="99"/>
      <c r="V115" s="27"/>
      <c r="AW115" s="28"/>
      <c r="AX115" s="28"/>
      <c r="AY115" s="28"/>
      <c r="AZ115" s="28"/>
      <c r="BA115" s="28"/>
      <c r="BB115" s="28"/>
      <c r="BC115" s="28"/>
      <c r="BD115" s="28"/>
      <c r="BE115" s="28"/>
      <c r="BF115" s="28"/>
      <c r="BG115" s="28"/>
      <c r="BH115" s="28"/>
      <c r="BI115" s="28"/>
      <c r="BJ115" s="28"/>
      <c r="BK115" s="28"/>
      <c r="BL115" s="28"/>
      <c r="BM115" s="28"/>
      <c r="BN115" s="28"/>
      <c r="BO115" s="28"/>
      <c r="BP115" s="28"/>
      <c r="BQ115" s="28"/>
      <c r="BR115" s="28"/>
      <c r="BS115" s="28"/>
      <c r="BT115" s="28"/>
      <c r="BU115" s="28"/>
      <c r="BV115" s="28"/>
      <c r="BW115" s="28"/>
      <c r="BX115" s="28"/>
      <c r="BY115" s="28"/>
      <c r="BZ115" s="28"/>
      <c r="CA115" s="28"/>
      <c r="CB115" s="28"/>
      <c r="CC115" s="28"/>
      <c r="CD115" s="28"/>
      <c r="CE115" s="28"/>
      <c r="CF115" s="28"/>
      <c r="CG115" s="28"/>
      <c r="CH115" s="28"/>
      <c r="CI115" s="28"/>
      <c r="CJ115" s="28"/>
      <c r="CK115" s="28"/>
    </row>
    <row r="116" spans="1:89" s="21" customFormat="1" x14ac:dyDescent="0.2">
      <c r="A116" s="101"/>
      <c r="L116" s="99"/>
      <c r="V116" s="27"/>
      <c r="AW116" s="28"/>
      <c r="AX116" s="28"/>
      <c r="AY116" s="28"/>
      <c r="AZ116" s="28"/>
      <c r="BA116" s="28"/>
      <c r="BB116" s="28"/>
      <c r="BC116" s="28"/>
      <c r="BD116" s="28"/>
      <c r="BE116" s="28"/>
      <c r="BF116" s="28"/>
      <c r="BG116" s="28"/>
      <c r="BH116" s="28"/>
      <c r="BI116" s="28"/>
      <c r="BJ116" s="28"/>
      <c r="BK116" s="28"/>
      <c r="BL116" s="28"/>
      <c r="BM116" s="28"/>
      <c r="BN116" s="28"/>
      <c r="BO116" s="28"/>
      <c r="BP116" s="28"/>
      <c r="BQ116" s="28"/>
      <c r="BR116" s="28"/>
      <c r="BS116" s="28"/>
      <c r="BT116" s="28"/>
      <c r="BU116" s="28"/>
      <c r="BV116" s="28"/>
      <c r="BW116" s="28"/>
      <c r="BX116" s="28"/>
      <c r="BY116" s="28"/>
      <c r="BZ116" s="28"/>
      <c r="CA116" s="28"/>
      <c r="CB116" s="28"/>
      <c r="CC116" s="28"/>
      <c r="CD116" s="28"/>
      <c r="CE116" s="28"/>
      <c r="CF116" s="28"/>
      <c r="CG116" s="28"/>
      <c r="CH116" s="28"/>
      <c r="CI116" s="28"/>
      <c r="CJ116" s="28"/>
      <c r="CK116" s="28"/>
    </row>
    <row r="117" spans="1:89" s="21" customFormat="1" x14ac:dyDescent="0.2">
      <c r="A117" s="101"/>
      <c r="L117" s="99"/>
      <c r="V117" s="27"/>
      <c r="AW117" s="28"/>
      <c r="AX117" s="28"/>
      <c r="AY117" s="28"/>
      <c r="AZ117" s="28"/>
      <c r="BA117" s="28"/>
      <c r="BB117" s="28"/>
      <c r="BC117" s="28"/>
      <c r="BD117" s="28"/>
      <c r="BE117" s="28"/>
      <c r="BF117" s="28"/>
      <c r="BG117" s="28"/>
      <c r="BH117" s="28"/>
      <c r="BI117" s="28"/>
      <c r="BJ117" s="28"/>
      <c r="BK117" s="28"/>
      <c r="BL117" s="28"/>
      <c r="BM117" s="28"/>
      <c r="BN117" s="28"/>
      <c r="BO117" s="28"/>
      <c r="BP117" s="28"/>
      <c r="BQ117" s="28"/>
      <c r="BR117" s="28"/>
      <c r="BS117" s="28"/>
      <c r="BT117" s="28"/>
      <c r="BU117" s="28"/>
      <c r="BV117" s="28"/>
      <c r="BW117" s="28"/>
      <c r="BX117" s="28"/>
      <c r="BY117" s="28"/>
      <c r="BZ117" s="28"/>
      <c r="CA117" s="28"/>
      <c r="CB117" s="28"/>
      <c r="CC117" s="28"/>
      <c r="CD117" s="28"/>
      <c r="CE117" s="28"/>
      <c r="CF117" s="28"/>
      <c r="CG117" s="28"/>
      <c r="CH117" s="28"/>
      <c r="CI117" s="28"/>
      <c r="CJ117" s="28"/>
      <c r="CK117" s="28"/>
    </row>
    <row r="118" spans="1:89" s="21" customFormat="1" x14ac:dyDescent="0.2">
      <c r="A118" s="101"/>
      <c r="L118" s="99"/>
      <c r="V118" s="27"/>
      <c r="AW118" s="28"/>
      <c r="AX118" s="28"/>
      <c r="AY118" s="28"/>
      <c r="AZ118" s="28"/>
      <c r="BA118" s="28"/>
      <c r="BB118" s="28"/>
      <c r="BC118" s="28"/>
      <c r="BD118" s="28"/>
      <c r="BE118" s="28"/>
      <c r="BF118" s="28"/>
      <c r="BG118" s="28"/>
      <c r="BH118" s="28"/>
      <c r="BI118" s="28"/>
      <c r="BJ118" s="28"/>
      <c r="BK118" s="28"/>
      <c r="BL118" s="28"/>
      <c r="BM118" s="28"/>
      <c r="BN118" s="28"/>
      <c r="BO118" s="28"/>
      <c r="BP118" s="28"/>
      <c r="BQ118" s="28"/>
      <c r="BR118" s="28"/>
      <c r="BS118" s="28"/>
      <c r="BT118" s="28"/>
      <c r="BU118" s="28"/>
      <c r="BV118" s="28"/>
      <c r="BW118" s="28"/>
      <c r="BX118" s="28"/>
      <c r="BY118" s="28"/>
      <c r="BZ118" s="28"/>
      <c r="CA118" s="28"/>
      <c r="CB118" s="28"/>
      <c r="CC118" s="28"/>
      <c r="CD118" s="28"/>
      <c r="CE118" s="28"/>
      <c r="CF118" s="28"/>
      <c r="CG118" s="28"/>
      <c r="CH118" s="28"/>
      <c r="CI118" s="28"/>
      <c r="CJ118" s="28"/>
      <c r="CK118" s="28"/>
    </row>
    <row r="119" spans="1:89" s="21" customFormat="1" x14ac:dyDescent="0.2">
      <c r="A119" s="101"/>
      <c r="L119" s="99"/>
      <c r="V119" s="27"/>
      <c r="AW119" s="28"/>
      <c r="AX119" s="28"/>
      <c r="AY119" s="28"/>
      <c r="AZ119" s="28"/>
      <c r="BA119" s="28"/>
      <c r="BB119" s="28"/>
      <c r="BC119" s="28"/>
      <c r="BD119" s="28"/>
      <c r="BE119" s="28"/>
      <c r="BF119" s="28"/>
      <c r="BG119" s="28"/>
      <c r="BH119" s="28"/>
      <c r="BI119" s="28"/>
      <c r="BJ119" s="28"/>
      <c r="BK119" s="28"/>
      <c r="BL119" s="28"/>
      <c r="BM119" s="28"/>
      <c r="BN119" s="28"/>
      <c r="BO119" s="28"/>
      <c r="BP119" s="28"/>
      <c r="BQ119" s="28"/>
      <c r="BR119" s="28"/>
      <c r="BS119" s="28"/>
      <c r="BT119" s="28"/>
      <c r="BU119" s="28"/>
      <c r="BV119" s="28"/>
      <c r="BW119" s="28"/>
      <c r="BX119" s="28"/>
      <c r="BY119" s="28"/>
      <c r="BZ119" s="28"/>
      <c r="CA119" s="28"/>
      <c r="CB119" s="28"/>
      <c r="CC119" s="28"/>
      <c r="CD119" s="28"/>
      <c r="CE119" s="28"/>
      <c r="CF119" s="28"/>
      <c r="CG119" s="28"/>
      <c r="CH119" s="28"/>
      <c r="CI119" s="28"/>
      <c r="CJ119" s="28"/>
      <c r="CK119" s="28"/>
    </row>
    <row r="120" spans="1:89" s="21" customFormat="1" x14ac:dyDescent="0.2">
      <c r="A120" s="101"/>
      <c r="L120" s="99"/>
      <c r="V120" s="27"/>
      <c r="AW120" s="28"/>
      <c r="AX120" s="28"/>
      <c r="AY120" s="28"/>
      <c r="AZ120" s="28"/>
      <c r="BA120" s="28"/>
      <c r="BB120" s="28"/>
      <c r="BC120" s="28"/>
      <c r="BD120" s="28"/>
      <c r="BE120" s="28"/>
      <c r="BF120" s="28"/>
      <c r="BG120" s="28"/>
      <c r="BH120" s="28"/>
      <c r="BI120" s="28"/>
      <c r="BJ120" s="28"/>
      <c r="BK120" s="28"/>
      <c r="BL120" s="28"/>
      <c r="BM120" s="28"/>
      <c r="BN120" s="28"/>
      <c r="BO120" s="28"/>
      <c r="BP120" s="28"/>
      <c r="BQ120" s="28"/>
      <c r="BR120" s="28"/>
      <c r="BS120" s="28"/>
      <c r="BT120" s="28"/>
      <c r="BU120" s="28"/>
      <c r="BV120" s="28"/>
      <c r="BW120" s="28"/>
      <c r="BX120" s="28"/>
      <c r="BY120" s="28"/>
      <c r="BZ120" s="28"/>
      <c r="CA120" s="28"/>
      <c r="CB120" s="28"/>
      <c r="CC120" s="28"/>
      <c r="CD120" s="28"/>
      <c r="CE120" s="28"/>
      <c r="CF120" s="28"/>
      <c r="CG120" s="28"/>
      <c r="CH120" s="28"/>
      <c r="CI120" s="28"/>
      <c r="CJ120" s="28"/>
      <c r="CK120" s="28"/>
    </row>
    <row r="121" spans="1:89" s="21" customFormat="1" x14ac:dyDescent="0.2">
      <c r="A121" s="101"/>
      <c r="L121" s="99"/>
      <c r="V121" s="27"/>
      <c r="AW121" s="28"/>
      <c r="AX121" s="28"/>
      <c r="AY121" s="28"/>
      <c r="AZ121" s="28"/>
      <c r="BA121" s="28"/>
      <c r="BB121" s="28"/>
      <c r="BC121" s="28"/>
      <c r="BD121" s="28"/>
      <c r="BE121" s="28"/>
      <c r="BF121" s="28"/>
      <c r="BG121" s="28"/>
      <c r="BH121" s="28"/>
      <c r="BI121" s="28"/>
      <c r="BJ121" s="28"/>
      <c r="BK121" s="28"/>
      <c r="BL121" s="28"/>
      <c r="BM121" s="28"/>
      <c r="BN121" s="28"/>
      <c r="BO121" s="28"/>
      <c r="BP121" s="28"/>
      <c r="BQ121" s="28"/>
      <c r="BR121" s="28"/>
      <c r="BS121" s="28"/>
      <c r="BT121" s="28"/>
      <c r="BU121" s="28"/>
      <c r="BV121" s="28"/>
      <c r="BW121" s="28"/>
      <c r="BX121" s="28"/>
      <c r="BY121" s="28"/>
      <c r="BZ121" s="28"/>
      <c r="CA121" s="28"/>
      <c r="CB121" s="28"/>
      <c r="CC121" s="28"/>
      <c r="CD121" s="28"/>
      <c r="CE121" s="28"/>
      <c r="CF121" s="28"/>
      <c r="CG121" s="28"/>
      <c r="CH121" s="28"/>
      <c r="CI121" s="28"/>
      <c r="CJ121" s="28"/>
      <c r="CK121" s="28"/>
    </row>
    <row r="122" spans="1:89" s="21" customFormat="1" x14ac:dyDescent="0.2">
      <c r="A122" s="101"/>
      <c r="L122" s="99"/>
      <c r="V122" s="27"/>
      <c r="AW122" s="28"/>
      <c r="AX122" s="28"/>
      <c r="AY122" s="28"/>
      <c r="AZ122" s="28"/>
      <c r="BA122" s="28"/>
      <c r="BB122" s="28"/>
      <c r="BC122" s="28"/>
      <c r="BD122" s="28"/>
      <c r="BE122" s="28"/>
      <c r="BF122" s="28"/>
      <c r="BG122" s="28"/>
      <c r="BH122" s="28"/>
      <c r="BI122" s="28"/>
      <c r="BJ122" s="28"/>
      <c r="BK122" s="28"/>
      <c r="BL122" s="28"/>
      <c r="BM122" s="28"/>
      <c r="BN122" s="28"/>
      <c r="BO122" s="28"/>
      <c r="BP122" s="28"/>
      <c r="BQ122" s="28"/>
      <c r="BR122" s="28"/>
      <c r="BS122" s="28"/>
      <c r="BT122" s="28"/>
      <c r="BU122" s="28"/>
      <c r="BV122" s="28"/>
      <c r="BW122" s="28"/>
      <c r="BX122" s="28"/>
      <c r="BY122" s="28"/>
      <c r="BZ122" s="28"/>
      <c r="CA122" s="28"/>
      <c r="CB122" s="28"/>
      <c r="CC122" s="28"/>
      <c r="CD122" s="28"/>
      <c r="CE122" s="28"/>
      <c r="CF122" s="28"/>
      <c r="CG122" s="28"/>
      <c r="CH122" s="28"/>
      <c r="CI122" s="28"/>
      <c r="CJ122" s="28"/>
      <c r="CK122" s="28"/>
    </row>
    <row r="123" spans="1:89" s="21" customFormat="1" x14ac:dyDescent="0.2">
      <c r="A123" s="101"/>
      <c r="L123" s="99"/>
      <c r="V123" s="27"/>
      <c r="AW123" s="28"/>
      <c r="AX123" s="28"/>
      <c r="AY123" s="28"/>
      <c r="AZ123" s="28"/>
      <c r="BA123" s="28"/>
      <c r="BB123" s="28"/>
      <c r="BC123" s="28"/>
      <c r="BD123" s="28"/>
      <c r="BE123" s="28"/>
      <c r="BF123" s="28"/>
      <c r="BG123" s="28"/>
      <c r="BH123" s="28"/>
      <c r="BI123" s="28"/>
      <c r="BJ123" s="28"/>
      <c r="BK123" s="28"/>
      <c r="BL123" s="28"/>
      <c r="BM123" s="28"/>
      <c r="BN123" s="28"/>
      <c r="BO123" s="28"/>
      <c r="BP123" s="28"/>
      <c r="BQ123" s="28"/>
      <c r="BR123" s="28"/>
      <c r="BS123" s="28"/>
      <c r="BT123" s="28"/>
      <c r="BU123" s="28"/>
      <c r="BV123" s="28"/>
      <c r="BW123" s="28"/>
      <c r="BX123" s="28"/>
      <c r="BY123" s="28"/>
      <c r="BZ123" s="28"/>
      <c r="CA123" s="28"/>
      <c r="CB123" s="28"/>
      <c r="CC123" s="28"/>
      <c r="CD123" s="28"/>
      <c r="CE123" s="28"/>
      <c r="CF123" s="28"/>
      <c r="CG123" s="28"/>
      <c r="CH123" s="28"/>
      <c r="CI123" s="28"/>
      <c r="CJ123" s="28"/>
      <c r="CK123" s="28"/>
    </row>
    <row r="124" spans="1:89" s="21" customFormat="1" x14ac:dyDescent="0.2">
      <c r="A124" s="101"/>
      <c r="L124" s="99"/>
      <c r="V124" s="27"/>
      <c r="AW124" s="28"/>
      <c r="AX124" s="28"/>
      <c r="AY124" s="28"/>
      <c r="AZ124" s="28"/>
      <c r="BA124" s="28"/>
      <c r="BB124" s="28"/>
      <c r="BC124" s="28"/>
      <c r="BD124" s="28"/>
      <c r="BE124" s="28"/>
      <c r="BF124" s="28"/>
      <c r="BG124" s="28"/>
      <c r="BH124" s="28"/>
      <c r="BI124" s="28"/>
      <c r="BJ124" s="28"/>
      <c r="BK124" s="28"/>
      <c r="BL124" s="28"/>
      <c r="BM124" s="28"/>
      <c r="BN124" s="28"/>
      <c r="BO124" s="28"/>
      <c r="BP124" s="28"/>
      <c r="BQ124" s="28"/>
      <c r="BR124" s="28"/>
      <c r="BS124" s="28"/>
      <c r="BT124" s="28"/>
      <c r="BU124" s="28"/>
      <c r="BV124" s="28"/>
      <c r="BW124" s="28"/>
      <c r="BX124" s="28"/>
      <c r="BY124" s="28"/>
      <c r="BZ124" s="28"/>
      <c r="CA124" s="28"/>
      <c r="CB124" s="28"/>
      <c r="CC124" s="28"/>
      <c r="CD124" s="28"/>
      <c r="CE124" s="28"/>
      <c r="CF124" s="28"/>
      <c r="CG124" s="28"/>
      <c r="CH124" s="28"/>
      <c r="CI124" s="28"/>
      <c r="CJ124" s="28"/>
      <c r="CK124" s="28"/>
    </row>
    <row r="125" spans="1:89" s="21" customFormat="1" x14ac:dyDescent="0.2">
      <c r="A125" s="101"/>
      <c r="L125" s="99"/>
      <c r="V125" s="27"/>
      <c r="AW125" s="28"/>
      <c r="AX125" s="28"/>
      <c r="AY125" s="28"/>
      <c r="AZ125" s="28"/>
      <c r="BA125" s="28"/>
      <c r="BB125" s="28"/>
      <c r="BC125" s="28"/>
      <c r="BD125" s="28"/>
      <c r="BE125" s="28"/>
      <c r="BF125" s="28"/>
      <c r="BG125" s="28"/>
      <c r="BH125" s="28"/>
      <c r="BI125" s="28"/>
      <c r="BJ125" s="28"/>
      <c r="BK125" s="28"/>
      <c r="BL125" s="28"/>
      <c r="BM125" s="28"/>
      <c r="BN125" s="28"/>
      <c r="BO125" s="28"/>
      <c r="BP125" s="28"/>
      <c r="BQ125" s="28"/>
      <c r="BR125" s="28"/>
      <c r="BS125" s="28"/>
      <c r="BT125" s="28"/>
      <c r="BU125" s="28"/>
      <c r="BV125" s="28"/>
      <c r="BW125" s="28"/>
      <c r="BX125" s="28"/>
      <c r="BY125" s="28"/>
      <c r="BZ125" s="28"/>
      <c r="CA125" s="28"/>
      <c r="CB125" s="28"/>
      <c r="CC125" s="28"/>
      <c r="CD125" s="28"/>
      <c r="CE125" s="28"/>
      <c r="CF125" s="28"/>
      <c r="CG125" s="28"/>
      <c r="CH125" s="28"/>
      <c r="CI125" s="28"/>
      <c r="CJ125" s="28"/>
      <c r="CK125" s="28"/>
    </row>
    <row r="126" spans="1:89" s="21" customFormat="1" x14ac:dyDescent="0.2">
      <c r="A126" s="101"/>
      <c r="L126" s="99"/>
      <c r="V126" s="27"/>
      <c r="AW126" s="28"/>
      <c r="AX126" s="28"/>
      <c r="AY126" s="28"/>
      <c r="AZ126" s="28"/>
      <c r="BA126" s="28"/>
      <c r="BB126" s="28"/>
      <c r="BC126" s="28"/>
      <c r="BD126" s="28"/>
      <c r="BE126" s="28"/>
      <c r="BF126" s="28"/>
      <c r="BG126" s="28"/>
      <c r="BH126" s="28"/>
      <c r="BI126" s="28"/>
      <c r="BJ126" s="28"/>
      <c r="BK126" s="28"/>
      <c r="BL126" s="28"/>
      <c r="BM126" s="28"/>
      <c r="BN126" s="28"/>
      <c r="BO126" s="28"/>
      <c r="BP126" s="28"/>
      <c r="BQ126" s="28"/>
      <c r="BR126" s="28"/>
      <c r="BS126" s="28"/>
      <c r="BT126" s="28"/>
      <c r="BU126" s="28"/>
      <c r="BV126" s="28"/>
      <c r="BW126" s="28"/>
      <c r="BX126" s="28"/>
      <c r="BY126" s="28"/>
      <c r="BZ126" s="28"/>
      <c r="CA126" s="28"/>
      <c r="CB126" s="28"/>
      <c r="CC126" s="28"/>
      <c r="CD126" s="28"/>
      <c r="CE126" s="28"/>
      <c r="CF126" s="28"/>
      <c r="CG126" s="28"/>
      <c r="CH126" s="28"/>
      <c r="CI126" s="28"/>
      <c r="CJ126" s="28"/>
      <c r="CK126" s="28"/>
    </row>
    <row r="127" spans="1:89" s="21" customFormat="1" x14ac:dyDescent="0.2">
      <c r="A127" s="101"/>
      <c r="L127" s="99"/>
      <c r="V127" s="27"/>
      <c r="AW127" s="28"/>
      <c r="AX127" s="28"/>
      <c r="AY127" s="28"/>
      <c r="AZ127" s="28"/>
      <c r="BA127" s="28"/>
      <c r="BB127" s="28"/>
      <c r="BC127" s="28"/>
      <c r="BD127" s="28"/>
      <c r="BE127" s="28"/>
      <c r="BF127" s="28"/>
      <c r="BG127" s="28"/>
      <c r="BH127" s="28"/>
      <c r="BI127" s="28"/>
      <c r="BJ127" s="28"/>
      <c r="BK127" s="28"/>
      <c r="BL127" s="28"/>
      <c r="BM127" s="28"/>
      <c r="BN127" s="28"/>
      <c r="BO127" s="28"/>
      <c r="BP127" s="28"/>
      <c r="BQ127" s="28"/>
      <c r="BR127" s="28"/>
      <c r="BS127" s="28"/>
      <c r="BT127" s="28"/>
      <c r="BU127" s="28"/>
      <c r="BV127" s="28"/>
      <c r="BW127" s="28"/>
      <c r="BX127" s="28"/>
      <c r="BY127" s="28"/>
      <c r="BZ127" s="28"/>
      <c r="CA127" s="28"/>
      <c r="CB127" s="28"/>
      <c r="CC127" s="28"/>
      <c r="CD127" s="28"/>
      <c r="CE127" s="28"/>
      <c r="CF127" s="28"/>
      <c r="CG127" s="28"/>
      <c r="CH127" s="28"/>
      <c r="CI127" s="28"/>
      <c r="CJ127" s="28"/>
      <c r="CK127" s="28"/>
    </row>
    <row r="128" spans="1:89" s="21" customFormat="1" x14ac:dyDescent="0.2">
      <c r="A128" s="101"/>
      <c r="L128" s="99"/>
      <c r="V128" s="27"/>
      <c r="AW128" s="28"/>
      <c r="AX128" s="28"/>
      <c r="AY128" s="28"/>
      <c r="AZ128" s="28"/>
      <c r="BA128" s="28"/>
      <c r="BB128" s="28"/>
      <c r="BC128" s="28"/>
      <c r="BD128" s="28"/>
      <c r="BE128" s="28"/>
      <c r="BF128" s="28"/>
      <c r="BG128" s="28"/>
      <c r="BH128" s="28"/>
      <c r="BI128" s="28"/>
      <c r="BJ128" s="28"/>
      <c r="BK128" s="28"/>
      <c r="BL128" s="28"/>
      <c r="BM128" s="28"/>
      <c r="BN128" s="28"/>
      <c r="BO128" s="28"/>
      <c r="BP128" s="28"/>
      <c r="BQ128" s="28"/>
      <c r="BR128" s="28"/>
      <c r="BS128" s="28"/>
      <c r="BT128" s="28"/>
      <c r="BU128" s="28"/>
      <c r="BV128" s="28"/>
      <c r="BW128" s="28"/>
      <c r="BX128" s="28"/>
      <c r="BY128" s="28"/>
      <c r="BZ128" s="28"/>
      <c r="CA128" s="28"/>
      <c r="CB128" s="28"/>
      <c r="CC128" s="28"/>
      <c r="CD128" s="28"/>
      <c r="CE128" s="28"/>
      <c r="CF128" s="28"/>
      <c r="CG128" s="28"/>
      <c r="CH128" s="28"/>
      <c r="CI128" s="28"/>
      <c r="CJ128" s="28"/>
      <c r="CK128" s="28"/>
    </row>
    <row r="129" spans="1:89" s="21" customFormat="1" x14ac:dyDescent="0.2">
      <c r="A129" s="101"/>
      <c r="L129" s="99"/>
      <c r="V129" s="27"/>
      <c r="AW129" s="28"/>
      <c r="AX129" s="28"/>
      <c r="AY129" s="28"/>
      <c r="AZ129" s="28"/>
      <c r="BA129" s="28"/>
      <c r="BB129" s="28"/>
      <c r="BC129" s="28"/>
      <c r="BD129" s="28"/>
      <c r="BE129" s="28"/>
      <c r="BF129" s="28"/>
      <c r="BG129" s="28"/>
      <c r="BH129" s="28"/>
      <c r="BI129" s="28"/>
      <c r="BJ129" s="28"/>
      <c r="BK129" s="28"/>
      <c r="BL129" s="28"/>
      <c r="BM129" s="28"/>
      <c r="BN129" s="28"/>
      <c r="BO129" s="28"/>
      <c r="BP129" s="28"/>
      <c r="BQ129" s="28"/>
      <c r="BR129" s="28"/>
      <c r="BS129" s="28"/>
      <c r="BT129" s="28"/>
      <c r="BU129" s="28"/>
      <c r="BV129" s="28"/>
      <c r="BW129" s="28"/>
      <c r="BX129" s="28"/>
      <c r="BY129" s="28"/>
      <c r="BZ129" s="28"/>
      <c r="CA129" s="28"/>
      <c r="CB129" s="28"/>
      <c r="CC129" s="28"/>
      <c r="CD129" s="28"/>
      <c r="CE129" s="28"/>
      <c r="CF129" s="28"/>
      <c r="CG129" s="28"/>
      <c r="CH129" s="28"/>
      <c r="CI129" s="28"/>
      <c r="CJ129" s="28"/>
      <c r="CK129" s="28"/>
    </row>
    <row r="130" spans="1:89" s="21" customFormat="1" x14ac:dyDescent="0.2">
      <c r="A130" s="101"/>
      <c r="L130" s="99"/>
      <c r="V130" s="27"/>
      <c r="AW130" s="28"/>
      <c r="AX130" s="28"/>
      <c r="AY130" s="28"/>
      <c r="AZ130" s="28"/>
      <c r="BA130" s="28"/>
      <c r="BB130" s="28"/>
      <c r="BC130" s="28"/>
      <c r="BD130" s="28"/>
      <c r="BE130" s="28"/>
      <c r="BF130" s="28"/>
      <c r="BG130" s="28"/>
      <c r="BH130" s="28"/>
      <c r="BI130" s="28"/>
      <c r="BJ130" s="28"/>
      <c r="BK130" s="28"/>
      <c r="BL130" s="28"/>
      <c r="BM130" s="28"/>
      <c r="BN130" s="28"/>
      <c r="BO130" s="28"/>
      <c r="BP130" s="28"/>
      <c r="BQ130" s="28"/>
      <c r="BR130" s="28"/>
      <c r="BS130" s="28"/>
      <c r="BT130" s="28"/>
      <c r="BU130" s="28"/>
      <c r="BV130" s="28"/>
      <c r="BW130" s="28"/>
      <c r="BX130" s="28"/>
      <c r="BY130" s="28"/>
      <c r="BZ130" s="28"/>
      <c r="CA130" s="28"/>
      <c r="CB130" s="28"/>
      <c r="CC130" s="28"/>
      <c r="CD130" s="28"/>
      <c r="CE130" s="28"/>
      <c r="CF130" s="28"/>
      <c r="CG130" s="28"/>
      <c r="CH130" s="28"/>
      <c r="CI130" s="28"/>
      <c r="CJ130" s="28"/>
      <c r="CK130" s="28"/>
    </row>
    <row r="131" spans="1:89" s="21" customFormat="1" x14ac:dyDescent="0.2">
      <c r="A131" s="101"/>
      <c r="L131" s="99"/>
      <c r="V131" s="27"/>
      <c r="AW131" s="28"/>
      <c r="AX131" s="28"/>
      <c r="AY131" s="28"/>
      <c r="AZ131" s="28"/>
      <c r="BA131" s="28"/>
      <c r="BB131" s="28"/>
      <c r="BC131" s="28"/>
      <c r="BD131" s="28"/>
      <c r="BE131" s="28"/>
      <c r="BF131" s="28"/>
      <c r="BG131" s="28"/>
      <c r="BH131" s="28"/>
      <c r="BI131" s="28"/>
      <c r="BJ131" s="28"/>
      <c r="BK131" s="28"/>
      <c r="BL131" s="28"/>
      <c r="BM131" s="28"/>
      <c r="BN131" s="28"/>
      <c r="BO131" s="28"/>
      <c r="BP131" s="28"/>
      <c r="BQ131" s="28"/>
      <c r="BR131" s="28"/>
      <c r="BS131" s="28"/>
      <c r="BT131" s="28"/>
      <c r="BU131" s="28"/>
      <c r="BV131" s="28"/>
      <c r="BW131" s="28"/>
      <c r="BX131" s="28"/>
      <c r="BY131" s="28"/>
      <c r="BZ131" s="28"/>
      <c r="CA131" s="28"/>
      <c r="CB131" s="28"/>
      <c r="CC131" s="28"/>
      <c r="CD131" s="28"/>
      <c r="CE131" s="28"/>
      <c r="CF131" s="28"/>
      <c r="CG131" s="28"/>
      <c r="CH131" s="28"/>
      <c r="CI131" s="28"/>
      <c r="CJ131" s="28"/>
      <c r="CK131" s="28"/>
    </row>
    <row r="132" spans="1:89" s="21" customFormat="1" x14ac:dyDescent="0.2">
      <c r="A132" s="101"/>
      <c r="L132" s="99"/>
      <c r="V132" s="27"/>
      <c r="AW132" s="28"/>
      <c r="AX132" s="28"/>
      <c r="AY132" s="28"/>
      <c r="AZ132" s="28"/>
      <c r="BA132" s="28"/>
      <c r="BB132" s="28"/>
      <c r="BC132" s="28"/>
      <c r="BD132" s="28"/>
      <c r="BE132" s="28"/>
      <c r="BF132" s="28"/>
      <c r="BG132" s="28"/>
      <c r="BH132" s="28"/>
      <c r="BI132" s="28"/>
      <c r="BJ132" s="28"/>
      <c r="BK132" s="28"/>
      <c r="BL132" s="28"/>
      <c r="BM132" s="28"/>
      <c r="BN132" s="28"/>
      <c r="BO132" s="28"/>
      <c r="BP132" s="28"/>
      <c r="BQ132" s="28"/>
      <c r="BR132" s="28"/>
      <c r="BS132" s="28"/>
      <c r="BT132" s="28"/>
      <c r="BU132" s="28"/>
      <c r="BV132" s="28"/>
      <c r="BW132" s="28"/>
      <c r="BX132" s="28"/>
      <c r="BY132" s="28"/>
      <c r="BZ132" s="28"/>
      <c r="CA132" s="28"/>
      <c r="CB132" s="28"/>
      <c r="CC132" s="28"/>
      <c r="CD132" s="28"/>
      <c r="CE132" s="28"/>
      <c r="CF132" s="28"/>
      <c r="CG132" s="28"/>
      <c r="CH132" s="28"/>
      <c r="CI132" s="28"/>
      <c r="CJ132" s="28"/>
      <c r="CK132" s="28"/>
    </row>
    <row r="133" spans="1:89" s="21" customFormat="1" x14ac:dyDescent="0.2">
      <c r="A133" s="101"/>
      <c r="L133" s="99"/>
      <c r="V133" s="27"/>
      <c r="AW133" s="28"/>
      <c r="AX133" s="28"/>
      <c r="AY133" s="28"/>
      <c r="AZ133" s="28"/>
      <c r="BA133" s="28"/>
      <c r="BB133" s="28"/>
      <c r="BC133" s="28"/>
      <c r="BD133" s="28"/>
      <c r="BE133" s="28"/>
      <c r="BF133" s="28"/>
      <c r="BG133" s="28"/>
      <c r="BH133" s="28"/>
      <c r="BI133" s="28"/>
      <c r="BJ133" s="28"/>
      <c r="BK133" s="28"/>
      <c r="BL133" s="28"/>
      <c r="BM133" s="28"/>
      <c r="BN133" s="28"/>
      <c r="BO133" s="28"/>
      <c r="BP133" s="28"/>
      <c r="BQ133" s="28"/>
      <c r="BR133" s="28"/>
      <c r="BS133" s="28"/>
      <c r="BT133" s="28"/>
      <c r="BU133" s="28"/>
      <c r="BV133" s="28"/>
      <c r="BW133" s="28"/>
      <c r="BX133" s="28"/>
      <c r="BY133" s="28"/>
      <c r="BZ133" s="28"/>
      <c r="CA133" s="28"/>
      <c r="CB133" s="28"/>
      <c r="CC133" s="28"/>
      <c r="CD133" s="28"/>
      <c r="CE133" s="28"/>
      <c r="CF133" s="28"/>
      <c r="CG133" s="28"/>
      <c r="CH133" s="28"/>
      <c r="CI133" s="28"/>
      <c r="CJ133" s="28"/>
      <c r="CK133" s="28"/>
    </row>
    <row r="134" spans="1:89" s="21" customFormat="1" x14ac:dyDescent="0.2">
      <c r="A134" s="101"/>
      <c r="L134" s="99"/>
      <c r="V134" s="27"/>
      <c r="AW134" s="28"/>
      <c r="AX134" s="28"/>
      <c r="AY134" s="28"/>
      <c r="AZ134" s="28"/>
      <c r="BA134" s="28"/>
      <c r="BB134" s="28"/>
      <c r="BC134" s="28"/>
      <c r="BD134" s="28"/>
      <c r="BE134" s="28"/>
      <c r="BF134" s="28"/>
      <c r="BG134" s="28"/>
      <c r="BH134" s="28"/>
      <c r="BI134" s="28"/>
      <c r="BJ134" s="28"/>
      <c r="BK134" s="28"/>
      <c r="BL134" s="28"/>
      <c r="BM134" s="28"/>
      <c r="BN134" s="28"/>
      <c r="BO134" s="28"/>
      <c r="BP134" s="28"/>
      <c r="BQ134" s="28"/>
      <c r="BR134" s="28"/>
      <c r="BS134" s="28"/>
      <c r="BT134" s="28"/>
      <c r="BU134" s="28"/>
      <c r="BV134" s="28"/>
      <c r="BW134" s="28"/>
      <c r="BX134" s="28"/>
      <c r="BY134" s="28"/>
      <c r="BZ134" s="28"/>
      <c r="CA134" s="28"/>
      <c r="CB134" s="28"/>
      <c r="CC134" s="28"/>
      <c r="CD134" s="28"/>
      <c r="CE134" s="28"/>
      <c r="CF134" s="28"/>
      <c r="CG134" s="28"/>
      <c r="CH134" s="28"/>
      <c r="CI134" s="28"/>
      <c r="CJ134" s="28"/>
      <c r="CK134" s="28"/>
    </row>
    <row r="135" spans="1:89" s="21" customFormat="1" x14ac:dyDescent="0.2">
      <c r="A135" s="101"/>
      <c r="L135" s="99"/>
      <c r="V135" s="27"/>
      <c r="AW135" s="28"/>
      <c r="AX135" s="28"/>
      <c r="AY135" s="28"/>
      <c r="AZ135" s="28"/>
      <c r="BA135" s="28"/>
      <c r="BB135" s="28"/>
      <c r="BC135" s="28"/>
      <c r="BD135" s="28"/>
      <c r="BE135" s="28"/>
      <c r="BF135" s="28"/>
      <c r="BG135" s="28"/>
      <c r="BH135" s="28"/>
      <c r="BI135" s="28"/>
      <c r="BJ135" s="28"/>
      <c r="BK135" s="28"/>
      <c r="BL135" s="28"/>
      <c r="BM135" s="28"/>
      <c r="BN135" s="28"/>
      <c r="BO135" s="28"/>
      <c r="BP135" s="28"/>
      <c r="BQ135" s="28"/>
      <c r="BR135" s="28"/>
      <c r="BS135" s="28"/>
      <c r="BT135" s="28"/>
      <c r="BU135" s="28"/>
      <c r="BV135" s="28"/>
      <c r="BW135" s="28"/>
      <c r="BX135" s="28"/>
      <c r="BY135" s="28"/>
      <c r="BZ135" s="28"/>
      <c r="CA135" s="28"/>
      <c r="CB135" s="28"/>
      <c r="CC135" s="28"/>
      <c r="CD135" s="28"/>
      <c r="CE135" s="28"/>
      <c r="CF135" s="28"/>
      <c r="CG135" s="28"/>
      <c r="CH135" s="28"/>
      <c r="CI135" s="28"/>
      <c r="CJ135" s="28"/>
      <c r="CK135" s="28"/>
    </row>
    <row r="136" spans="1:89" s="21" customFormat="1" x14ac:dyDescent="0.2">
      <c r="A136" s="101"/>
      <c r="L136" s="99"/>
      <c r="V136" s="27"/>
      <c r="AW136" s="28"/>
      <c r="AX136" s="28"/>
      <c r="AY136" s="28"/>
      <c r="AZ136" s="28"/>
      <c r="BA136" s="28"/>
      <c r="BB136" s="28"/>
      <c r="BC136" s="28"/>
      <c r="BD136" s="28"/>
      <c r="BE136" s="28"/>
      <c r="BF136" s="28"/>
      <c r="BG136" s="28"/>
      <c r="BH136" s="28"/>
      <c r="BI136" s="28"/>
      <c r="BJ136" s="28"/>
      <c r="BK136" s="28"/>
      <c r="BL136" s="28"/>
      <c r="BM136" s="28"/>
      <c r="BN136" s="28"/>
      <c r="BO136" s="28"/>
      <c r="BP136" s="28"/>
      <c r="BQ136" s="28"/>
      <c r="BR136" s="28"/>
      <c r="BS136" s="28"/>
      <c r="BT136" s="28"/>
      <c r="BU136" s="28"/>
      <c r="BV136" s="28"/>
      <c r="BW136" s="28"/>
      <c r="BX136" s="28"/>
      <c r="BY136" s="28"/>
      <c r="BZ136" s="28"/>
      <c r="CA136" s="28"/>
      <c r="CB136" s="28"/>
      <c r="CC136" s="28"/>
      <c r="CD136" s="28"/>
      <c r="CE136" s="28"/>
      <c r="CF136" s="28"/>
      <c r="CG136" s="28"/>
      <c r="CH136" s="28"/>
      <c r="CI136" s="28"/>
      <c r="CJ136" s="28"/>
      <c r="CK136" s="28"/>
    </row>
    <row r="137" spans="1:89" s="21" customFormat="1" x14ac:dyDescent="0.2">
      <c r="A137" s="101"/>
      <c r="L137" s="99"/>
      <c r="V137" s="27"/>
      <c r="AW137" s="28"/>
      <c r="AX137" s="28"/>
      <c r="AY137" s="28"/>
      <c r="AZ137" s="28"/>
      <c r="BA137" s="28"/>
      <c r="BB137" s="28"/>
      <c r="BC137" s="28"/>
      <c r="BD137" s="28"/>
      <c r="BE137" s="28"/>
      <c r="BF137" s="28"/>
      <c r="BG137" s="28"/>
      <c r="BH137" s="28"/>
      <c r="BI137" s="28"/>
      <c r="BJ137" s="28"/>
      <c r="BK137" s="28"/>
      <c r="BL137" s="28"/>
      <c r="BM137" s="28"/>
      <c r="BN137" s="28"/>
      <c r="BO137" s="28"/>
      <c r="BP137" s="28"/>
      <c r="BQ137" s="28"/>
      <c r="BR137" s="28"/>
      <c r="BS137" s="28"/>
      <c r="BT137" s="28"/>
      <c r="BU137" s="28"/>
      <c r="BV137" s="28"/>
      <c r="BW137" s="28"/>
      <c r="BX137" s="28"/>
      <c r="BY137" s="28"/>
      <c r="BZ137" s="28"/>
      <c r="CA137" s="28"/>
      <c r="CB137" s="28"/>
      <c r="CC137" s="28"/>
      <c r="CD137" s="28"/>
      <c r="CE137" s="28"/>
      <c r="CF137" s="28"/>
      <c r="CG137" s="28"/>
      <c r="CH137" s="28"/>
      <c r="CI137" s="28"/>
      <c r="CJ137" s="28"/>
      <c r="CK137" s="28"/>
    </row>
    <row r="138" spans="1:89" s="21" customFormat="1" x14ac:dyDescent="0.2">
      <c r="A138" s="101"/>
      <c r="L138" s="99"/>
      <c r="V138" s="27"/>
      <c r="AW138" s="28"/>
      <c r="AX138" s="28"/>
      <c r="AY138" s="28"/>
      <c r="AZ138" s="28"/>
      <c r="BA138" s="28"/>
      <c r="BB138" s="28"/>
      <c r="BC138" s="28"/>
      <c r="BD138" s="28"/>
      <c r="BE138" s="28"/>
      <c r="BF138" s="28"/>
      <c r="BG138" s="28"/>
      <c r="BH138" s="28"/>
      <c r="BI138" s="28"/>
      <c r="BJ138" s="28"/>
      <c r="BK138" s="28"/>
      <c r="BL138" s="28"/>
      <c r="BM138" s="28"/>
      <c r="BN138" s="28"/>
      <c r="BO138" s="28"/>
      <c r="BP138" s="28"/>
      <c r="BQ138" s="28"/>
      <c r="BR138" s="28"/>
      <c r="BS138" s="28"/>
      <c r="BT138" s="28"/>
      <c r="BU138" s="28"/>
      <c r="BV138" s="28"/>
      <c r="BW138" s="28"/>
      <c r="BX138" s="28"/>
      <c r="BY138" s="28"/>
      <c r="BZ138" s="28"/>
      <c r="CA138" s="28"/>
      <c r="CB138" s="28"/>
      <c r="CC138" s="28"/>
      <c r="CD138" s="28"/>
      <c r="CE138" s="28"/>
      <c r="CF138" s="28"/>
      <c r="CG138" s="28"/>
      <c r="CH138" s="28"/>
      <c r="CI138" s="28"/>
      <c r="CJ138" s="28"/>
      <c r="CK138" s="28"/>
    </row>
    <row r="139" spans="1:89" s="21" customFormat="1" x14ac:dyDescent="0.2">
      <c r="A139" s="101"/>
      <c r="L139" s="99"/>
      <c r="V139" s="27"/>
      <c r="AW139" s="28"/>
      <c r="AX139" s="28"/>
      <c r="AY139" s="28"/>
      <c r="AZ139" s="28"/>
      <c r="BA139" s="28"/>
      <c r="BB139" s="28"/>
      <c r="BC139" s="28"/>
      <c r="BD139" s="28"/>
      <c r="BE139" s="28"/>
      <c r="BF139" s="28"/>
      <c r="BG139" s="28"/>
      <c r="BH139" s="28"/>
      <c r="BI139" s="28"/>
      <c r="BJ139" s="28"/>
      <c r="BK139" s="28"/>
      <c r="BL139" s="28"/>
      <c r="BM139" s="28"/>
      <c r="BN139" s="28"/>
      <c r="BO139" s="28"/>
      <c r="BP139" s="28"/>
      <c r="BQ139" s="28"/>
      <c r="BR139" s="28"/>
      <c r="BS139" s="28"/>
      <c r="BT139" s="28"/>
      <c r="BU139" s="28"/>
      <c r="BV139" s="28"/>
      <c r="BW139" s="28"/>
      <c r="BX139" s="28"/>
      <c r="BY139" s="28"/>
      <c r="BZ139" s="28"/>
      <c r="CA139" s="28"/>
      <c r="CB139" s="28"/>
      <c r="CC139" s="28"/>
      <c r="CD139" s="28"/>
      <c r="CE139" s="28"/>
      <c r="CF139" s="28"/>
      <c r="CG139" s="28"/>
      <c r="CH139" s="28"/>
      <c r="CI139" s="28"/>
      <c r="CJ139" s="28"/>
      <c r="CK139" s="28"/>
    </row>
    <row r="140" spans="1:89" s="21" customFormat="1" x14ac:dyDescent="0.2">
      <c r="A140" s="101"/>
      <c r="L140" s="99"/>
      <c r="V140" s="27"/>
      <c r="AW140" s="28"/>
      <c r="AX140" s="28"/>
      <c r="AY140" s="28"/>
      <c r="AZ140" s="28"/>
      <c r="BA140" s="28"/>
      <c r="BB140" s="28"/>
      <c r="BC140" s="28"/>
      <c r="BD140" s="28"/>
      <c r="BE140" s="28"/>
      <c r="BF140" s="28"/>
      <c r="BG140" s="28"/>
      <c r="BH140" s="28"/>
      <c r="BI140" s="28"/>
      <c r="BJ140" s="28"/>
      <c r="BK140" s="28"/>
      <c r="BL140" s="28"/>
      <c r="BM140" s="28"/>
      <c r="BN140" s="28"/>
      <c r="BO140" s="28"/>
      <c r="BP140" s="28"/>
      <c r="BQ140" s="28"/>
      <c r="BR140" s="28"/>
      <c r="BS140" s="28"/>
      <c r="BT140" s="28"/>
      <c r="BU140" s="28"/>
      <c r="BV140" s="28"/>
      <c r="BW140" s="28"/>
      <c r="BX140" s="28"/>
      <c r="BY140" s="28"/>
      <c r="BZ140" s="28"/>
      <c r="CA140" s="28"/>
      <c r="CB140" s="28"/>
      <c r="CC140" s="28"/>
      <c r="CD140" s="28"/>
      <c r="CE140" s="28"/>
      <c r="CF140" s="28"/>
      <c r="CG140" s="28"/>
      <c r="CH140" s="28"/>
      <c r="CI140" s="28"/>
      <c r="CJ140" s="28"/>
      <c r="CK140" s="28"/>
    </row>
    <row r="141" spans="1:89" s="21" customFormat="1" x14ac:dyDescent="0.2">
      <c r="A141" s="101"/>
      <c r="L141" s="99"/>
      <c r="V141" s="27"/>
      <c r="AW141" s="28"/>
      <c r="AX141" s="28"/>
      <c r="AY141" s="28"/>
      <c r="AZ141" s="28"/>
      <c r="BA141" s="28"/>
      <c r="BB141" s="28"/>
      <c r="BC141" s="28"/>
      <c r="BD141" s="28"/>
      <c r="BE141" s="28"/>
      <c r="BF141" s="28"/>
      <c r="BG141" s="28"/>
      <c r="BH141" s="28"/>
      <c r="BI141" s="28"/>
      <c r="BJ141" s="28"/>
      <c r="BK141" s="28"/>
      <c r="BL141" s="28"/>
      <c r="BM141" s="28"/>
      <c r="BN141" s="28"/>
      <c r="BO141" s="28"/>
      <c r="BP141" s="28"/>
      <c r="BQ141" s="28"/>
      <c r="BR141" s="28"/>
      <c r="BS141" s="28"/>
      <c r="BT141" s="28"/>
      <c r="BU141" s="28"/>
      <c r="BV141" s="28"/>
      <c r="BW141" s="28"/>
      <c r="BX141" s="28"/>
      <c r="BY141" s="28"/>
      <c r="BZ141" s="28"/>
      <c r="CA141" s="28"/>
      <c r="CB141" s="28"/>
      <c r="CC141" s="28"/>
      <c r="CD141" s="28"/>
      <c r="CE141" s="28"/>
      <c r="CF141" s="28"/>
      <c r="CG141" s="28"/>
      <c r="CH141" s="28"/>
      <c r="CI141" s="28"/>
      <c r="CJ141" s="28"/>
      <c r="CK141" s="28"/>
    </row>
    <row r="142" spans="1:89" s="21" customFormat="1" x14ac:dyDescent="0.2">
      <c r="A142" s="101"/>
      <c r="L142" s="99"/>
      <c r="V142" s="27"/>
      <c r="AW142" s="28"/>
      <c r="AX142" s="28"/>
      <c r="AY142" s="28"/>
      <c r="AZ142" s="28"/>
      <c r="BA142" s="28"/>
      <c r="BB142" s="28"/>
      <c r="BC142" s="28"/>
      <c r="BD142" s="28"/>
      <c r="BE142" s="28"/>
      <c r="BF142" s="28"/>
      <c r="BG142" s="28"/>
      <c r="BH142" s="28"/>
      <c r="BI142" s="28"/>
      <c r="BJ142" s="28"/>
      <c r="BK142" s="28"/>
      <c r="BL142" s="28"/>
      <c r="BM142" s="28"/>
      <c r="BN142" s="28"/>
      <c r="BO142" s="28"/>
      <c r="BP142" s="28"/>
      <c r="BQ142" s="28"/>
      <c r="BR142" s="28"/>
      <c r="BS142" s="28"/>
      <c r="BT142" s="28"/>
      <c r="BU142" s="28"/>
      <c r="BV142" s="28"/>
      <c r="BW142" s="28"/>
      <c r="BX142" s="28"/>
      <c r="BY142" s="28"/>
      <c r="BZ142" s="28"/>
      <c r="CA142" s="28"/>
      <c r="CB142" s="28"/>
      <c r="CC142" s="28"/>
      <c r="CD142" s="28"/>
      <c r="CE142" s="28"/>
      <c r="CF142" s="28"/>
      <c r="CG142" s="28"/>
      <c r="CH142" s="28"/>
      <c r="CI142" s="28"/>
      <c r="CJ142" s="28"/>
      <c r="CK142" s="28"/>
    </row>
    <row r="143" spans="1:89" s="21" customFormat="1" x14ac:dyDescent="0.2">
      <c r="A143" s="101"/>
      <c r="L143" s="99"/>
      <c r="V143" s="27"/>
      <c r="AW143" s="28"/>
      <c r="AX143" s="28"/>
      <c r="AY143" s="28"/>
      <c r="AZ143" s="28"/>
      <c r="BA143" s="28"/>
      <c r="BB143" s="28"/>
      <c r="BC143" s="28"/>
      <c r="BD143" s="28"/>
      <c r="BE143" s="28"/>
      <c r="BF143" s="28"/>
      <c r="BG143" s="28"/>
      <c r="BH143" s="28"/>
      <c r="BI143" s="28"/>
      <c r="BJ143" s="28"/>
      <c r="BK143" s="28"/>
      <c r="BL143" s="28"/>
      <c r="BM143" s="28"/>
      <c r="BN143" s="28"/>
      <c r="BO143" s="28"/>
      <c r="BP143" s="28"/>
      <c r="BQ143" s="28"/>
      <c r="BR143" s="28"/>
      <c r="BS143" s="28"/>
      <c r="BT143" s="28"/>
      <c r="BU143" s="28"/>
      <c r="BV143" s="28"/>
      <c r="BW143" s="28"/>
      <c r="BX143" s="28"/>
      <c r="BY143" s="28"/>
      <c r="BZ143" s="28"/>
      <c r="CA143" s="28"/>
      <c r="CB143" s="28"/>
      <c r="CC143" s="28"/>
      <c r="CD143" s="28"/>
      <c r="CE143" s="28"/>
      <c r="CF143" s="28"/>
      <c r="CG143" s="28"/>
      <c r="CH143" s="28"/>
      <c r="CI143" s="28"/>
      <c r="CJ143" s="28"/>
      <c r="CK143" s="28"/>
    </row>
    <row r="144" spans="1:89" s="21" customFormat="1" x14ac:dyDescent="0.2">
      <c r="A144" s="101"/>
      <c r="L144" s="99"/>
      <c r="V144" s="27"/>
      <c r="AW144" s="28"/>
      <c r="AX144" s="28"/>
      <c r="AY144" s="28"/>
      <c r="AZ144" s="28"/>
      <c r="BA144" s="28"/>
      <c r="BB144" s="28"/>
      <c r="BC144" s="28"/>
      <c r="BD144" s="28"/>
      <c r="BE144" s="28"/>
      <c r="BF144" s="28"/>
      <c r="BG144" s="28"/>
      <c r="BH144" s="28"/>
      <c r="BI144" s="28"/>
      <c r="BJ144" s="28"/>
      <c r="BK144" s="28"/>
      <c r="BL144" s="28"/>
      <c r="BM144" s="28"/>
      <c r="BN144" s="28"/>
      <c r="BO144" s="28"/>
      <c r="BP144" s="28"/>
      <c r="BQ144" s="28"/>
      <c r="BR144" s="28"/>
      <c r="BS144" s="28"/>
      <c r="BT144" s="28"/>
      <c r="BU144" s="28"/>
      <c r="BV144" s="28"/>
      <c r="BW144" s="28"/>
      <c r="BX144" s="28"/>
      <c r="BY144" s="28"/>
      <c r="BZ144" s="28"/>
      <c r="CA144" s="28"/>
      <c r="CB144" s="28"/>
      <c r="CC144" s="28"/>
      <c r="CD144" s="28"/>
      <c r="CE144" s="28"/>
      <c r="CF144" s="28"/>
      <c r="CG144" s="28"/>
      <c r="CH144" s="28"/>
      <c r="CI144" s="28"/>
      <c r="CJ144" s="28"/>
      <c r="CK144" s="28"/>
    </row>
    <row r="145" spans="1:89" s="21" customFormat="1" x14ac:dyDescent="0.2">
      <c r="A145" s="101"/>
      <c r="L145" s="99"/>
      <c r="V145" s="27"/>
      <c r="AW145" s="28"/>
      <c r="AX145" s="28"/>
      <c r="AY145" s="28"/>
      <c r="AZ145" s="28"/>
      <c r="BA145" s="28"/>
      <c r="BB145" s="28"/>
      <c r="BC145" s="28"/>
      <c r="BD145" s="28"/>
      <c r="BE145" s="28"/>
      <c r="BF145" s="28"/>
      <c r="BG145" s="28"/>
      <c r="BH145" s="28"/>
      <c r="BI145" s="28"/>
      <c r="BJ145" s="28"/>
      <c r="BK145" s="28"/>
      <c r="BL145" s="28"/>
      <c r="BM145" s="28"/>
      <c r="BN145" s="28"/>
      <c r="BO145" s="28"/>
      <c r="BP145" s="28"/>
      <c r="BQ145" s="28"/>
      <c r="BR145" s="28"/>
      <c r="BS145" s="28"/>
      <c r="BT145" s="28"/>
      <c r="BU145" s="28"/>
      <c r="BV145" s="28"/>
      <c r="BW145" s="28"/>
      <c r="BX145" s="28"/>
      <c r="BY145" s="28"/>
      <c r="BZ145" s="28"/>
      <c r="CA145" s="28"/>
      <c r="CB145" s="28"/>
      <c r="CC145" s="28"/>
      <c r="CD145" s="28"/>
      <c r="CE145" s="28"/>
      <c r="CF145" s="28"/>
      <c r="CG145" s="28"/>
      <c r="CH145" s="28"/>
      <c r="CI145" s="28"/>
      <c r="CJ145" s="28"/>
      <c r="CK145" s="28"/>
    </row>
    <row r="146" spans="1:89" s="21" customFormat="1" x14ac:dyDescent="0.2">
      <c r="A146" s="101"/>
      <c r="L146" s="99"/>
      <c r="V146" s="27"/>
      <c r="AW146" s="28"/>
      <c r="AX146" s="28"/>
      <c r="AY146" s="28"/>
      <c r="AZ146" s="28"/>
      <c r="BA146" s="28"/>
      <c r="BB146" s="28"/>
      <c r="BC146" s="28"/>
      <c r="BD146" s="28"/>
      <c r="BE146" s="28"/>
      <c r="BF146" s="28"/>
      <c r="BG146" s="28"/>
      <c r="BH146" s="28"/>
      <c r="BI146" s="28"/>
      <c r="BJ146" s="28"/>
      <c r="BK146" s="28"/>
      <c r="BL146" s="28"/>
      <c r="BM146" s="28"/>
      <c r="BN146" s="28"/>
      <c r="BO146" s="28"/>
      <c r="BP146" s="28"/>
      <c r="BQ146" s="28"/>
      <c r="BR146" s="28"/>
      <c r="BS146" s="28"/>
      <c r="BT146" s="28"/>
      <c r="BU146" s="28"/>
      <c r="BV146" s="28"/>
      <c r="BW146" s="28"/>
      <c r="BX146" s="28"/>
      <c r="BY146" s="28"/>
      <c r="BZ146" s="28"/>
      <c r="CA146" s="28"/>
      <c r="CB146" s="28"/>
      <c r="CC146" s="28"/>
      <c r="CD146" s="28"/>
      <c r="CE146" s="28"/>
      <c r="CF146" s="28"/>
      <c r="CG146" s="28"/>
      <c r="CH146" s="28"/>
      <c r="CI146" s="28"/>
      <c r="CJ146" s="28"/>
      <c r="CK146" s="28"/>
    </row>
    <row r="147" spans="1:89" s="21" customFormat="1" x14ac:dyDescent="0.2">
      <c r="A147" s="101"/>
      <c r="L147" s="99"/>
      <c r="V147" s="27"/>
      <c r="AW147" s="28"/>
      <c r="AX147" s="28"/>
      <c r="AY147" s="28"/>
      <c r="AZ147" s="28"/>
      <c r="BA147" s="28"/>
      <c r="BB147" s="28"/>
      <c r="BC147" s="28"/>
      <c r="BD147" s="28"/>
      <c r="BE147" s="28"/>
      <c r="BF147" s="28"/>
      <c r="BG147" s="28"/>
      <c r="BH147" s="28"/>
      <c r="BI147" s="28"/>
      <c r="BJ147" s="28"/>
      <c r="BK147" s="28"/>
      <c r="BL147" s="28"/>
      <c r="BM147" s="28"/>
      <c r="BN147" s="28"/>
      <c r="BO147" s="28"/>
      <c r="BP147" s="28"/>
      <c r="BQ147" s="28"/>
      <c r="BR147" s="28"/>
      <c r="BS147" s="28"/>
      <c r="BT147" s="28"/>
      <c r="BU147" s="28"/>
      <c r="BV147" s="28"/>
      <c r="BW147" s="28"/>
      <c r="BX147" s="28"/>
      <c r="BY147" s="28"/>
      <c r="BZ147" s="28"/>
      <c r="CA147" s="28"/>
      <c r="CB147" s="28"/>
      <c r="CC147" s="28"/>
      <c r="CD147" s="28"/>
      <c r="CE147" s="28"/>
      <c r="CF147" s="28"/>
      <c r="CG147" s="28"/>
      <c r="CH147" s="28"/>
      <c r="CI147" s="28"/>
      <c r="CJ147" s="28"/>
      <c r="CK147" s="28"/>
    </row>
    <row r="148" spans="1:89" s="21" customFormat="1" x14ac:dyDescent="0.2">
      <c r="A148" s="101"/>
      <c r="L148" s="99"/>
      <c r="V148" s="27"/>
      <c r="AW148" s="28"/>
      <c r="AX148" s="28"/>
      <c r="AY148" s="28"/>
      <c r="AZ148" s="28"/>
      <c r="BA148" s="28"/>
      <c r="BB148" s="28"/>
      <c r="BC148" s="28"/>
      <c r="BD148" s="28"/>
      <c r="BE148" s="28"/>
      <c r="BF148" s="28"/>
      <c r="BG148" s="28"/>
      <c r="BH148" s="28"/>
      <c r="BI148" s="28"/>
      <c r="BJ148" s="28"/>
      <c r="BK148" s="28"/>
      <c r="BL148" s="28"/>
      <c r="BM148" s="28"/>
      <c r="BN148" s="28"/>
      <c r="BO148" s="28"/>
      <c r="BP148" s="28"/>
      <c r="BQ148" s="28"/>
      <c r="BR148" s="28"/>
      <c r="BS148" s="28"/>
      <c r="BT148" s="28"/>
      <c r="BU148" s="28"/>
      <c r="BV148" s="28"/>
      <c r="BW148" s="28"/>
      <c r="BX148" s="28"/>
      <c r="BY148" s="28"/>
      <c r="BZ148" s="28"/>
      <c r="CA148" s="28"/>
      <c r="CB148" s="28"/>
      <c r="CC148" s="28"/>
      <c r="CD148" s="28"/>
      <c r="CE148" s="28"/>
      <c r="CF148" s="28"/>
      <c r="CG148" s="28"/>
      <c r="CH148" s="28"/>
      <c r="CI148" s="28"/>
      <c r="CJ148" s="28"/>
      <c r="CK148" s="28"/>
    </row>
    <row r="149" spans="1:89" s="21" customFormat="1" x14ac:dyDescent="0.2">
      <c r="A149" s="101"/>
      <c r="L149" s="99"/>
      <c r="V149" s="27"/>
      <c r="AW149" s="28"/>
      <c r="AX149" s="28"/>
      <c r="AY149" s="28"/>
      <c r="AZ149" s="28"/>
      <c r="BA149" s="28"/>
      <c r="BB149" s="28"/>
      <c r="BC149" s="28"/>
      <c r="BD149" s="28"/>
      <c r="BE149" s="28"/>
      <c r="BF149" s="28"/>
      <c r="BG149" s="28"/>
      <c r="BH149" s="28"/>
      <c r="BI149" s="28"/>
      <c r="BJ149" s="28"/>
      <c r="BK149" s="28"/>
      <c r="BL149" s="28"/>
      <c r="BM149" s="28"/>
      <c r="BN149" s="28"/>
      <c r="BO149" s="28"/>
      <c r="BP149" s="28"/>
      <c r="BQ149" s="28"/>
      <c r="BR149" s="28"/>
      <c r="BS149" s="28"/>
      <c r="BT149" s="28"/>
      <c r="BU149" s="28"/>
      <c r="BV149" s="28"/>
      <c r="BW149" s="28"/>
      <c r="BX149" s="28"/>
      <c r="BY149" s="28"/>
      <c r="BZ149" s="28"/>
      <c r="CA149" s="28"/>
      <c r="CB149" s="28"/>
      <c r="CC149" s="28"/>
      <c r="CD149" s="28"/>
      <c r="CE149" s="28"/>
      <c r="CF149" s="28"/>
      <c r="CG149" s="28"/>
      <c r="CH149" s="28"/>
      <c r="CI149" s="28"/>
      <c r="CJ149" s="28"/>
      <c r="CK149" s="28"/>
    </row>
    <row r="150" spans="1:89" s="21" customFormat="1" x14ac:dyDescent="0.2">
      <c r="A150" s="101"/>
      <c r="L150" s="99"/>
      <c r="V150" s="27"/>
      <c r="AW150" s="28"/>
      <c r="AX150" s="28"/>
      <c r="AY150" s="28"/>
      <c r="AZ150" s="28"/>
      <c r="BA150" s="28"/>
      <c r="BB150" s="28"/>
      <c r="BC150" s="28"/>
      <c r="BD150" s="28"/>
      <c r="BE150" s="28"/>
      <c r="BF150" s="28"/>
      <c r="BG150" s="28"/>
      <c r="BH150" s="28"/>
      <c r="BI150" s="28"/>
      <c r="BJ150" s="28"/>
      <c r="BK150" s="28"/>
      <c r="BL150" s="28"/>
      <c r="BM150" s="28"/>
      <c r="BN150" s="28"/>
      <c r="BO150" s="28"/>
      <c r="BP150" s="28"/>
      <c r="BQ150" s="28"/>
      <c r="BR150" s="28"/>
      <c r="BS150" s="28"/>
      <c r="BT150" s="28"/>
      <c r="BU150" s="28"/>
      <c r="BV150" s="28"/>
      <c r="BW150" s="28"/>
      <c r="BX150" s="28"/>
      <c r="BY150" s="28"/>
      <c r="BZ150" s="28"/>
      <c r="CA150" s="28"/>
      <c r="CB150" s="28"/>
      <c r="CC150" s="28"/>
      <c r="CD150" s="28"/>
      <c r="CE150" s="28"/>
      <c r="CF150" s="28"/>
      <c r="CG150" s="28"/>
      <c r="CH150" s="28"/>
      <c r="CI150" s="28"/>
      <c r="CJ150" s="28"/>
      <c r="CK150" s="28"/>
    </row>
    <row r="151" spans="1:89" x14ac:dyDescent="0.2">
      <c r="A151" s="169"/>
      <c r="B151" s="22"/>
      <c r="C151" s="22"/>
      <c r="D151" s="22"/>
      <c r="E151" s="22"/>
      <c r="F151" s="22"/>
      <c r="G151" s="22"/>
      <c r="H151" s="22"/>
      <c r="I151" s="22"/>
      <c r="J151" s="22"/>
      <c r="K151" s="22"/>
      <c r="L151" s="102"/>
      <c r="M151" s="22"/>
      <c r="N151" s="22"/>
      <c r="O151" s="22"/>
      <c r="P151" s="22"/>
      <c r="Q151" s="22"/>
      <c r="R151" s="22"/>
      <c r="S151" s="22"/>
      <c r="T151" s="22"/>
    </row>
    <row r="152" spans="1:89" x14ac:dyDescent="0.2">
      <c r="A152" s="103"/>
      <c r="B152" s="22"/>
      <c r="C152" s="22"/>
      <c r="D152" s="22"/>
      <c r="E152" s="22"/>
      <c r="F152" s="22"/>
      <c r="G152" s="22"/>
      <c r="H152" s="22"/>
      <c r="I152" s="22"/>
      <c r="J152" s="22"/>
      <c r="K152" s="22"/>
      <c r="L152" s="102"/>
      <c r="M152" s="22"/>
      <c r="N152" s="22"/>
      <c r="O152" s="22"/>
      <c r="P152" s="22"/>
      <c r="Q152" s="22"/>
      <c r="R152" s="22"/>
      <c r="S152" s="22"/>
      <c r="T152" s="22"/>
      <c r="AD152" s="176"/>
    </row>
    <row r="153" spans="1:89" x14ac:dyDescent="0.2">
      <c r="A153" s="103"/>
      <c r="B153" s="22"/>
      <c r="C153" s="22"/>
      <c r="D153" s="22"/>
      <c r="E153" s="22"/>
      <c r="F153" s="22"/>
      <c r="G153" s="22"/>
      <c r="H153" s="22"/>
      <c r="I153" s="22"/>
      <c r="J153" s="22"/>
      <c r="K153" s="22"/>
      <c r="L153" s="102"/>
      <c r="M153" s="22"/>
      <c r="N153" s="22"/>
      <c r="O153" s="22"/>
      <c r="P153" s="22"/>
      <c r="Q153" s="22"/>
      <c r="R153" s="22"/>
      <c r="S153" s="22"/>
      <c r="T153" s="22"/>
    </row>
    <row r="154" spans="1:89" x14ac:dyDescent="0.2">
      <c r="A154" s="103"/>
      <c r="B154" s="22"/>
      <c r="C154" s="22"/>
      <c r="D154" s="22"/>
      <c r="E154" s="22"/>
      <c r="F154" s="22"/>
      <c r="G154" s="22"/>
      <c r="H154" s="22"/>
      <c r="I154" s="22"/>
      <c r="J154" s="22"/>
      <c r="K154" s="22"/>
      <c r="L154" s="102"/>
      <c r="M154" s="22"/>
      <c r="N154" s="22"/>
      <c r="O154" s="22"/>
      <c r="P154" s="22"/>
      <c r="Q154" s="22"/>
      <c r="R154" s="22"/>
      <c r="S154" s="22"/>
      <c r="T154" s="22"/>
    </row>
    <row r="155" spans="1:89" x14ac:dyDescent="0.2">
      <c r="A155" s="103"/>
      <c r="B155" s="22"/>
      <c r="C155" s="22"/>
      <c r="D155" s="22"/>
      <c r="E155" s="22"/>
      <c r="F155" s="22"/>
      <c r="G155" s="22"/>
      <c r="H155" s="22"/>
      <c r="I155" s="22"/>
      <c r="J155" s="22"/>
      <c r="K155" s="22"/>
      <c r="L155" s="102"/>
      <c r="M155" s="22"/>
      <c r="N155" s="22"/>
      <c r="O155" s="22"/>
      <c r="P155" s="22"/>
      <c r="Q155" s="22"/>
      <c r="R155" s="22"/>
      <c r="S155" s="22"/>
      <c r="T155" s="22"/>
    </row>
    <row r="156" spans="1:89" x14ac:dyDescent="0.2">
      <c r="A156" s="103"/>
      <c r="B156" s="22"/>
      <c r="C156" s="22"/>
      <c r="D156" s="22"/>
      <c r="E156" s="22"/>
      <c r="F156" s="22"/>
      <c r="G156" s="22"/>
      <c r="H156" s="22"/>
      <c r="I156" s="22"/>
      <c r="J156" s="22"/>
      <c r="K156" s="22"/>
      <c r="L156" s="102"/>
      <c r="M156" s="22"/>
      <c r="N156" s="22"/>
      <c r="O156" s="22"/>
      <c r="P156" s="22"/>
      <c r="Q156" s="22"/>
      <c r="R156" s="22"/>
      <c r="S156" s="22"/>
      <c r="T156" s="22"/>
    </row>
    <row r="157" spans="1:89" x14ac:dyDescent="0.2">
      <c r="A157" s="103"/>
      <c r="B157" s="22"/>
      <c r="C157" s="22"/>
      <c r="D157" s="22"/>
      <c r="E157" s="22"/>
      <c r="F157" s="22"/>
      <c r="G157" s="22"/>
      <c r="H157" s="22"/>
      <c r="I157" s="22"/>
      <c r="J157" s="22"/>
      <c r="K157" s="22"/>
      <c r="L157" s="102"/>
      <c r="M157" s="22"/>
      <c r="N157" s="22"/>
      <c r="O157" s="22"/>
      <c r="P157" s="22"/>
      <c r="Q157" s="22"/>
      <c r="R157" s="22"/>
      <c r="S157" s="22"/>
      <c r="T157" s="22"/>
    </row>
    <row r="158" spans="1:89" x14ac:dyDescent="0.2">
      <c r="A158" s="103"/>
      <c r="B158" s="22"/>
      <c r="C158" s="22"/>
      <c r="D158" s="22"/>
      <c r="E158" s="22"/>
      <c r="F158" s="22"/>
      <c r="G158" s="22"/>
      <c r="H158" s="22"/>
      <c r="I158" s="22"/>
      <c r="J158" s="22"/>
      <c r="K158" s="22"/>
      <c r="L158" s="102"/>
      <c r="M158" s="22"/>
      <c r="N158" s="22"/>
      <c r="O158" s="22"/>
      <c r="P158" s="22"/>
      <c r="Q158" s="22"/>
      <c r="R158" s="22"/>
      <c r="S158" s="22"/>
      <c r="T158" s="22"/>
    </row>
    <row r="159" spans="1:89" x14ac:dyDescent="0.2">
      <c r="A159" s="103"/>
      <c r="B159" s="22"/>
      <c r="C159" s="22"/>
      <c r="D159" s="22"/>
      <c r="E159" s="22"/>
      <c r="F159" s="22"/>
      <c r="G159" s="22"/>
      <c r="H159" s="22"/>
      <c r="I159" s="22"/>
      <c r="J159" s="22"/>
      <c r="K159" s="22"/>
      <c r="L159" s="102"/>
      <c r="M159" s="22"/>
      <c r="N159" s="22"/>
      <c r="O159" s="22"/>
      <c r="P159" s="22"/>
      <c r="Q159" s="22"/>
      <c r="R159" s="22"/>
      <c r="S159" s="22"/>
      <c r="T159" s="22"/>
    </row>
    <row r="160" spans="1:89" x14ac:dyDescent="0.2">
      <c r="A160" s="103"/>
      <c r="B160" s="22"/>
      <c r="C160" s="22"/>
      <c r="D160" s="22"/>
      <c r="E160" s="22"/>
      <c r="F160" s="22"/>
      <c r="G160" s="22"/>
      <c r="H160" s="22"/>
      <c r="I160" s="22"/>
      <c r="J160" s="22"/>
      <c r="K160" s="22"/>
      <c r="L160" s="102"/>
      <c r="M160" s="22"/>
      <c r="N160" s="22"/>
      <c r="O160" s="22"/>
      <c r="P160" s="22"/>
      <c r="Q160" s="22"/>
      <c r="R160" s="22"/>
      <c r="S160" s="22"/>
      <c r="T160" s="22"/>
    </row>
    <row r="161" spans="1:20" x14ac:dyDescent="0.2">
      <c r="A161" s="103"/>
      <c r="B161" s="22"/>
      <c r="C161" s="22"/>
      <c r="D161" s="22"/>
      <c r="E161" s="22"/>
      <c r="F161" s="22"/>
      <c r="G161" s="22"/>
      <c r="H161" s="22"/>
      <c r="I161" s="22"/>
      <c r="J161" s="22"/>
      <c r="K161" s="22"/>
      <c r="L161" s="102"/>
      <c r="M161" s="22"/>
      <c r="N161" s="22"/>
      <c r="O161" s="22"/>
      <c r="P161" s="22"/>
      <c r="Q161" s="22"/>
      <c r="R161" s="22"/>
      <c r="S161" s="22"/>
      <c r="T161" s="22"/>
    </row>
    <row r="162" spans="1:20" x14ac:dyDescent="0.2">
      <c r="A162" s="103"/>
      <c r="B162" s="22"/>
      <c r="C162" s="22"/>
      <c r="D162" s="22"/>
      <c r="E162" s="22"/>
      <c r="F162" s="22"/>
      <c r="G162" s="22"/>
      <c r="H162" s="22"/>
      <c r="I162" s="22"/>
      <c r="J162" s="22"/>
      <c r="K162" s="22"/>
      <c r="L162" s="102"/>
      <c r="M162" s="22"/>
      <c r="N162" s="22"/>
      <c r="O162" s="22"/>
      <c r="P162" s="22"/>
      <c r="Q162" s="22"/>
      <c r="R162" s="22"/>
      <c r="S162" s="22"/>
      <c r="T162" s="22"/>
    </row>
    <row r="163" spans="1:20" x14ac:dyDescent="0.2">
      <c r="A163" s="103"/>
      <c r="B163" s="22"/>
      <c r="C163" s="22"/>
      <c r="D163" s="22"/>
      <c r="E163" s="22"/>
      <c r="F163" s="22"/>
      <c r="G163" s="22"/>
      <c r="H163" s="22"/>
      <c r="I163" s="22"/>
      <c r="J163" s="22"/>
      <c r="K163" s="22"/>
      <c r="L163" s="102"/>
      <c r="M163" s="22"/>
      <c r="N163" s="22"/>
      <c r="O163" s="22"/>
      <c r="P163" s="22"/>
      <c r="Q163" s="22"/>
      <c r="R163" s="22"/>
      <c r="S163" s="22"/>
      <c r="T163" s="22"/>
    </row>
    <row r="164" spans="1:20" x14ac:dyDescent="0.2">
      <c r="A164" s="103"/>
      <c r="B164" s="22"/>
      <c r="C164" s="22"/>
      <c r="D164" s="22"/>
      <c r="E164" s="22"/>
      <c r="F164" s="22"/>
      <c r="G164" s="22"/>
      <c r="H164" s="22"/>
      <c r="I164" s="22"/>
      <c r="J164" s="22"/>
      <c r="K164" s="22"/>
      <c r="L164" s="102"/>
      <c r="M164" s="22"/>
      <c r="N164" s="22"/>
      <c r="O164" s="22"/>
      <c r="P164" s="22"/>
      <c r="Q164" s="22"/>
      <c r="R164" s="22"/>
      <c r="S164" s="22"/>
      <c r="T164" s="22"/>
    </row>
    <row r="195" spans="1:56" ht="17.25" customHeight="1" x14ac:dyDescent="0.2"/>
    <row r="196" spans="1:56" ht="17.25" customHeight="1" x14ac:dyDescent="0.2"/>
    <row r="197" spans="1:56" ht="17.25" customHeight="1" x14ac:dyDescent="0.2"/>
    <row r="199" spans="1:56" ht="19.5" hidden="1" customHeight="1" x14ac:dyDescent="0.2"/>
    <row r="200" spans="1:56" ht="19.5" hidden="1" customHeight="1" x14ac:dyDescent="0.2">
      <c r="A200" s="168">
        <f>SUM(A7:W110)</f>
        <v>7008</v>
      </c>
      <c r="BD200" s="233">
        <f>SUM(BD7:BL110)</f>
        <v>0</v>
      </c>
    </row>
    <row r="201" spans="1:56" ht="19.5" hidden="1" customHeight="1" x14ac:dyDescent="0.2"/>
  </sheetData>
  <mergeCells count="61">
    <mergeCell ref="A91:B91"/>
    <mergeCell ref="A94:A95"/>
    <mergeCell ref="B94:B95"/>
    <mergeCell ref="C98:E98"/>
    <mergeCell ref="A98:A99"/>
    <mergeCell ref="B98:B99"/>
    <mergeCell ref="G86:H86"/>
    <mergeCell ref="I86:J86"/>
    <mergeCell ref="A88:B88"/>
    <mergeCell ref="A89:B89"/>
    <mergeCell ref="A90:B90"/>
    <mergeCell ref="U61:V61"/>
    <mergeCell ref="W61:W62"/>
    <mergeCell ref="A63:A68"/>
    <mergeCell ref="A69:A70"/>
    <mergeCell ref="A71:A74"/>
    <mergeCell ref="D36:T36"/>
    <mergeCell ref="U36:V36"/>
    <mergeCell ref="W36:W37"/>
    <mergeCell ref="A56:B57"/>
    <mergeCell ref="C56:C57"/>
    <mergeCell ref="D56:T56"/>
    <mergeCell ref="U56:U57"/>
    <mergeCell ref="C36:C37"/>
    <mergeCell ref="A38:A44"/>
    <mergeCell ref="A46:A47"/>
    <mergeCell ref="A36:A37"/>
    <mergeCell ref="B36:B37"/>
    <mergeCell ref="F98:F99"/>
    <mergeCell ref="A49:A50"/>
    <mergeCell ref="B49:B50"/>
    <mergeCell ref="C49:C50"/>
    <mergeCell ref="A51:A52"/>
    <mergeCell ref="A53:A54"/>
    <mergeCell ref="A60:L60"/>
    <mergeCell ref="A61:B62"/>
    <mergeCell ref="C61:C62"/>
    <mergeCell ref="D61:T61"/>
    <mergeCell ref="A75:A76"/>
    <mergeCell ref="A77:A78"/>
    <mergeCell ref="A79:A84"/>
    <mergeCell ref="A86:B87"/>
    <mergeCell ref="C86:D86"/>
    <mergeCell ref="E86:F86"/>
    <mergeCell ref="A31:B31"/>
    <mergeCell ref="A32:B32"/>
    <mergeCell ref="A33:B33"/>
    <mergeCell ref="D26:E26"/>
    <mergeCell ref="A28:B28"/>
    <mergeCell ref="A29:B29"/>
    <mergeCell ref="A26:B27"/>
    <mergeCell ref="C26:C27"/>
    <mergeCell ref="A6:W6"/>
    <mergeCell ref="D9:T9"/>
    <mergeCell ref="U9:V9"/>
    <mergeCell ref="W9:W10"/>
    <mergeCell ref="A30:B30"/>
    <mergeCell ref="A9:A10"/>
    <mergeCell ref="B9:B10"/>
    <mergeCell ref="C9:C10"/>
    <mergeCell ref="A11:A19"/>
  </mergeCells>
  <dataValidations count="1">
    <dataValidation type="custom" allowBlank="1" showInputMessage="1" showErrorMessage="1" prompt="bloqueada" sqref="H91 JD91 SZ91 ACV91 AMR91 AWN91 BGJ91 BQF91 CAB91 CJX91 CTT91 DDP91 DNL91 DXH91 EHD91 EQZ91 FAV91 FKR91 FUN91 GEJ91 GOF91 GYB91 HHX91 HRT91 IBP91 ILL91 IVH91 JFD91 JOZ91 JYV91 KIR91 KSN91 LCJ91 LMF91 LWB91 MFX91 MPT91 MZP91 NJL91 NTH91 ODD91 OMZ91 OWV91 PGR91 PQN91 QAJ91 QKF91 QUB91 RDX91 RNT91 RXP91 SHL91 SRH91 TBD91 TKZ91 TUV91 UER91 UON91 UYJ91 VIF91 VSB91 WBX91 WLT91 WVP91 H65627 JD65627 SZ65627 ACV65627 AMR65627 AWN65627 BGJ65627 BQF65627 CAB65627 CJX65627 CTT65627 DDP65627 DNL65627 DXH65627 EHD65627 EQZ65627 FAV65627 FKR65627 FUN65627 GEJ65627 GOF65627 GYB65627 HHX65627 HRT65627 IBP65627 ILL65627 IVH65627 JFD65627 JOZ65627 JYV65627 KIR65627 KSN65627 LCJ65627 LMF65627 LWB65627 MFX65627 MPT65627 MZP65627 NJL65627 NTH65627 ODD65627 OMZ65627 OWV65627 PGR65627 PQN65627 QAJ65627 QKF65627 QUB65627 RDX65627 RNT65627 RXP65627 SHL65627 SRH65627 TBD65627 TKZ65627 TUV65627 UER65627 UON65627 UYJ65627 VIF65627 VSB65627 WBX65627 WLT65627 WVP65627 H131163 JD131163 SZ131163 ACV131163 AMR131163 AWN131163 BGJ131163 BQF131163 CAB131163 CJX131163 CTT131163 DDP131163 DNL131163 DXH131163 EHD131163 EQZ131163 FAV131163 FKR131163 FUN131163 GEJ131163 GOF131163 GYB131163 HHX131163 HRT131163 IBP131163 ILL131163 IVH131163 JFD131163 JOZ131163 JYV131163 KIR131163 KSN131163 LCJ131163 LMF131163 LWB131163 MFX131163 MPT131163 MZP131163 NJL131163 NTH131163 ODD131163 OMZ131163 OWV131163 PGR131163 PQN131163 QAJ131163 QKF131163 QUB131163 RDX131163 RNT131163 RXP131163 SHL131163 SRH131163 TBD131163 TKZ131163 TUV131163 UER131163 UON131163 UYJ131163 VIF131163 VSB131163 WBX131163 WLT131163 WVP131163 H196699 JD196699 SZ196699 ACV196699 AMR196699 AWN196699 BGJ196699 BQF196699 CAB196699 CJX196699 CTT196699 DDP196699 DNL196699 DXH196699 EHD196699 EQZ196699 FAV196699 FKR196699 FUN196699 GEJ196699 GOF196699 GYB196699 HHX196699 HRT196699 IBP196699 ILL196699 IVH196699 JFD196699 JOZ196699 JYV196699 KIR196699 KSN196699 LCJ196699 LMF196699 LWB196699 MFX196699 MPT196699 MZP196699 NJL196699 NTH196699 ODD196699 OMZ196699 OWV196699 PGR196699 PQN196699 QAJ196699 QKF196699 QUB196699 RDX196699 RNT196699 RXP196699 SHL196699 SRH196699 TBD196699 TKZ196699 TUV196699 UER196699 UON196699 UYJ196699 VIF196699 VSB196699 WBX196699 WLT196699 WVP196699 H262235 JD262235 SZ262235 ACV262235 AMR262235 AWN262235 BGJ262235 BQF262235 CAB262235 CJX262235 CTT262235 DDP262235 DNL262235 DXH262235 EHD262235 EQZ262235 FAV262235 FKR262235 FUN262235 GEJ262235 GOF262235 GYB262235 HHX262235 HRT262235 IBP262235 ILL262235 IVH262235 JFD262235 JOZ262235 JYV262235 KIR262235 KSN262235 LCJ262235 LMF262235 LWB262235 MFX262235 MPT262235 MZP262235 NJL262235 NTH262235 ODD262235 OMZ262235 OWV262235 PGR262235 PQN262235 QAJ262235 QKF262235 QUB262235 RDX262235 RNT262235 RXP262235 SHL262235 SRH262235 TBD262235 TKZ262235 TUV262235 UER262235 UON262235 UYJ262235 VIF262235 VSB262235 WBX262235 WLT262235 WVP262235 H327771 JD327771 SZ327771 ACV327771 AMR327771 AWN327771 BGJ327771 BQF327771 CAB327771 CJX327771 CTT327771 DDP327771 DNL327771 DXH327771 EHD327771 EQZ327771 FAV327771 FKR327771 FUN327771 GEJ327771 GOF327771 GYB327771 HHX327771 HRT327771 IBP327771 ILL327771 IVH327771 JFD327771 JOZ327771 JYV327771 KIR327771 KSN327771 LCJ327771 LMF327771 LWB327771 MFX327771 MPT327771 MZP327771 NJL327771 NTH327771 ODD327771 OMZ327771 OWV327771 PGR327771 PQN327771 QAJ327771 QKF327771 QUB327771 RDX327771 RNT327771 RXP327771 SHL327771 SRH327771 TBD327771 TKZ327771 TUV327771 UER327771 UON327771 UYJ327771 VIF327771 VSB327771 WBX327771 WLT327771 WVP327771 H393307 JD393307 SZ393307 ACV393307 AMR393307 AWN393307 BGJ393307 BQF393307 CAB393307 CJX393307 CTT393307 DDP393307 DNL393307 DXH393307 EHD393307 EQZ393307 FAV393307 FKR393307 FUN393307 GEJ393307 GOF393307 GYB393307 HHX393307 HRT393307 IBP393307 ILL393307 IVH393307 JFD393307 JOZ393307 JYV393307 KIR393307 KSN393307 LCJ393307 LMF393307 LWB393307 MFX393307 MPT393307 MZP393307 NJL393307 NTH393307 ODD393307 OMZ393307 OWV393307 PGR393307 PQN393307 QAJ393307 QKF393307 QUB393307 RDX393307 RNT393307 RXP393307 SHL393307 SRH393307 TBD393307 TKZ393307 TUV393307 UER393307 UON393307 UYJ393307 VIF393307 VSB393307 WBX393307 WLT393307 WVP393307 H458843 JD458843 SZ458843 ACV458843 AMR458843 AWN458843 BGJ458843 BQF458843 CAB458843 CJX458843 CTT458843 DDP458843 DNL458843 DXH458843 EHD458843 EQZ458843 FAV458843 FKR458843 FUN458843 GEJ458843 GOF458843 GYB458843 HHX458843 HRT458843 IBP458843 ILL458843 IVH458843 JFD458843 JOZ458843 JYV458843 KIR458843 KSN458843 LCJ458843 LMF458843 LWB458843 MFX458843 MPT458843 MZP458843 NJL458843 NTH458843 ODD458843 OMZ458843 OWV458843 PGR458843 PQN458843 QAJ458843 QKF458843 QUB458843 RDX458843 RNT458843 RXP458843 SHL458843 SRH458843 TBD458843 TKZ458843 TUV458843 UER458843 UON458843 UYJ458843 VIF458843 VSB458843 WBX458843 WLT458843 WVP458843 H524379 JD524379 SZ524379 ACV524379 AMR524379 AWN524379 BGJ524379 BQF524379 CAB524379 CJX524379 CTT524379 DDP524379 DNL524379 DXH524379 EHD524379 EQZ524379 FAV524379 FKR524379 FUN524379 GEJ524379 GOF524379 GYB524379 HHX524379 HRT524379 IBP524379 ILL524379 IVH524379 JFD524379 JOZ524379 JYV524379 KIR524379 KSN524379 LCJ524379 LMF524379 LWB524379 MFX524379 MPT524379 MZP524379 NJL524379 NTH524379 ODD524379 OMZ524379 OWV524379 PGR524379 PQN524379 QAJ524379 QKF524379 QUB524379 RDX524379 RNT524379 RXP524379 SHL524379 SRH524379 TBD524379 TKZ524379 TUV524379 UER524379 UON524379 UYJ524379 VIF524379 VSB524379 WBX524379 WLT524379 WVP524379 H589915 JD589915 SZ589915 ACV589915 AMR589915 AWN589915 BGJ589915 BQF589915 CAB589915 CJX589915 CTT589915 DDP589915 DNL589915 DXH589915 EHD589915 EQZ589915 FAV589915 FKR589915 FUN589915 GEJ589915 GOF589915 GYB589915 HHX589915 HRT589915 IBP589915 ILL589915 IVH589915 JFD589915 JOZ589915 JYV589915 KIR589915 KSN589915 LCJ589915 LMF589915 LWB589915 MFX589915 MPT589915 MZP589915 NJL589915 NTH589915 ODD589915 OMZ589915 OWV589915 PGR589915 PQN589915 QAJ589915 QKF589915 QUB589915 RDX589915 RNT589915 RXP589915 SHL589915 SRH589915 TBD589915 TKZ589915 TUV589915 UER589915 UON589915 UYJ589915 VIF589915 VSB589915 WBX589915 WLT589915 WVP589915 H655451 JD655451 SZ655451 ACV655451 AMR655451 AWN655451 BGJ655451 BQF655451 CAB655451 CJX655451 CTT655451 DDP655451 DNL655451 DXH655451 EHD655451 EQZ655451 FAV655451 FKR655451 FUN655451 GEJ655451 GOF655451 GYB655451 HHX655451 HRT655451 IBP655451 ILL655451 IVH655451 JFD655451 JOZ655451 JYV655451 KIR655451 KSN655451 LCJ655451 LMF655451 LWB655451 MFX655451 MPT655451 MZP655451 NJL655451 NTH655451 ODD655451 OMZ655451 OWV655451 PGR655451 PQN655451 QAJ655451 QKF655451 QUB655451 RDX655451 RNT655451 RXP655451 SHL655451 SRH655451 TBD655451 TKZ655451 TUV655451 UER655451 UON655451 UYJ655451 VIF655451 VSB655451 WBX655451 WLT655451 WVP655451 H720987 JD720987 SZ720987 ACV720987 AMR720987 AWN720987 BGJ720987 BQF720987 CAB720987 CJX720987 CTT720987 DDP720987 DNL720987 DXH720987 EHD720987 EQZ720987 FAV720987 FKR720987 FUN720987 GEJ720987 GOF720987 GYB720987 HHX720987 HRT720987 IBP720987 ILL720987 IVH720987 JFD720987 JOZ720987 JYV720987 KIR720987 KSN720987 LCJ720987 LMF720987 LWB720987 MFX720987 MPT720987 MZP720987 NJL720987 NTH720987 ODD720987 OMZ720987 OWV720987 PGR720987 PQN720987 QAJ720987 QKF720987 QUB720987 RDX720987 RNT720987 RXP720987 SHL720987 SRH720987 TBD720987 TKZ720987 TUV720987 UER720987 UON720987 UYJ720987 VIF720987 VSB720987 WBX720987 WLT720987 WVP720987 H786523 JD786523 SZ786523 ACV786523 AMR786523 AWN786523 BGJ786523 BQF786523 CAB786523 CJX786523 CTT786523 DDP786523 DNL786523 DXH786523 EHD786523 EQZ786523 FAV786523 FKR786523 FUN786523 GEJ786523 GOF786523 GYB786523 HHX786523 HRT786523 IBP786523 ILL786523 IVH786523 JFD786523 JOZ786523 JYV786523 KIR786523 KSN786523 LCJ786523 LMF786523 LWB786523 MFX786523 MPT786523 MZP786523 NJL786523 NTH786523 ODD786523 OMZ786523 OWV786523 PGR786523 PQN786523 QAJ786523 QKF786523 QUB786523 RDX786523 RNT786523 RXP786523 SHL786523 SRH786523 TBD786523 TKZ786523 TUV786523 UER786523 UON786523 UYJ786523 VIF786523 VSB786523 WBX786523 WLT786523 WVP786523 H852059 JD852059 SZ852059 ACV852059 AMR852059 AWN852059 BGJ852059 BQF852059 CAB852059 CJX852059 CTT852059 DDP852059 DNL852059 DXH852059 EHD852059 EQZ852059 FAV852059 FKR852059 FUN852059 GEJ852059 GOF852059 GYB852059 HHX852059 HRT852059 IBP852059 ILL852059 IVH852059 JFD852059 JOZ852059 JYV852059 KIR852059 KSN852059 LCJ852059 LMF852059 LWB852059 MFX852059 MPT852059 MZP852059 NJL852059 NTH852059 ODD852059 OMZ852059 OWV852059 PGR852059 PQN852059 QAJ852059 QKF852059 QUB852059 RDX852059 RNT852059 RXP852059 SHL852059 SRH852059 TBD852059 TKZ852059 TUV852059 UER852059 UON852059 UYJ852059 VIF852059 VSB852059 WBX852059 WLT852059 WVP852059 H917595 JD917595 SZ917595 ACV917595 AMR917595 AWN917595 BGJ917595 BQF917595 CAB917595 CJX917595 CTT917595 DDP917595 DNL917595 DXH917595 EHD917595 EQZ917595 FAV917595 FKR917595 FUN917595 GEJ917595 GOF917595 GYB917595 HHX917595 HRT917595 IBP917595 ILL917595 IVH917595 JFD917595 JOZ917595 JYV917595 KIR917595 KSN917595 LCJ917595 LMF917595 LWB917595 MFX917595 MPT917595 MZP917595 NJL917595 NTH917595 ODD917595 OMZ917595 OWV917595 PGR917595 PQN917595 QAJ917595 QKF917595 QUB917595 RDX917595 RNT917595 RXP917595 SHL917595 SRH917595 TBD917595 TKZ917595 TUV917595 UER917595 UON917595 UYJ917595 VIF917595 VSB917595 WBX917595 WLT917595 WVP917595 H983131 JD983131 SZ983131 ACV983131 AMR983131 AWN983131 BGJ983131 BQF983131 CAB983131 CJX983131 CTT983131 DDP983131 DNL983131 DXH983131 EHD983131 EQZ983131 FAV983131 FKR983131 FUN983131 GEJ983131 GOF983131 GYB983131 HHX983131 HRT983131 IBP983131 ILL983131 IVH983131 JFD983131 JOZ983131 JYV983131 KIR983131 KSN983131 LCJ983131 LMF983131 LWB983131 MFX983131 MPT983131 MZP983131 NJL983131 NTH983131 ODD983131 OMZ983131 OWV983131 PGR983131 PQN983131 QAJ983131 QKF983131 QUB983131 RDX983131 RNT983131 RXP983131 SHL983131 SRH983131 TBD983131 TKZ983131 TUV983131 UER983131 UON983131 UYJ983131 VIF983131 VSB983131 WBX983131 WLT983131 WVP983131 J91 JF91 TB91 ACX91 AMT91 AWP91 BGL91 BQH91 CAD91 CJZ91 CTV91 DDR91 DNN91 DXJ91 EHF91 ERB91 FAX91 FKT91 FUP91 GEL91 GOH91 GYD91 HHZ91 HRV91 IBR91 ILN91 IVJ91 JFF91 JPB91 JYX91 KIT91 KSP91 LCL91 LMH91 LWD91 MFZ91 MPV91 MZR91 NJN91 NTJ91 ODF91 ONB91 OWX91 PGT91 PQP91 QAL91 QKH91 QUD91 RDZ91 RNV91 RXR91 SHN91 SRJ91 TBF91 TLB91 TUX91 UET91 UOP91 UYL91 VIH91 VSD91 WBZ91 WLV91 WVR91 J65627 JF65627 TB65627 ACX65627 AMT65627 AWP65627 BGL65627 BQH65627 CAD65627 CJZ65627 CTV65627 DDR65627 DNN65627 DXJ65627 EHF65627 ERB65627 FAX65627 FKT65627 FUP65627 GEL65627 GOH65627 GYD65627 HHZ65627 HRV65627 IBR65627 ILN65627 IVJ65627 JFF65627 JPB65627 JYX65627 KIT65627 KSP65627 LCL65627 LMH65627 LWD65627 MFZ65627 MPV65627 MZR65627 NJN65627 NTJ65627 ODF65627 ONB65627 OWX65627 PGT65627 PQP65627 QAL65627 QKH65627 QUD65627 RDZ65627 RNV65627 RXR65627 SHN65627 SRJ65627 TBF65627 TLB65627 TUX65627 UET65627 UOP65627 UYL65627 VIH65627 VSD65627 WBZ65627 WLV65627 WVR65627 J131163 JF131163 TB131163 ACX131163 AMT131163 AWP131163 BGL131163 BQH131163 CAD131163 CJZ131163 CTV131163 DDR131163 DNN131163 DXJ131163 EHF131163 ERB131163 FAX131163 FKT131163 FUP131163 GEL131163 GOH131163 GYD131163 HHZ131163 HRV131163 IBR131163 ILN131163 IVJ131163 JFF131163 JPB131163 JYX131163 KIT131163 KSP131163 LCL131163 LMH131163 LWD131163 MFZ131163 MPV131163 MZR131163 NJN131163 NTJ131163 ODF131163 ONB131163 OWX131163 PGT131163 PQP131163 QAL131163 QKH131163 QUD131163 RDZ131163 RNV131163 RXR131163 SHN131163 SRJ131163 TBF131163 TLB131163 TUX131163 UET131163 UOP131163 UYL131163 VIH131163 VSD131163 WBZ131163 WLV131163 WVR131163 J196699 JF196699 TB196699 ACX196699 AMT196699 AWP196699 BGL196699 BQH196699 CAD196699 CJZ196699 CTV196699 DDR196699 DNN196699 DXJ196699 EHF196699 ERB196699 FAX196699 FKT196699 FUP196699 GEL196699 GOH196699 GYD196699 HHZ196699 HRV196699 IBR196699 ILN196699 IVJ196699 JFF196699 JPB196699 JYX196699 KIT196699 KSP196699 LCL196699 LMH196699 LWD196699 MFZ196699 MPV196699 MZR196699 NJN196699 NTJ196699 ODF196699 ONB196699 OWX196699 PGT196699 PQP196699 QAL196699 QKH196699 QUD196699 RDZ196699 RNV196699 RXR196699 SHN196699 SRJ196699 TBF196699 TLB196699 TUX196699 UET196699 UOP196699 UYL196699 VIH196699 VSD196699 WBZ196699 WLV196699 WVR196699 J262235 JF262235 TB262235 ACX262235 AMT262235 AWP262235 BGL262235 BQH262235 CAD262235 CJZ262235 CTV262235 DDR262235 DNN262235 DXJ262235 EHF262235 ERB262235 FAX262235 FKT262235 FUP262235 GEL262235 GOH262235 GYD262235 HHZ262235 HRV262235 IBR262235 ILN262235 IVJ262235 JFF262235 JPB262235 JYX262235 KIT262235 KSP262235 LCL262235 LMH262235 LWD262235 MFZ262235 MPV262235 MZR262235 NJN262235 NTJ262235 ODF262235 ONB262235 OWX262235 PGT262235 PQP262235 QAL262235 QKH262235 QUD262235 RDZ262235 RNV262235 RXR262235 SHN262235 SRJ262235 TBF262235 TLB262235 TUX262235 UET262235 UOP262235 UYL262235 VIH262235 VSD262235 WBZ262235 WLV262235 WVR262235 J327771 JF327771 TB327771 ACX327771 AMT327771 AWP327771 BGL327771 BQH327771 CAD327771 CJZ327771 CTV327771 DDR327771 DNN327771 DXJ327771 EHF327771 ERB327771 FAX327771 FKT327771 FUP327771 GEL327771 GOH327771 GYD327771 HHZ327771 HRV327771 IBR327771 ILN327771 IVJ327771 JFF327771 JPB327771 JYX327771 KIT327771 KSP327771 LCL327771 LMH327771 LWD327771 MFZ327771 MPV327771 MZR327771 NJN327771 NTJ327771 ODF327771 ONB327771 OWX327771 PGT327771 PQP327771 QAL327771 QKH327771 QUD327771 RDZ327771 RNV327771 RXR327771 SHN327771 SRJ327771 TBF327771 TLB327771 TUX327771 UET327771 UOP327771 UYL327771 VIH327771 VSD327771 WBZ327771 WLV327771 WVR327771 J393307 JF393307 TB393307 ACX393307 AMT393307 AWP393307 BGL393307 BQH393307 CAD393307 CJZ393307 CTV393307 DDR393307 DNN393307 DXJ393307 EHF393307 ERB393307 FAX393307 FKT393307 FUP393307 GEL393307 GOH393307 GYD393307 HHZ393307 HRV393307 IBR393307 ILN393307 IVJ393307 JFF393307 JPB393307 JYX393307 KIT393307 KSP393307 LCL393307 LMH393307 LWD393307 MFZ393307 MPV393307 MZR393307 NJN393307 NTJ393307 ODF393307 ONB393307 OWX393307 PGT393307 PQP393307 QAL393307 QKH393307 QUD393307 RDZ393307 RNV393307 RXR393307 SHN393307 SRJ393307 TBF393307 TLB393307 TUX393307 UET393307 UOP393307 UYL393307 VIH393307 VSD393307 WBZ393307 WLV393307 WVR393307 J458843 JF458843 TB458843 ACX458843 AMT458843 AWP458843 BGL458843 BQH458843 CAD458843 CJZ458843 CTV458843 DDR458843 DNN458843 DXJ458843 EHF458843 ERB458843 FAX458843 FKT458843 FUP458843 GEL458843 GOH458843 GYD458843 HHZ458843 HRV458843 IBR458843 ILN458843 IVJ458843 JFF458843 JPB458843 JYX458843 KIT458843 KSP458843 LCL458843 LMH458843 LWD458843 MFZ458843 MPV458843 MZR458843 NJN458843 NTJ458843 ODF458843 ONB458843 OWX458843 PGT458843 PQP458843 QAL458843 QKH458843 QUD458843 RDZ458843 RNV458843 RXR458843 SHN458843 SRJ458843 TBF458843 TLB458843 TUX458843 UET458843 UOP458843 UYL458843 VIH458843 VSD458843 WBZ458843 WLV458843 WVR458843 J524379 JF524379 TB524379 ACX524379 AMT524379 AWP524379 BGL524379 BQH524379 CAD524379 CJZ524379 CTV524379 DDR524379 DNN524379 DXJ524379 EHF524379 ERB524379 FAX524379 FKT524379 FUP524379 GEL524379 GOH524379 GYD524379 HHZ524379 HRV524379 IBR524379 ILN524379 IVJ524379 JFF524379 JPB524379 JYX524379 KIT524379 KSP524379 LCL524379 LMH524379 LWD524379 MFZ524379 MPV524379 MZR524379 NJN524379 NTJ524379 ODF524379 ONB524379 OWX524379 PGT524379 PQP524379 QAL524379 QKH524379 QUD524379 RDZ524379 RNV524379 RXR524379 SHN524379 SRJ524379 TBF524379 TLB524379 TUX524379 UET524379 UOP524379 UYL524379 VIH524379 VSD524379 WBZ524379 WLV524379 WVR524379 J589915 JF589915 TB589915 ACX589915 AMT589915 AWP589915 BGL589915 BQH589915 CAD589915 CJZ589915 CTV589915 DDR589915 DNN589915 DXJ589915 EHF589915 ERB589915 FAX589915 FKT589915 FUP589915 GEL589915 GOH589915 GYD589915 HHZ589915 HRV589915 IBR589915 ILN589915 IVJ589915 JFF589915 JPB589915 JYX589915 KIT589915 KSP589915 LCL589915 LMH589915 LWD589915 MFZ589915 MPV589915 MZR589915 NJN589915 NTJ589915 ODF589915 ONB589915 OWX589915 PGT589915 PQP589915 QAL589915 QKH589915 QUD589915 RDZ589915 RNV589915 RXR589915 SHN589915 SRJ589915 TBF589915 TLB589915 TUX589915 UET589915 UOP589915 UYL589915 VIH589915 VSD589915 WBZ589915 WLV589915 WVR589915 J655451 JF655451 TB655451 ACX655451 AMT655451 AWP655451 BGL655451 BQH655451 CAD655451 CJZ655451 CTV655451 DDR655451 DNN655451 DXJ655451 EHF655451 ERB655451 FAX655451 FKT655451 FUP655451 GEL655451 GOH655451 GYD655451 HHZ655451 HRV655451 IBR655451 ILN655451 IVJ655451 JFF655451 JPB655451 JYX655451 KIT655451 KSP655451 LCL655451 LMH655451 LWD655451 MFZ655451 MPV655451 MZR655451 NJN655451 NTJ655451 ODF655451 ONB655451 OWX655451 PGT655451 PQP655451 QAL655451 QKH655451 QUD655451 RDZ655451 RNV655451 RXR655451 SHN655451 SRJ655451 TBF655451 TLB655451 TUX655451 UET655451 UOP655451 UYL655451 VIH655451 VSD655451 WBZ655451 WLV655451 WVR655451 J720987 JF720987 TB720987 ACX720987 AMT720987 AWP720987 BGL720987 BQH720987 CAD720987 CJZ720987 CTV720987 DDR720987 DNN720987 DXJ720987 EHF720987 ERB720987 FAX720987 FKT720987 FUP720987 GEL720987 GOH720987 GYD720987 HHZ720987 HRV720987 IBR720987 ILN720987 IVJ720987 JFF720987 JPB720987 JYX720987 KIT720987 KSP720987 LCL720987 LMH720987 LWD720987 MFZ720987 MPV720987 MZR720987 NJN720987 NTJ720987 ODF720987 ONB720987 OWX720987 PGT720987 PQP720987 QAL720987 QKH720987 QUD720987 RDZ720987 RNV720987 RXR720987 SHN720987 SRJ720987 TBF720987 TLB720987 TUX720987 UET720987 UOP720987 UYL720987 VIH720987 VSD720987 WBZ720987 WLV720987 WVR720987 J786523 JF786523 TB786523 ACX786523 AMT786523 AWP786523 BGL786523 BQH786523 CAD786523 CJZ786523 CTV786523 DDR786523 DNN786523 DXJ786523 EHF786523 ERB786523 FAX786523 FKT786523 FUP786523 GEL786523 GOH786523 GYD786523 HHZ786523 HRV786523 IBR786523 ILN786523 IVJ786523 JFF786523 JPB786523 JYX786523 KIT786523 KSP786523 LCL786523 LMH786523 LWD786523 MFZ786523 MPV786523 MZR786523 NJN786523 NTJ786523 ODF786523 ONB786523 OWX786523 PGT786523 PQP786523 QAL786523 QKH786523 QUD786523 RDZ786523 RNV786523 RXR786523 SHN786523 SRJ786523 TBF786523 TLB786523 TUX786523 UET786523 UOP786523 UYL786523 VIH786523 VSD786523 WBZ786523 WLV786523 WVR786523 J852059 JF852059 TB852059 ACX852059 AMT852059 AWP852059 BGL852059 BQH852059 CAD852059 CJZ852059 CTV852059 DDR852059 DNN852059 DXJ852059 EHF852059 ERB852059 FAX852059 FKT852059 FUP852059 GEL852059 GOH852059 GYD852059 HHZ852059 HRV852059 IBR852059 ILN852059 IVJ852059 JFF852059 JPB852059 JYX852059 KIT852059 KSP852059 LCL852059 LMH852059 LWD852059 MFZ852059 MPV852059 MZR852059 NJN852059 NTJ852059 ODF852059 ONB852059 OWX852059 PGT852059 PQP852059 QAL852059 QKH852059 QUD852059 RDZ852059 RNV852059 RXR852059 SHN852059 SRJ852059 TBF852059 TLB852059 TUX852059 UET852059 UOP852059 UYL852059 VIH852059 VSD852059 WBZ852059 WLV852059 WVR852059 J917595 JF917595 TB917595 ACX917595 AMT917595 AWP917595 BGL917595 BQH917595 CAD917595 CJZ917595 CTV917595 DDR917595 DNN917595 DXJ917595 EHF917595 ERB917595 FAX917595 FKT917595 FUP917595 GEL917595 GOH917595 GYD917595 HHZ917595 HRV917595 IBR917595 ILN917595 IVJ917595 JFF917595 JPB917595 JYX917595 KIT917595 KSP917595 LCL917595 LMH917595 LWD917595 MFZ917595 MPV917595 MZR917595 NJN917595 NTJ917595 ODF917595 ONB917595 OWX917595 PGT917595 PQP917595 QAL917595 QKH917595 QUD917595 RDZ917595 RNV917595 RXR917595 SHN917595 SRJ917595 TBF917595 TLB917595 TUX917595 UET917595 UOP917595 UYL917595 VIH917595 VSD917595 WBZ917595 WLV917595 WVR917595 J983131 JF983131 TB983131 ACX983131 AMT983131 AWP983131 BGL983131 BQH983131 CAD983131 CJZ983131 CTV983131 DDR983131 DNN983131 DXJ983131 EHF983131 ERB983131 FAX983131 FKT983131 FUP983131 GEL983131 GOH983131 GYD983131 HHZ983131 HRV983131 IBR983131 ILN983131 IVJ983131 JFF983131 JPB983131 JYX983131 KIT983131 KSP983131 LCL983131 LMH983131 LWD983131 MFZ983131 MPV983131 MZR983131 NJN983131 NTJ983131 ODF983131 ONB983131 OWX983131 PGT983131 PQP983131 QAL983131 QKH983131 QUD983131 RDZ983131 RNV983131 RXR983131 SHN983131 SRJ983131 TBF983131 TLB983131 TUX983131 UET983131 UOP983131 UYL983131 VIH983131 VSD983131 WBZ983131 WLV983131 WVR983131 D91 IZ91 SV91 ACR91 AMN91 AWJ91 BGF91 BQB91 BZX91 CJT91 CTP91 DDL91 DNH91 DXD91 EGZ91 EQV91 FAR91 FKN91 FUJ91 GEF91 GOB91 GXX91 HHT91 HRP91 IBL91 ILH91 IVD91 JEZ91 JOV91 JYR91 KIN91 KSJ91 LCF91 LMB91 LVX91 MFT91 MPP91 MZL91 NJH91 NTD91 OCZ91 OMV91 OWR91 PGN91 PQJ91 QAF91 QKB91 QTX91 RDT91 RNP91 RXL91 SHH91 SRD91 TAZ91 TKV91 TUR91 UEN91 UOJ91 UYF91 VIB91 VRX91 WBT91 WLP91 WVL91 D65627 IZ65627 SV65627 ACR65627 AMN65627 AWJ65627 BGF65627 BQB65627 BZX65627 CJT65627 CTP65627 DDL65627 DNH65627 DXD65627 EGZ65627 EQV65627 FAR65627 FKN65627 FUJ65627 GEF65627 GOB65627 GXX65627 HHT65627 HRP65627 IBL65627 ILH65627 IVD65627 JEZ65627 JOV65627 JYR65627 KIN65627 KSJ65627 LCF65627 LMB65627 LVX65627 MFT65627 MPP65627 MZL65627 NJH65627 NTD65627 OCZ65627 OMV65627 OWR65627 PGN65627 PQJ65627 QAF65627 QKB65627 QTX65627 RDT65627 RNP65627 RXL65627 SHH65627 SRD65627 TAZ65627 TKV65627 TUR65627 UEN65627 UOJ65627 UYF65627 VIB65627 VRX65627 WBT65627 WLP65627 WVL65627 D131163 IZ131163 SV131163 ACR131163 AMN131163 AWJ131163 BGF131163 BQB131163 BZX131163 CJT131163 CTP131163 DDL131163 DNH131163 DXD131163 EGZ131163 EQV131163 FAR131163 FKN131163 FUJ131163 GEF131163 GOB131163 GXX131163 HHT131163 HRP131163 IBL131163 ILH131163 IVD131163 JEZ131163 JOV131163 JYR131163 KIN131163 KSJ131163 LCF131163 LMB131163 LVX131163 MFT131163 MPP131163 MZL131163 NJH131163 NTD131163 OCZ131163 OMV131163 OWR131163 PGN131163 PQJ131163 QAF131163 QKB131163 QTX131163 RDT131163 RNP131163 RXL131163 SHH131163 SRD131163 TAZ131163 TKV131163 TUR131163 UEN131163 UOJ131163 UYF131163 VIB131163 VRX131163 WBT131163 WLP131163 WVL131163 D196699 IZ196699 SV196699 ACR196699 AMN196699 AWJ196699 BGF196699 BQB196699 BZX196699 CJT196699 CTP196699 DDL196699 DNH196699 DXD196699 EGZ196699 EQV196699 FAR196699 FKN196699 FUJ196699 GEF196699 GOB196699 GXX196699 HHT196699 HRP196699 IBL196699 ILH196699 IVD196699 JEZ196699 JOV196699 JYR196699 KIN196699 KSJ196699 LCF196699 LMB196699 LVX196699 MFT196699 MPP196699 MZL196699 NJH196699 NTD196699 OCZ196699 OMV196699 OWR196699 PGN196699 PQJ196699 QAF196699 QKB196699 QTX196699 RDT196699 RNP196699 RXL196699 SHH196699 SRD196699 TAZ196699 TKV196699 TUR196699 UEN196699 UOJ196699 UYF196699 VIB196699 VRX196699 WBT196699 WLP196699 WVL196699 D262235 IZ262235 SV262235 ACR262235 AMN262235 AWJ262235 BGF262235 BQB262235 BZX262235 CJT262235 CTP262235 DDL262235 DNH262235 DXD262235 EGZ262235 EQV262235 FAR262235 FKN262235 FUJ262235 GEF262235 GOB262235 GXX262235 HHT262235 HRP262235 IBL262235 ILH262235 IVD262235 JEZ262235 JOV262235 JYR262235 KIN262235 KSJ262235 LCF262235 LMB262235 LVX262235 MFT262235 MPP262235 MZL262235 NJH262235 NTD262235 OCZ262235 OMV262235 OWR262235 PGN262235 PQJ262235 QAF262235 QKB262235 QTX262235 RDT262235 RNP262235 RXL262235 SHH262235 SRD262235 TAZ262235 TKV262235 TUR262235 UEN262235 UOJ262235 UYF262235 VIB262235 VRX262235 WBT262235 WLP262235 WVL262235 D327771 IZ327771 SV327771 ACR327771 AMN327771 AWJ327771 BGF327771 BQB327771 BZX327771 CJT327771 CTP327771 DDL327771 DNH327771 DXD327771 EGZ327771 EQV327771 FAR327771 FKN327771 FUJ327771 GEF327771 GOB327771 GXX327771 HHT327771 HRP327771 IBL327771 ILH327771 IVD327771 JEZ327771 JOV327771 JYR327771 KIN327771 KSJ327771 LCF327771 LMB327771 LVX327771 MFT327771 MPP327771 MZL327771 NJH327771 NTD327771 OCZ327771 OMV327771 OWR327771 PGN327771 PQJ327771 QAF327771 QKB327771 QTX327771 RDT327771 RNP327771 RXL327771 SHH327771 SRD327771 TAZ327771 TKV327771 TUR327771 UEN327771 UOJ327771 UYF327771 VIB327771 VRX327771 WBT327771 WLP327771 WVL327771 D393307 IZ393307 SV393307 ACR393307 AMN393307 AWJ393307 BGF393307 BQB393307 BZX393307 CJT393307 CTP393307 DDL393307 DNH393307 DXD393307 EGZ393307 EQV393307 FAR393307 FKN393307 FUJ393307 GEF393307 GOB393307 GXX393307 HHT393307 HRP393307 IBL393307 ILH393307 IVD393307 JEZ393307 JOV393307 JYR393307 KIN393307 KSJ393307 LCF393307 LMB393307 LVX393307 MFT393307 MPP393307 MZL393307 NJH393307 NTD393307 OCZ393307 OMV393307 OWR393307 PGN393307 PQJ393307 QAF393307 QKB393307 QTX393307 RDT393307 RNP393307 RXL393307 SHH393307 SRD393307 TAZ393307 TKV393307 TUR393307 UEN393307 UOJ393307 UYF393307 VIB393307 VRX393307 WBT393307 WLP393307 WVL393307 D458843 IZ458843 SV458843 ACR458843 AMN458843 AWJ458843 BGF458843 BQB458843 BZX458843 CJT458843 CTP458843 DDL458843 DNH458843 DXD458843 EGZ458843 EQV458843 FAR458843 FKN458843 FUJ458843 GEF458843 GOB458843 GXX458843 HHT458843 HRP458843 IBL458843 ILH458843 IVD458843 JEZ458843 JOV458843 JYR458843 KIN458843 KSJ458843 LCF458843 LMB458843 LVX458843 MFT458843 MPP458843 MZL458843 NJH458843 NTD458843 OCZ458843 OMV458843 OWR458843 PGN458843 PQJ458843 QAF458843 QKB458843 QTX458843 RDT458843 RNP458843 RXL458843 SHH458843 SRD458843 TAZ458843 TKV458843 TUR458843 UEN458843 UOJ458843 UYF458843 VIB458843 VRX458843 WBT458843 WLP458843 WVL458843 D524379 IZ524379 SV524379 ACR524379 AMN524379 AWJ524379 BGF524379 BQB524379 BZX524379 CJT524379 CTP524379 DDL524379 DNH524379 DXD524379 EGZ524379 EQV524379 FAR524379 FKN524379 FUJ524379 GEF524379 GOB524379 GXX524379 HHT524379 HRP524379 IBL524379 ILH524379 IVD524379 JEZ524379 JOV524379 JYR524379 KIN524379 KSJ524379 LCF524379 LMB524379 LVX524379 MFT524379 MPP524379 MZL524379 NJH524379 NTD524379 OCZ524379 OMV524379 OWR524379 PGN524379 PQJ524379 QAF524379 QKB524379 QTX524379 RDT524379 RNP524379 RXL524379 SHH524379 SRD524379 TAZ524379 TKV524379 TUR524379 UEN524379 UOJ524379 UYF524379 VIB524379 VRX524379 WBT524379 WLP524379 WVL524379 D589915 IZ589915 SV589915 ACR589915 AMN589915 AWJ589915 BGF589915 BQB589915 BZX589915 CJT589915 CTP589915 DDL589915 DNH589915 DXD589915 EGZ589915 EQV589915 FAR589915 FKN589915 FUJ589915 GEF589915 GOB589915 GXX589915 HHT589915 HRP589915 IBL589915 ILH589915 IVD589915 JEZ589915 JOV589915 JYR589915 KIN589915 KSJ589915 LCF589915 LMB589915 LVX589915 MFT589915 MPP589915 MZL589915 NJH589915 NTD589915 OCZ589915 OMV589915 OWR589915 PGN589915 PQJ589915 QAF589915 QKB589915 QTX589915 RDT589915 RNP589915 RXL589915 SHH589915 SRD589915 TAZ589915 TKV589915 TUR589915 UEN589915 UOJ589915 UYF589915 VIB589915 VRX589915 WBT589915 WLP589915 WVL589915 D655451 IZ655451 SV655451 ACR655451 AMN655451 AWJ655451 BGF655451 BQB655451 BZX655451 CJT655451 CTP655451 DDL655451 DNH655451 DXD655451 EGZ655451 EQV655451 FAR655451 FKN655451 FUJ655451 GEF655451 GOB655451 GXX655451 HHT655451 HRP655451 IBL655451 ILH655451 IVD655451 JEZ655451 JOV655451 JYR655451 KIN655451 KSJ655451 LCF655451 LMB655451 LVX655451 MFT655451 MPP655451 MZL655451 NJH655451 NTD655451 OCZ655451 OMV655451 OWR655451 PGN655451 PQJ655451 QAF655451 QKB655451 QTX655451 RDT655451 RNP655451 RXL655451 SHH655451 SRD655451 TAZ655451 TKV655451 TUR655451 UEN655451 UOJ655451 UYF655451 VIB655451 VRX655451 WBT655451 WLP655451 WVL655451 D720987 IZ720987 SV720987 ACR720987 AMN720987 AWJ720987 BGF720987 BQB720987 BZX720987 CJT720987 CTP720987 DDL720987 DNH720987 DXD720987 EGZ720987 EQV720987 FAR720987 FKN720987 FUJ720987 GEF720987 GOB720987 GXX720987 HHT720987 HRP720987 IBL720987 ILH720987 IVD720987 JEZ720987 JOV720987 JYR720987 KIN720987 KSJ720987 LCF720987 LMB720987 LVX720987 MFT720987 MPP720987 MZL720987 NJH720987 NTD720987 OCZ720987 OMV720987 OWR720987 PGN720987 PQJ720987 QAF720987 QKB720987 QTX720987 RDT720987 RNP720987 RXL720987 SHH720987 SRD720987 TAZ720987 TKV720987 TUR720987 UEN720987 UOJ720987 UYF720987 VIB720987 VRX720987 WBT720987 WLP720987 WVL720987 D786523 IZ786523 SV786523 ACR786523 AMN786523 AWJ786523 BGF786523 BQB786523 BZX786523 CJT786523 CTP786523 DDL786523 DNH786523 DXD786523 EGZ786523 EQV786523 FAR786523 FKN786523 FUJ786523 GEF786523 GOB786523 GXX786523 HHT786523 HRP786523 IBL786523 ILH786523 IVD786523 JEZ786523 JOV786523 JYR786523 KIN786523 KSJ786523 LCF786523 LMB786523 LVX786523 MFT786523 MPP786523 MZL786523 NJH786523 NTD786523 OCZ786523 OMV786523 OWR786523 PGN786523 PQJ786523 QAF786523 QKB786523 QTX786523 RDT786523 RNP786523 RXL786523 SHH786523 SRD786523 TAZ786523 TKV786523 TUR786523 UEN786523 UOJ786523 UYF786523 VIB786523 VRX786523 WBT786523 WLP786523 WVL786523 D852059 IZ852059 SV852059 ACR852059 AMN852059 AWJ852059 BGF852059 BQB852059 BZX852059 CJT852059 CTP852059 DDL852059 DNH852059 DXD852059 EGZ852059 EQV852059 FAR852059 FKN852059 FUJ852059 GEF852059 GOB852059 GXX852059 HHT852059 HRP852059 IBL852059 ILH852059 IVD852059 JEZ852059 JOV852059 JYR852059 KIN852059 KSJ852059 LCF852059 LMB852059 LVX852059 MFT852059 MPP852059 MZL852059 NJH852059 NTD852059 OCZ852059 OMV852059 OWR852059 PGN852059 PQJ852059 QAF852059 QKB852059 QTX852059 RDT852059 RNP852059 RXL852059 SHH852059 SRD852059 TAZ852059 TKV852059 TUR852059 UEN852059 UOJ852059 UYF852059 VIB852059 VRX852059 WBT852059 WLP852059 WVL852059 D917595 IZ917595 SV917595 ACR917595 AMN917595 AWJ917595 BGF917595 BQB917595 BZX917595 CJT917595 CTP917595 DDL917595 DNH917595 DXD917595 EGZ917595 EQV917595 FAR917595 FKN917595 FUJ917595 GEF917595 GOB917595 GXX917595 HHT917595 HRP917595 IBL917595 ILH917595 IVD917595 JEZ917595 JOV917595 JYR917595 KIN917595 KSJ917595 LCF917595 LMB917595 LVX917595 MFT917595 MPP917595 MZL917595 NJH917595 NTD917595 OCZ917595 OMV917595 OWR917595 PGN917595 PQJ917595 QAF917595 QKB917595 QTX917595 RDT917595 RNP917595 RXL917595 SHH917595 SRD917595 TAZ917595 TKV917595 TUR917595 UEN917595 UOJ917595 UYF917595 VIB917595 VRX917595 WBT917595 WLP917595 WVL917595 D983131 IZ983131 SV983131 ACR983131 AMN983131 AWJ983131 BGF983131 BQB983131 BZX983131 CJT983131 CTP983131 DDL983131 DNH983131 DXD983131 EGZ983131 EQV983131 FAR983131 FKN983131 FUJ983131 GEF983131 GOB983131 GXX983131 HHT983131 HRP983131 IBL983131 ILH983131 IVD983131 JEZ983131 JOV983131 JYR983131 KIN983131 KSJ983131 LCF983131 LMB983131 LVX983131 MFT983131 MPP983131 MZL983131 NJH983131 NTD983131 OCZ983131 OMV983131 OWR983131 PGN983131 PQJ983131 QAF983131 QKB983131 QTX983131 RDT983131 RNP983131 RXL983131 SHH983131 SRD983131 TAZ983131 TKV983131 TUR983131 UEN983131 UOJ983131 UYF983131 VIB983131 VRX983131 WBT983131 WLP983131 WVL983131 F91 JB91 SX91 ACT91 AMP91 AWL91 BGH91 BQD91 BZZ91 CJV91 CTR91 DDN91 DNJ91 DXF91 EHB91 EQX91 FAT91 FKP91 FUL91 GEH91 GOD91 GXZ91 HHV91 HRR91 IBN91 ILJ91 IVF91 JFB91 JOX91 JYT91 KIP91 KSL91 LCH91 LMD91 LVZ91 MFV91 MPR91 MZN91 NJJ91 NTF91 ODB91 OMX91 OWT91 PGP91 PQL91 QAH91 QKD91 QTZ91 RDV91 RNR91 RXN91 SHJ91 SRF91 TBB91 TKX91 TUT91 UEP91 UOL91 UYH91 VID91 VRZ91 WBV91 WLR91 WVN91 F65627 JB65627 SX65627 ACT65627 AMP65627 AWL65627 BGH65627 BQD65627 BZZ65627 CJV65627 CTR65627 DDN65627 DNJ65627 DXF65627 EHB65627 EQX65627 FAT65627 FKP65627 FUL65627 GEH65627 GOD65627 GXZ65627 HHV65627 HRR65627 IBN65627 ILJ65627 IVF65627 JFB65627 JOX65627 JYT65627 KIP65627 KSL65627 LCH65627 LMD65627 LVZ65627 MFV65627 MPR65627 MZN65627 NJJ65627 NTF65627 ODB65627 OMX65627 OWT65627 PGP65627 PQL65627 QAH65627 QKD65627 QTZ65627 RDV65627 RNR65627 RXN65627 SHJ65627 SRF65627 TBB65627 TKX65627 TUT65627 UEP65627 UOL65627 UYH65627 VID65627 VRZ65627 WBV65627 WLR65627 WVN65627 F131163 JB131163 SX131163 ACT131163 AMP131163 AWL131163 BGH131163 BQD131163 BZZ131163 CJV131163 CTR131163 DDN131163 DNJ131163 DXF131163 EHB131163 EQX131163 FAT131163 FKP131163 FUL131163 GEH131163 GOD131163 GXZ131163 HHV131163 HRR131163 IBN131163 ILJ131163 IVF131163 JFB131163 JOX131163 JYT131163 KIP131163 KSL131163 LCH131163 LMD131163 LVZ131163 MFV131163 MPR131163 MZN131163 NJJ131163 NTF131163 ODB131163 OMX131163 OWT131163 PGP131163 PQL131163 QAH131163 QKD131163 QTZ131163 RDV131163 RNR131163 RXN131163 SHJ131163 SRF131163 TBB131163 TKX131163 TUT131163 UEP131163 UOL131163 UYH131163 VID131163 VRZ131163 WBV131163 WLR131163 WVN131163 F196699 JB196699 SX196699 ACT196699 AMP196699 AWL196699 BGH196699 BQD196699 BZZ196699 CJV196699 CTR196699 DDN196699 DNJ196699 DXF196699 EHB196699 EQX196699 FAT196699 FKP196699 FUL196699 GEH196699 GOD196699 GXZ196699 HHV196699 HRR196699 IBN196699 ILJ196699 IVF196699 JFB196699 JOX196699 JYT196699 KIP196699 KSL196699 LCH196699 LMD196699 LVZ196699 MFV196699 MPR196699 MZN196699 NJJ196699 NTF196699 ODB196699 OMX196699 OWT196699 PGP196699 PQL196699 QAH196699 QKD196699 QTZ196699 RDV196699 RNR196699 RXN196699 SHJ196699 SRF196699 TBB196699 TKX196699 TUT196699 UEP196699 UOL196699 UYH196699 VID196699 VRZ196699 WBV196699 WLR196699 WVN196699 F262235 JB262235 SX262235 ACT262235 AMP262235 AWL262235 BGH262235 BQD262235 BZZ262235 CJV262235 CTR262235 DDN262235 DNJ262235 DXF262235 EHB262235 EQX262235 FAT262235 FKP262235 FUL262235 GEH262235 GOD262235 GXZ262235 HHV262235 HRR262235 IBN262235 ILJ262235 IVF262235 JFB262235 JOX262235 JYT262235 KIP262235 KSL262235 LCH262235 LMD262235 LVZ262235 MFV262235 MPR262235 MZN262235 NJJ262235 NTF262235 ODB262235 OMX262235 OWT262235 PGP262235 PQL262235 QAH262235 QKD262235 QTZ262235 RDV262235 RNR262235 RXN262235 SHJ262235 SRF262235 TBB262235 TKX262235 TUT262235 UEP262235 UOL262235 UYH262235 VID262235 VRZ262235 WBV262235 WLR262235 WVN262235 F327771 JB327771 SX327771 ACT327771 AMP327771 AWL327771 BGH327771 BQD327771 BZZ327771 CJV327771 CTR327771 DDN327771 DNJ327771 DXF327771 EHB327771 EQX327771 FAT327771 FKP327771 FUL327771 GEH327771 GOD327771 GXZ327771 HHV327771 HRR327771 IBN327771 ILJ327771 IVF327771 JFB327771 JOX327771 JYT327771 KIP327771 KSL327771 LCH327771 LMD327771 LVZ327771 MFV327771 MPR327771 MZN327771 NJJ327771 NTF327771 ODB327771 OMX327771 OWT327771 PGP327771 PQL327771 QAH327771 QKD327771 QTZ327771 RDV327771 RNR327771 RXN327771 SHJ327771 SRF327771 TBB327771 TKX327771 TUT327771 UEP327771 UOL327771 UYH327771 VID327771 VRZ327771 WBV327771 WLR327771 WVN327771 F393307 JB393307 SX393307 ACT393307 AMP393307 AWL393307 BGH393307 BQD393307 BZZ393307 CJV393307 CTR393307 DDN393307 DNJ393307 DXF393307 EHB393307 EQX393307 FAT393307 FKP393307 FUL393307 GEH393307 GOD393307 GXZ393307 HHV393307 HRR393307 IBN393307 ILJ393307 IVF393307 JFB393307 JOX393307 JYT393307 KIP393307 KSL393307 LCH393307 LMD393307 LVZ393307 MFV393307 MPR393307 MZN393307 NJJ393307 NTF393307 ODB393307 OMX393307 OWT393307 PGP393307 PQL393307 QAH393307 QKD393307 QTZ393307 RDV393307 RNR393307 RXN393307 SHJ393307 SRF393307 TBB393307 TKX393307 TUT393307 UEP393307 UOL393307 UYH393307 VID393307 VRZ393307 WBV393307 WLR393307 WVN393307 F458843 JB458843 SX458843 ACT458843 AMP458843 AWL458843 BGH458843 BQD458843 BZZ458843 CJV458843 CTR458843 DDN458843 DNJ458843 DXF458843 EHB458843 EQX458843 FAT458843 FKP458843 FUL458843 GEH458843 GOD458843 GXZ458843 HHV458843 HRR458843 IBN458843 ILJ458843 IVF458843 JFB458843 JOX458843 JYT458843 KIP458843 KSL458843 LCH458843 LMD458843 LVZ458843 MFV458843 MPR458843 MZN458843 NJJ458843 NTF458843 ODB458843 OMX458843 OWT458843 PGP458843 PQL458843 QAH458843 QKD458843 QTZ458843 RDV458843 RNR458843 RXN458843 SHJ458843 SRF458843 TBB458843 TKX458843 TUT458843 UEP458843 UOL458843 UYH458843 VID458843 VRZ458843 WBV458843 WLR458843 WVN458843 F524379 JB524379 SX524379 ACT524379 AMP524379 AWL524379 BGH524379 BQD524379 BZZ524379 CJV524379 CTR524379 DDN524379 DNJ524379 DXF524379 EHB524379 EQX524379 FAT524379 FKP524379 FUL524379 GEH524379 GOD524379 GXZ524379 HHV524379 HRR524379 IBN524379 ILJ524379 IVF524379 JFB524379 JOX524379 JYT524379 KIP524379 KSL524379 LCH524379 LMD524379 LVZ524379 MFV524379 MPR524379 MZN524379 NJJ524379 NTF524379 ODB524379 OMX524379 OWT524379 PGP524379 PQL524379 QAH524379 QKD524379 QTZ524379 RDV524379 RNR524379 RXN524379 SHJ524379 SRF524379 TBB524379 TKX524379 TUT524379 UEP524379 UOL524379 UYH524379 VID524379 VRZ524379 WBV524379 WLR524379 WVN524379 F589915 JB589915 SX589915 ACT589915 AMP589915 AWL589915 BGH589915 BQD589915 BZZ589915 CJV589915 CTR589915 DDN589915 DNJ589915 DXF589915 EHB589915 EQX589915 FAT589915 FKP589915 FUL589915 GEH589915 GOD589915 GXZ589915 HHV589915 HRR589915 IBN589915 ILJ589915 IVF589915 JFB589915 JOX589915 JYT589915 KIP589915 KSL589915 LCH589915 LMD589915 LVZ589915 MFV589915 MPR589915 MZN589915 NJJ589915 NTF589915 ODB589915 OMX589915 OWT589915 PGP589915 PQL589915 QAH589915 QKD589915 QTZ589915 RDV589915 RNR589915 RXN589915 SHJ589915 SRF589915 TBB589915 TKX589915 TUT589915 UEP589915 UOL589915 UYH589915 VID589915 VRZ589915 WBV589915 WLR589915 WVN589915 F655451 JB655451 SX655451 ACT655451 AMP655451 AWL655451 BGH655451 BQD655451 BZZ655451 CJV655451 CTR655451 DDN655451 DNJ655451 DXF655451 EHB655451 EQX655451 FAT655451 FKP655451 FUL655451 GEH655451 GOD655451 GXZ655451 HHV655451 HRR655451 IBN655451 ILJ655451 IVF655451 JFB655451 JOX655451 JYT655451 KIP655451 KSL655451 LCH655451 LMD655451 LVZ655451 MFV655451 MPR655451 MZN655451 NJJ655451 NTF655451 ODB655451 OMX655451 OWT655451 PGP655451 PQL655451 QAH655451 QKD655451 QTZ655451 RDV655451 RNR655451 RXN655451 SHJ655451 SRF655451 TBB655451 TKX655451 TUT655451 UEP655451 UOL655451 UYH655451 VID655451 VRZ655451 WBV655451 WLR655451 WVN655451 F720987 JB720987 SX720987 ACT720987 AMP720987 AWL720987 BGH720987 BQD720987 BZZ720987 CJV720987 CTR720987 DDN720987 DNJ720987 DXF720987 EHB720987 EQX720987 FAT720987 FKP720987 FUL720987 GEH720987 GOD720987 GXZ720987 HHV720987 HRR720987 IBN720987 ILJ720987 IVF720987 JFB720987 JOX720987 JYT720987 KIP720987 KSL720987 LCH720987 LMD720987 LVZ720987 MFV720987 MPR720987 MZN720987 NJJ720987 NTF720987 ODB720987 OMX720987 OWT720987 PGP720987 PQL720987 QAH720987 QKD720987 QTZ720987 RDV720987 RNR720987 RXN720987 SHJ720987 SRF720987 TBB720987 TKX720987 TUT720987 UEP720987 UOL720987 UYH720987 VID720987 VRZ720987 WBV720987 WLR720987 WVN720987 F786523 JB786523 SX786523 ACT786523 AMP786523 AWL786523 BGH786523 BQD786523 BZZ786523 CJV786523 CTR786523 DDN786523 DNJ786523 DXF786523 EHB786523 EQX786523 FAT786523 FKP786523 FUL786523 GEH786523 GOD786523 GXZ786523 HHV786523 HRR786523 IBN786523 ILJ786523 IVF786523 JFB786523 JOX786523 JYT786523 KIP786523 KSL786523 LCH786523 LMD786523 LVZ786523 MFV786523 MPR786523 MZN786523 NJJ786523 NTF786523 ODB786523 OMX786523 OWT786523 PGP786523 PQL786523 QAH786523 QKD786523 QTZ786523 RDV786523 RNR786523 RXN786523 SHJ786523 SRF786523 TBB786523 TKX786523 TUT786523 UEP786523 UOL786523 UYH786523 VID786523 VRZ786523 WBV786523 WLR786523 WVN786523 F852059 JB852059 SX852059 ACT852059 AMP852059 AWL852059 BGH852059 BQD852059 BZZ852059 CJV852059 CTR852059 DDN852059 DNJ852059 DXF852059 EHB852059 EQX852059 FAT852059 FKP852059 FUL852059 GEH852059 GOD852059 GXZ852059 HHV852059 HRR852059 IBN852059 ILJ852059 IVF852059 JFB852059 JOX852059 JYT852059 KIP852059 KSL852059 LCH852059 LMD852059 LVZ852059 MFV852059 MPR852059 MZN852059 NJJ852059 NTF852059 ODB852059 OMX852059 OWT852059 PGP852059 PQL852059 QAH852059 QKD852059 QTZ852059 RDV852059 RNR852059 RXN852059 SHJ852059 SRF852059 TBB852059 TKX852059 TUT852059 UEP852059 UOL852059 UYH852059 VID852059 VRZ852059 WBV852059 WLR852059 WVN852059 F917595 JB917595 SX917595 ACT917595 AMP917595 AWL917595 BGH917595 BQD917595 BZZ917595 CJV917595 CTR917595 DDN917595 DNJ917595 DXF917595 EHB917595 EQX917595 FAT917595 FKP917595 FUL917595 GEH917595 GOD917595 GXZ917595 HHV917595 HRR917595 IBN917595 ILJ917595 IVF917595 JFB917595 JOX917595 JYT917595 KIP917595 KSL917595 LCH917595 LMD917595 LVZ917595 MFV917595 MPR917595 MZN917595 NJJ917595 NTF917595 ODB917595 OMX917595 OWT917595 PGP917595 PQL917595 QAH917595 QKD917595 QTZ917595 RDV917595 RNR917595 RXN917595 SHJ917595 SRF917595 TBB917595 TKX917595 TUT917595 UEP917595 UOL917595 UYH917595 VID917595 VRZ917595 WBV917595 WLR917595 WVN917595 F983131 JB983131 SX983131 ACT983131 AMP983131 AWL983131 BGH983131 BQD983131 BZZ983131 CJV983131 CTR983131 DDN983131 DNJ983131 DXF983131 EHB983131 EQX983131 FAT983131 FKP983131 FUL983131 GEH983131 GOD983131 GXZ983131 HHV983131 HRR983131 IBN983131 ILJ983131 IVF983131 JFB983131 JOX983131 JYT983131 KIP983131 KSL983131 LCH983131 LMD983131 LVZ983131 MFV983131 MPR983131 MZN983131 NJJ983131 NTF983131 ODB983131 OMX983131 OWT983131 PGP983131 PQL983131 QAH983131 QKD983131 QTZ983131 RDV983131 RNR983131 RXN983131 SHJ983131 SRF983131 TBB983131 TKX983131 TUT983131 UEP983131 UOL983131 UYH983131 VID983131 VRZ983131 WBV983131 WLR983131 WVN983131">
      <formula1>"bloq"</formula1>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201"/>
  <sheetViews>
    <sheetView topLeftCell="A25" workbookViewId="0">
      <selection activeCell="B48" sqref="B48"/>
    </sheetView>
  </sheetViews>
  <sheetFormatPr baseColWidth="10" defaultRowHeight="12.75" x14ac:dyDescent="0.2"/>
  <cols>
    <col min="1" max="1" width="31.5703125" style="3" customWidth="1"/>
    <col min="2" max="2" width="25.7109375" style="5" customWidth="1"/>
    <col min="3" max="3" width="12.7109375" style="5" customWidth="1"/>
    <col min="4" max="4" width="10.7109375" style="5" customWidth="1"/>
    <col min="5" max="5" width="10.85546875" style="5" customWidth="1"/>
    <col min="6" max="11" width="10.7109375" style="5" customWidth="1"/>
    <col min="12" max="12" width="10.7109375" style="2" customWidth="1"/>
    <col min="13" max="13" width="12.140625" style="5" customWidth="1"/>
    <col min="14" max="14" width="11.140625" style="5" customWidth="1"/>
    <col min="15" max="15" width="10.7109375" style="5" customWidth="1"/>
    <col min="16" max="16" width="11.5703125" style="5" customWidth="1"/>
    <col min="17" max="17" width="11.42578125" style="5"/>
    <col min="18" max="18" width="11.28515625" style="5" customWidth="1"/>
    <col min="19" max="19" width="10.42578125" style="5" customWidth="1"/>
    <col min="20" max="20" width="11.28515625" style="5" customWidth="1"/>
    <col min="21" max="21" width="10.28515625" style="22" customWidth="1"/>
    <col min="22" max="22" width="10.5703125" style="1" customWidth="1"/>
    <col min="23" max="23" width="10.5703125" style="22" customWidth="1"/>
    <col min="24" max="28" width="14.140625" style="22" customWidth="1"/>
    <col min="29" max="32" width="13.140625" style="22" customWidth="1"/>
    <col min="33" max="33" width="9" style="22" customWidth="1"/>
    <col min="34" max="39" width="13.140625" style="22" customWidth="1"/>
    <col min="40" max="48" width="10.85546875" style="22" customWidth="1"/>
    <col min="49" max="89" width="11.7109375" style="203" hidden="1" customWidth="1"/>
    <col min="90" max="91" width="10.85546875" style="22" customWidth="1"/>
    <col min="92" max="256" width="11.42578125" style="22"/>
    <col min="257" max="257" width="31.5703125" style="22" customWidth="1"/>
    <col min="258" max="258" width="25.7109375" style="22" customWidth="1"/>
    <col min="259" max="259" width="12.7109375" style="22" customWidth="1"/>
    <col min="260" max="260" width="10.7109375" style="22" customWidth="1"/>
    <col min="261" max="261" width="10.85546875" style="22" customWidth="1"/>
    <col min="262" max="268" width="10.7109375" style="22" customWidth="1"/>
    <col min="269" max="269" width="12.140625" style="22" customWidth="1"/>
    <col min="270" max="270" width="11.140625" style="22" customWidth="1"/>
    <col min="271" max="271" width="10.7109375" style="22" customWidth="1"/>
    <col min="272" max="272" width="11.5703125" style="22" customWidth="1"/>
    <col min="273" max="273" width="11.42578125" style="22"/>
    <col min="274" max="274" width="11.28515625" style="22" customWidth="1"/>
    <col min="275" max="275" width="10.42578125" style="22" customWidth="1"/>
    <col min="276" max="276" width="11.28515625" style="22" customWidth="1"/>
    <col min="277" max="277" width="10.28515625" style="22" customWidth="1"/>
    <col min="278" max="279" width="10.5703125" style="22" customWidth="1"/>
    <col min="280" max="284" width="14.140625" style="22" customWidth="1"/>
    <col min="285" max="288" width="13.140625" style="22" customWidth="1"/>
    <col min="289" max="289" width="9" style="22" customWidth="1"/>
    <col min="290" max="295" width="13.140625" style="22" customWidth="1"/>
    <col min="296" max="304" width="10.85546875" style="22" customWidth="1"/>
    <col min="305" max="345" width="0" style="22" hidden="1" customWidth="1"/>
    <col min="346" max="347" width="10.85546875" style="22" customWidth="1"/>
    <col min="348" max="512" width="11.42578125" style="22"/>
    <col min="513" max="513" width="31.5703125" style="22" customWidth="1"/>
    <col min="514" max="514" width="25.7109375" style="22" customWidth="1"/>
    <col min="515" max="515" width="12.7109375" style="22" customWidth="1"/>
    <col min="516" max="516" width="10.7109375" style="22" customWidth="1"/>
    <col min="517" max="517" width="10.85546875" style="22" customWidth="1"/>
    <col min="518" max="524" width="10.7109375" style="22" customWidth="1"/>
    <col min="525" max="525" width="12.140625" style="22" customWidth="1"/>
    <col min="526" max="526" width="11.140625" style="22" customWidth="1"/>
    <col min="527" max="527" width="10.7109375" style="22" customWidth="1"/>
    <col min="528" max="528" width="11.5703125" style="22" customWidth="1"/>
    <col min="529" max="529" width="11.42578125" style="22"/>
    <col min="530" max="530" width="11.28515625" style="22" customWidth="1"/>
    <col min="531" max="531" width="10.42578125" style="22" customWidth="1"/>
    <col min="532" max="532" width="11.28515625" style="22" customWidth="1"/>
    <col min="533" max="533" width="10.28515625" style="22" customWidth="1"/>
    <col min="534" max="535" width="10.5703125" style="22" customWidth="1"/>
    <col min="536" max="540" width="14.140625" style="22" customWidth="1"/>
    <col min="541" max="544" width="13.140625" style="22" customWidth="1"/>
    <col min="545" max="545" width="9" style="22" customWidth="1"/>
    <col min="546" max="551" width="13.140625" style="22" customWidth="1"/>
    <col min="552" max="560" width="10.85546875" style="22" customWidth="1"/>
    <col min="561" max="601" width="0" style="22" hidden="1" customWidth="1"/>
    <col min="602" max="603" width="10.85546875" style="22" customWidth="1"/>
    <col min="604" max="768" width="11.42578125" style="22"/>
    <col min="769" max="769" width="31.5703125" style="22" customWidth="1"/>
    <col min="770" max="770" width="25.7109375" style="22" customWidth="1"/>
    <col min="771" max="771" width="12.7109375" style="22" customWidth="1"/>
    <col min="772" max="772" width="10.7109375" style="22" customWidth="1"/>
    <col min="773" max="773" width="10.85546875" style="22" customWidth="1"/>
    <col min="774" max="780" width="10.7109375" style="22" customWidth="1"/>
    <col min="781" max="781" width="12.140625" style="22" customWidth="1"/>
    <col min="782" max="782" width="11.140625" style="22" customWidth="1"/>
    <col min="783" max="783" width="10.7109375" style="22" customWidth="1"/>
    <col min="784" max="784" width="11.5703125" style="22" customWidth="1"/>
    <col min="785" max="785" width="11.42578125" style="22"/>
    <col min="786" max="786" width="11.28515625" style="22" customWidth="1"/>
    <col min="787" max="787" width="10.42578125" style="22" customWidth="1"/>
    <col min="788" max="788" width="11.28515625" style="22" customWidth="1"/>
    <col min="789" max="789" width="10.28515625" style="22" customWidth="1"/>
    <col min="790" max="791" width="10.5703125" style="22" customWidth="1"/>
    <col min="792" max="796" width="14.140625" style="22" customWidth="1"/>
    <col min="797" max="800" width="13.140625" style="22" customWidth="1"/>
    <col min="801" max="801" width="9" style="22" customWidth="1"/>
    <col min="802" max="807" width="13.140625" style="22" customWidth="1"/>
    <col min="808" max="816" width="10.85546875" style="22" customWidth="1"/>
    <col min="817" max="857" width="0" style="22" hidden="1" customWidth="1"/>
    <col min="858" max="859" width="10.85546875" style="22" customWidth="1"/>
    <col min="860" max="1024" width="11.42578125" style="22"/>
    <col min="1025" max="1025" width="31.5703125" style="22" customWidth="1"/>
    <col min="1026" max="1026" width="25.7109375" style="22" customWidth="1"/>
    <col min="1027" max="1027" width="12.7109375" style="22" customWidth="1"/>
    <col min="1028" max="1028" width="10.7109375" style="22" customWidth="1"/>
    <col min="1029" max="1029" width="10.85546875" style="22" customWidth="1"/>
    <col min="1030" max="1036" width="10.7109375" style="22" customWidth="1"/>
    <col min="1037" max="1037" width="12.140625" style="22" customWidth="1"/>
    <col min="1038" max="1038" width="11.140625" style="22" customWidth="1"/>
    <col min="1039" max="1039" width="10.7109375" style="22" customWidth="1"/>
    <col min="1040" max="1040" width="11.5703125" style="22" customWidth="1"/>
    <col min="1041" max="1041" width="11.42578125" style="22"/>
    <col min="1042" max="1042" width="11.28515625" style="22" customWidth="1"/>
    <col min="1043" max="1043" width="10.42578125" style="22" customWidth="1"/>
    <col min="1044" max="1044" width="11.28515625" style="22" customWidth="1"/>
    <col min="1045" max="1045" width="10.28515625" style="22" customWidth="1"/>
    <col min="1046" max="1047" width="10.5703125" style="22" customWidth="1"/>
    <col min="1048" max="1052" width="14.140625" style="22" customWidth="1"/>
    <col min="1053" max="1056" width="13.140625" style="22" customWidth="1"/>
    <col min="1057" max="1057" width="9" style="22" customWidth="1"/>
    <col min="1058" max="1063" width="13.140625" style="22" customWidth="1"/>
    <col min="1064" max="1072" width="10.85546875" style="22" customWidth="1"/>
    <col min="1073" max="1113" width="0" style="22" hidden="1" customWidth="1"/>
    <col min="1114" max="1115" width="10.85546875" style="22" customWidth="1"/>
    <col min="1116" max="1280" width="11.42578125" style="22"/>
    <col min="1281" max="1281" width="31.5703125" style="22" customWidth="1"/>
    <col min="1282" max="1282" width="25.7109375" style="22" customWidth="1"/>
    <col min="1283" max="1283" width="12.7109375" style="22" customWidth="1"/>
    <col min="1284" max="1284" width="10.7109375" style="22" customWidth="1"/>
    <col min="1285" max="1285" width="10.85546875" style="22" customWidth="1"/>
    <col min="1286" max="1292" width="10.7109375" style="22" customWidth="1"/>
    <col min="1293" max="1293" width="12.140625" style="22" customWidth="1"/>
    <col min="1294" max="1294" width="11.140625" style="22" customWidth="1"/>
    <col min="1295" max="1295" width="10.7109375" style="22" customWidth="1"/>
    <col min="1296" max="1296" width="11.5703125" style="22" customWidth="1"/>
    <col min="1297" max="1297" width="11.42578125" style="22"/>
    <col min="1298" max="1298" width="11.28515625" style="22" customWidth="1"/>
    <col min="1299" max="1299" width="10.42578125" style="22" customWidth="1"/>
    <col min="1300" max="1300" width="11.28515625" style="22" customWidth="1"/>
    <col min="1301" max="1301" width="10.28515625" style="22" customWidth="1"/>
    <col min="1302" max="1303" width="10.5703125" style="22" customWidth="1"/>
    <col min="1304" max="1308" width="14.140625" style="22" customWidth="1"/>
    <col min="1309" max="1312" width="13.140625" style="22" customWidth="1"/>
    <col min="1313" max="1313" width="9" style="22" customWidth="1"/>
    <col min="1314" max="1319" width="13.140625" style="22" customWidth="1"/>
    <col min="1320" max="1328" width="10.85546875" style="22" customWidth="1"/>
    <col min="1329" max="1369" width="0" style="22" hidden="1" customWidth="1"/>
    <col min="1370" max="1371" width="10.85546875" style="22" customWidth="1"/>
    <col min="1372" max="1536" width="11.42578125" style="22"/>
    <col min="1537" max="1537" width="31.5703125" style="22" customWidth="1"/>
    <col min="1538" max="1538" width="25.7109375" style="22" customWidth="1"/>
    <col min="1539" max="1539" width="12.7109375" style="22" customWidth="1"/>
    <col min="1540" max="1540" width="10.7109375" style="22" customWidth="1"/>
    <col min="1541" max="1541" width="10.85546875" style="22" customWidth="1"/>
    <col min="1542" max="1548" width="10.7109375" style="22" customWidth="1"/>
    <col min="1549" max="1549" width="12.140625" style="22" customWidth="1"/>
    <col min="1550" max="1550" width="11.140625" style="22" customWidth="1"/>
    <col min="1551" max="1551" width="10.7109375" style="22" customWidth="1"/>
    <col min="1552" max="1552" width="11.5703125" style="22" customWidth="1"/>
    <col min="1553" max="1553" width="11.42578125" style="22"/>
    <col min="1554" max="1554" width="11.28515625" style="22" customWidth="1"/>
    <col min="1555" max="1555" width="10.42578125" style="22" customWidth="1"/>
    <col min="1556" max="1556" width="11.28515625" style="22" customWidth="1"/>
    <col min="1557" max="1557" width="10.28515625" style="22" customWidth="1"/>
    <col min="1558" max="1559" width="10.5703125" style="22" customWidth="1"/>
    <col min="1560" max="1564" width="14.140625" style="22" customWidth="1"/>
    <col min="1565" max="1568" width="13.140625" style="22" customWidth="1"/>
    <col min="1569" max="1569" width="9" style="22" customWidth="1"/>
    <col min="1570" max="1575" width="13.140625" style="22" customWidth="1"/>
    <col min="1576" max="1584" width="10.85546875" style="22" customWidth="1"/>
    <col min="1585" max="1625" width="0" style="22" hidden="1" customWidth="1"/>
    <col min="1626" max="1627" width="10.85546875" style="22" customWidth="1"/>
    <col min="1628" max="1792" width="11.42578125" style="22"/>
    <col min="1793" max="1793" width="31.5703125" style="22" customWidth="1"/>
    <col min="1794" max="1794" width="25.7109375" style="22" customWidth="1"/>
    <col min="1795" max="1795" width="12.7109375" style="22" customWidth="1"/>
    <col min="1796" max="1796" width="10.7109375" style="22" customWidth="1"/>
    <col min="1797" max="1797" width="10.85546875" style="22" customWidth="1"/>
    <col min="1798" max="1804" width="10.7109375" style="22" customWidth="1"/>
    <col min="1805" max="1805" width="12.140625" style="22" customWidth="1"/>
    <col min="1806" max="1806" width="11.140625" style="22" customWidth="1"/>
    <col min="1807" max="1807" width="10.7109375" style="22" customWidth="1"/>
    <col min="1808" max="1808" width="11.5703125" style="22" customWidth="1"/>
    <col min="1809" max="1809" width="11.42578125" style="22"/>
    <col min="1810" max="1810" width="11.28515625" style="22" customWidth="1"/>
    <col min="1811" max="1811" width="10.42578125" style="22" customWidth="1"/>
    <col min="1812" max="1812" width="11.28515625" style="22" customWidth="1"/>
    <col min="1813" max="1813" width="10.28515625" style="22" customWidth="1"/>
    <col min="1814" max="1815" width="10.5703125" style="22" customWidth="1"/>
    <col min="1816" max="1820" width="14.140625" style="22" customWidth="1"/>
    <col min="1821" max="1824" width="13.140625" style="22" customWidth="1"/>
    <col min="1825" max="1825" width="9" style="22" customWidth="1"/>
    <col min="1826" max="1831" width="13.140625" style="22" customWidth="1"/>
    <col min="1832" max="1840" width="10.85546875" style="22" customWidth="1"/>
    <col min="1841" max="1881" width="0" style="22" hidden="1" customWidth="1"/>
    <col min="1882" max="1883" width="10.85546875" style="22" customWidth="1"/>
    <col min="1884" max="2048" width="11.42578125" style="22"/>
    <col min="2049" max="2049" width="31.5703125" style="22" customWidth="1"/>
    <col min="2050" max="2050" width="25.7109375" style="22" customWidth="1"/>
    <col min="2051" max="2051" width="12.7109375" style="22" customWidth="1"/>
    <col min="2052" max="2052" width="10.7109375" style="22" customWidth="1"/>
    <col min="2053" max="2053" width="10.85546875" style="22" customWidth="1"/>
    <col min="2054" max="2060" width="10.7109375" style="22" customWidth="1"/>
    <col min="2061" max="2061" width="12.140625" style="22" customWidth="1"/>
    <col min="2062" max="2062" width="11.140625" style="22" customWidth="1"/>
    <col min="2063" max="2063" width="10.7109375" style="22" customWidth="1"/>
    <col min="2064" max="2064" width="11.5703125" style="22" customWidth="1"/>
    <col min="2065" max="2065" width="11.42578125" style="22"/>
    <col min="2066" max="2066" width="11.28515625" style="22" customWidth="1"/>
    <col min="2067" max="2067" width="10.42578125" style="22" customWidth="1"/>
    <col min="2068" max="2068" width="11.28515625" style="22" customWidth="1"/>
    <col min="2069" max="2069" width="10.28515625" style="22" customWidth="1"/>
    <col min="2070" max="2071" width="10.5703125" style="22" customWidth="1"/>
    <col min="2072" max="2076" width="14.140625" style="22" customWidth="1"/>
    <col min="2077" max="2080" width="13.140625" style="22" customWidth="1"/>
    <col min="2081" max="2081" width="9" style="22" customWidth="1"/>
    <col min="2082" max="2087" width="13.140625" style="22" customWidth="1"/>
    <col min="2088" max="2096" width="10.85546875" style="22" customWidth="1"/>
    <col min="2097" max="2137" width="0" style="22" hidden="1" customWidth="1"/>
    <col min="2138" max="2139" width="10.85546875" style="22" customWidth="1"/>
    <col min="2140" max="2304" width="11.42578125" style="22"/>
    <col min="2305" max="2305" width="31.5703125" style="22" customWidth="1"/>
    <col min="2306" max="2306" width="25.7109375" style="22" customWidth="1"/>
    <col min="2307" max="2307" width="12.7109375" style="22" customWidth="1"/>
    <col min="2308" max="2308" width="10.7109375" style="22" customWidth="1"/>
    <col min="2309" max="2309" width="10.85546875" style="22" customWidth="1"/>
    <col min="2310" max="2316" width="10.7109375" style="22" customWidth="1"/>
    <col min="2317" max="2317" width="12.140625" style="22" customWidth="1"/>
    <col min="2318" max="2318" width="11.140625" style="22" customWidth="1"/>
    <col min="2319" max="2319" width="10.7109375" style="22" customWidth="1"/>
    <col min="2320" max="2320" width="11.5703125" style="22" customWidth="1"/>
    <col min="2321" max="2321" width="11.42578125" style="22"/>
    <col min="2322" max="2322" width="11.28515625" style="22" customWidth="1"/>
    <col min="2323" max="2323" width="10.42578125" style="22" customWidth="1"/>
    <col min="2324" max="2324" width="11.28515625" style="22" customWidth="1"/>
    <col min="2325" max="2325" width="10.28515625" style="22" customWidth="1"/>
    <col min="2326" max="2327" width="10.5703125" style="22" customWidth="1"/>
    <col min="2328" max="2332" width="14.140625" style="22" customWidth="1"/>
    <col min="2333" max="2336" width="13.140625" style="22" customWidth="1"/>
    <col min="2337" max="2337" width="9" style="22" customWidth="1"/>
    <col min="2338" max="2343" width="13.140625" style="22" customWidth="1"/>
    <col min="2344" max="2352" width="10.85546875" style="22" customWidth="1"/>
    <col min="2353" max="2393" width="0" style="22" hidden="1" customWidth="1"/>
    <col min="2394" max="2395" width="10.85546875" style="22" customWidth="1"/>
    <col min="2396" max="2560" width="11.42578125" style="22"/>
    <col min="2561" max="2561" width="31.5703125" style="22" customWidth="1"/>
    <col min="2562" max="2562" width="25.7109375" style="22" customWidth="1"/>
    <col min="2563" max="2563" width="12.7109375" style="22" customWidth="1"/>
    <col min="2564" max="2564" width="10.7109375" style="22" customWidth="1"/>
    <col min="2565" max="2565" width="10.85546875" style="22" customWidth="1"/>
    <col min="2566" max="2572" width="10.7109375" style="22" customWidth="1"/>
    <col min="2573" max="2573" width="12.140625" style="22" customWidth="1"/>
    <col min="2574" max="2574" width="11.140625" style="22" customWidth="1"/>
    <col min="2575" max="2575" width="10.7109375" style="22" customWidth="1"/>
    <col min="2576" max="2576" width="11.5703125" style="22" customWidth="1"/>
    <col min="2577" max="2577" width="11.42578125" style="22"/>
    <col min="2578" max="2578" width="11.28515625" style="22" customWidth="1"/>
    <col min="2579" max="2579" width="10.42578125" style="22" customWidth="1"/>
    <col min="2580" max="2580" width="11.28515625" style="22" customWidth="1"/>
    <col min="2581" max="2581" width="10.28515625" style="22" customWidth="1"/>
    <col min="2582" max="2583" width="10.5703125" style="22" customWidth="1"/>
    <col min="2584" max="2588" width="14.140625" style="22" customWidth="1"/>
    <col min="2589" max="2592" width="13.140625" style="22" customWidth="1"/>
    <col min="2593" max="2593" width="9" style="22" customWidth="1"/>
    <col min="2594" max="2599" width="13.140625" style="22" customWidth="1"/>
    <col min="2600" max="2608" width="10.85546875" style="22" customWidth="1"/>
    <col min="2609" max="2649" width="0" style="22" hidden="1" customWidth="1"/>
    <col min="2650" max="2651" width="10.85546875" style="22" customWidth="1"/>
    <col min="2652" max="2816" width="11.42578125" style="22"/>
    <col min="2817" max="2817" width="31.5703125" style="22" customWidth="1"/>
    <col min="2818" max="2818" width="25.7109375" style="22" customWidth="1"/>
    <col min="2819" max="2819" width="12.7109375" style="22" customWidth="1"/>
    <col min="2820" max="2820" width="10.7109375" style="22" customWidth="1"/>
    <col min="2821" max="2821" width="10.85546875" style="22" customWidth="1"/>
    <col min="2822" max="2828" width="10.7109375" style="22" customWidth="1"/>
    <col min="2829" max="2829" width="12.140625" style="22" customWidth="1"/>
    <col min="2830" max="2830" width="11.140625" style="22" customWidth="1"/>
    <col min="2831" max="2831" width="10.7109375" style="22" customWidth="1"/>
    <col min="2832" max="2832" width="11.5703125" style="22" customWidth="1"/>
    <col min="2833" max="2833" width="11.42578125" style="22"/>
    <col min="2834" max="2834" width="11.28515625" style="22" customWidth="1"/>
    <col min="2835" max="2835" width="10.42578125" style="22" customWidth="1"/>
    <col min="2836" max="2836" width="11.28515625" style="22" customWidth="1"/>
    <col min="2837" max="2837" width="10.28515625" style="22" customWidth="1"/>
    <col min="2838" max="2839" width="10.5703125" style="22" customWidth="1"/>
    <col min="2840" max="2844" width="14.140625" style="22" customWidth="1"/>
    <col min="2845" max="2848" width="13.140625" style="22" customWidth="1"/>
    <col min="2849" max="2849" width="9" style="22" customWidth="1"/>
    <col min="2850" max="2855" width="13.140625" style="22" customWidth="1"/>
    <col min="2856" max="2864" width="10.85546875" style="22" customWidth="1"/>
    <col min="2865" max="2905" width="0" style="22" hidden="1" customWidth="1"/>
    <col min="2906" max="2907" width="10.85546875" style="22" customWidth="1"/>
    <col min="2908" max="3072" width="11.42578125" style="22"/>
    <col min="3073" max="3073" width="31.5703125" style="22" customWidth="1"/>
    <col min="3074" max="3074" width="25.7109375" style="22" customWidth="1"/>
    <col min="3075" max="3075" width="12.7109375" style="22" customWidth="1"/>
    <col min="3076" max="3076" width="10.7109375" style="22" customWidth="1"/>
    <col min="3077" max="3077" width="10.85546875" style="22" customWidth="1"/>
    <col min="3078" max="3084" width="10.7109375" style="22" customWidth="1"/>
    <col min="3085" max="3085" width="12.140625" style="22" customWidth="1"/>
    <col min="3086" max="3086" width="11.140625" style="22" customWidth="1"/>
    <col min="3087" max="3087" width="10.7109375" style="22" customWidth="1"/>
    <col min="3088" max="3088" width="11.5703125" style="22" customWidth="1"/>
    <col min="3089" max="3089" width="11.42578125" style="22"/>
    <col min="3090" max="3090" width="11.28515625" style="22" customWidth="1"/>
    <col min="3091" max="3091" width="10.42578125" style="22" customWidth="1"/>
    <col min="3092" max="3092" width="11.28515625" style="22" customWidth="1"/>
    <col min="3093" max="3093" width="10.28515625" style="22" customWidth="1"/>
    <col min="3094" max="3095" width="10.5703125" style="22" customWidth="1"/>
    <col min="3096" max="3100" width="14.140625" style="22" customWidth="1"/>
    <col min="3101" max="3104" width="13.140625" style="22" customWidth="1"/>
    <col min="3105" max="3105" width="9" style="22" customWidth="1"/>
    <col min="3106" max="3111" width="13.140625" style="22" customWidth="1"/>
    <col min="3112" max="3120" width="10.85546875" style="22" customWidth="1"/>
    <col min="3121" max="3161" width="0" style="22" hidden="1" customWidth="1"/>
    <col min="3162" max="3163" width="10.85546875" style="22" customWidth="1"/>
    <col min="3164" max="3328" width="11.42578125" style="22"/>
    <col min="3329" max="3329" width="31.5703125" style="22" customWidth="1"/>
    <col min="3330" max="3330" width="25.7109375" style="22" customWidth="1"/>
    <col min="3331" max="3331" width="12.7109375" style="22" customWidth="1"/>
    <col min="3332" max="3332" width="10.7109375" style="22" customWidth="1"/>
    <col min="3333" max="3333" width="10.85546875" style="22" customWidth="1"/>
    <col min="3334" max="3340" width="10.7109375" style="22" customWidth="1"/>
    <col min="3341" max="3341" width="12.140625" style="22" customWidth="1"/>
    <col min="3342" max="3342" width="11.140625" style="22" customWidth="1"/>
    <col min="3343" max="3343" width="10.7109375" style="22" customWidth="1"/>
    <col min="3344" max="3344" width="11.5703125" style="22" customWidth="1"/>
    <col min="3345" max="3345" width="11.42578125" style="22"/>
    <col min="3346" max="3346" width="11.28515625" style="22" customWidth="1"/>
    <col min="3347" max="3347" width="10.42578125" style="22" customWidth="1"/>
    <col min="3348" max="3348" width="11.28515625" style="22" customWidth="1"/>
    <col min="3349" max="3349" width="10.28515625" style="22" customWidth="1"/>
    <col min="3350" max="3351" width="10.5703125" style="22" customWidth="1"/>
    <col min="3352" max="3356" width="14.140625" style="22" customWidth="1"/>
    <col min="3357" max="3360" width="13.140625" style="22" customWidth="1"/>
    <col min="3361" max="3361" width="9" style="22" customWidth="1"/>
    <col min="3362" max="3367" width="13.140625" style="22" customWidth="1"/>
    <col min="3368" max="3376" width="10.85546875" style="22" customWidth="1"/>
    <col min="3377" max="3417" width="0" style="22" hidden="1" customWidth="1"/>
    <col min="3418" max="3419" width="10.85546875" style="22" customWidth="1"/>
    <col min="3420" max="3584" width="11.42578125" style="22"/>
    <col min="3585" max="3585" width="31.5703125" style="22" customWidth="1"/>
    <col min="3586" max="3586" width="25.7109375" style="22" customWidth="1"/>
    <col min="3587" max="3587" width="12.7109375" style="22" customWidth="1"/>
    <col min="3588" max="3588" width="10.7109375" style="22" customWidth="1"/>
    <col min="3589" max="3589" width="10.85546875" style="22" customWidth="1"/>
    <col min="3590" max="3596" width="10.7109375" style="22" customWidth="1"/>
    <col min="3597" max="3597" width="12.140625" style="22" customWidth="1"/>
    <col min="3598" max="3598" width="11.140625" style="22" customWidth="1"/>
    <col min="3599" max="3599" width="10.7109375" style="22" customWidth="1"/>
    <col min="3600" max="3600" width="11.5703125" style="22" customWidth="1"/>
    <col min="3601" max="3601" width="11.42578125" style="22"/>
    <col min="3602" max="3602" width="11.28515625" style="22" customWidth="1"/>
    <col min="3603" max="3603" width="10.42578125" style="22" customWidth="1"/>
    <col min="3604" max="3604" width="11.28515625" style="22" customWidth="1"/>
    <col min="3605" max="3605" width="10.28515625" style="22" customWidth="1"/>
    <col min="3606" max="3607" width="10.5703125" style="22" customWidth="1"/>
    <col min="3608" max="3612" width="14.140625" style="22" customWidth="1"/>
    <col min="3613" max="3616" width="13.140625" style="22" customWidth="1"/>
    <col min="3617" max="3617" width="9" style="22" customWidth="1"/>
    <col min="3618" max="3623" width="13.140625" style="22" customWidth="1"/>
    <col min="3624" max="3632" width="10.85546875" style="22" customWidth="1"/>
    <col min="3633" max="3673" width="0" style="22" hidden="1" customWidth="1"/>
    <col min="3674" max="3675" width="10.85546875" style="22" customWidth="1"/>
    <col min="3676" max="3840" width="11.42578125" style="22"/>
    <col min="3841" max="3841" width="31.5703125" style="22" customWidth="1"/>
    <col min="3842" max="3842" width="25.7109375" style="22" customWidth="1"/>
    <col min="3843" max="3843" width="12.7109375" style="22" customWidth="1"/>
    <col min="3844" max="3844" width="10.7109375" style="22" customWidth="1"/>
    <col min="3845" max="3845" width="10.85546875" style="22" customWidth="1"/>
    <col min="3846" max="3852" width="10.7109375" style="22" customWidth="1"/>
    <col min="3853" max="3853" width="12.140625" style="22" customWidth="1"/>
    <col min="3854" max="3854" width="11.140625" style="22" customWidth="1"/>
    <col min="3855" max="3855" width="10.7109375" style="22" customWidth="1"/>
    <col min="3856" max="3856" width="11.5703125" style="22" customWidth="1"/>
    <col min="3857" max="3857" width="11.42578125" style="22"/>
    <col min="3858" max="3858" width="11.28515625" style="22" customWidth="1"/>
    <col min="3859" max="3859" width="10.42578125" style="22" customWidth="1"/>
    <col min="3860" max="3860" width="11.28515625" style="22" customWidth="1"/>
    <col min="3861" max="3861" width="10.28515625" style="22" customWidth="1"/>
    <col min="3862" max="3863" width="10.5703125" style="22" customWidth="1"/>
    <col min="3864" max="3868" width="14.140625" style="22" customWidth="1"/>
    <col min="3869" max="3872" width="13.140625" style="22" customWidth="1"/>
    <col min="3873" max="3873" width="9" style="22" customWidth="1"/>
    <col min="3874" max="3879" width="13.140625" style="22" customWidth="1"/>
    <col min="3880" max="3888" width="10.85546875" style="22" customWidth="1"/>
    <col min="3889" max="3929" width="0" style="22" hidden="1" customWidth="1"/>
    <col min="3930" max="3931" width="10.85546875" style="22" customWidth="1"/>
    <col min="3932" max="4096" width="11.42578125" style="22"/>
    <col min="4097" max="4097" width="31.5703125" style="22" customWidth="1"/>
    <col min="4098" max="4098" width="25.7109375" style="22" customWidth="1"/>
    <col min="4099" max="4099" width="12.7109375" style="22" customWidth="1"/>
    <col min="4100" max="4100" width="10.7109375" style="22" customWidth="1"/>
    <col min="4101" max="4101" width="10.85546875" style="22" customWidth="1"/>
    <col min="4102" max="4108" width="10.7109375" style="22" customWidth="1"/>
    <col min="4109" max="4109" width="12.140625" style="22" customWidth="1"/>
    <col min="4110" max="4110" width="11.140625" style="22" customWidth="1"/>
    <col min="4111" max="4111" width="10.7109375" style="22" customWidth="1"/>
    <col min="4112" max="4112" width="11.5703125" style="22" customWidth="1"/>
    <col min="4113" max="4113" width="11.42578125" style="22"/>
    <col min="4114" max="4114" width="11.28515625" style="22" customWidth="1"/>
    <col min="4115" max="4115" width="10.42578125" style="22" customWidth="1"/>
    <col min="4116" max="4116" width="11.28515625" style="22" customWidth="1"/>
    <col min="4117" max="4117" width="10.28515625" style="22" customWidth="1"/>
    <col min="4118" max="4119" width="10.5703125" style="22" customWidth="1"/>
    <col min="4120" max="4124" width="14.140625" style="22" customWidth="1"/>
    <col min="4125" max="4128" width="13.140625" style="22" customWidth="1"/>
    <col min="4129" max="4129" width="9" style="22" customWidth="1"/>
    <col min="4130" max="4135" width="13.140625" style="22" customWidth="1"/>
    <col min="4136" max="4144" width="10.85546875" style="22" customWidth="1"/>
    <col min="4145" max="4185" width="0" style="22" hidden="1" customWidth="1"/>
    <col min="4186" max="4187" width="10.85546875" style="22" customWidth="1"/>
    <col min="4188" max="4352" width="11.42578125" style="22"/>
    <col min="4353" max="4353" width="31.5703125" style="22" customWidth="1"/>
    <col min="4354" max="4354" width="25.7109375" style="22" customWidth="1"/>
    <col min="4355" max="4355" width="12.7109375" style="22" customWidth="1"/>
    <col min="4356" max="4356" width="10.7109375" style="22" customWidth="1"/>
    <col min="4357" max="4357" width="10.85546875" style="22" customWidth="1"/>
    <col min="4358" max="4364" width="10.7109375" style="22" customWidth="1"/>
    <col min="4365" max="4365" width="12.140625" style="22" customWidth="1"/>
    <col min="4366" max="4366" width="11.140625" style="22" customWidth="1"/>
    <col min="4367" max="4367" width="10.7109375" style="22" customWidth="1"/>
    <col min="4368" max="4368" width="11.5703125" style="22" customWidth="1"/>
    <col min="4369" max="4369" width="11.42578125" style="22"/>
    <col min="4370" max="4370" width="11.28515625" style="22" customWidth="1"/>
    <col min="4371" max="4371" width="10.42578125" style="22" customWidth="1"/>
    <col min="4372" max="4372" width="11.28515625" style="22" customWidth="1"/>
    <col min="4373" max="4373" width="10.28515625" style="22" customWidth="1"/>
    <col min="4374" max="4375" width="10.5703125" style="22" customWidth="1"/>
    <col min="4376" max="4380" width="14.140625" style="22" customWidth="1"/>
    <col min="4381" max="4384" width="13.140625" style="22" customWidth="1"/>
    <col min="4385" max="4385" width="9" style="22" customWidth="1"/>
    <col min="4386" max="4391" width="13.140625" style="22" customWidth="1"/>
    <col min="4392" max="4400" width="10.85546875" style="22" customWidth="1"/>
    <col min="4401" max="4441" width="0" style="22" hidden="1" customWidth="1"/>
    <col min="4442" max="4443" width="10.85546875" style="22" customWidth="1"/>
    <col min="4444" max="4608" width="11.42578125" style="22"/>
    <col min="4609" max="4609" width="31.5703125" style="22" customWidth="1"/>
    <col min="4610" max="4610" width="25.7109375" style="22" customWidth="1"/>
    <col min="4611" max="4611" width="12.7109375" style="22" customWidth="1"/>
    <col min="4612" max="4612" width="10.7109375" style="22" customWidth="1"/>
    <col min="4613" max="4613" width="10.85546875" style="22" customWidth="1"/>
    <col min="4614" max="4620" width="10.7109375" style="22" customWidth="1"/>
    <col min="4621" max="4621" width="12.140625" style="22" customWidth="1"/>
    <col min="4622" max="4622" width="11.140625" style="22" customWidth="1"/>
    <col min="4623" max="4623" width="10.7109375" style="22" customWidth="1"/>
    <col min="4624" max="4624" width="11.5703125" style="22" customWidth="1"/>
    <col min="4625" max="4625" width="11.42578125" style="22"/>
    <col min="4626" max="4626" width="11.28515625" style="22" customWidth="1"/>
    <col min="4627" max="4627" width="10.42578125" style="22" customWidth="1"/>
    <col min="4628" max="4628" width="11.28515625" style="22" customWidth="1"/>
    <col min="4629" max="4629" width="10.28515625" style="22" customWidth="1"/>
    <col min="4630" max="4631" width="10.5703125" style="22" customWidth="1"/>
    <col min="4632" max="4636" width="14.140625" style="22" customWidth="1"/>
    <col min="4637" max="4640" width="13.140625" style="22" customWidth="1"/>
    <col min="4641" max="4641" width="9" style="22" customWidth="1"/>
    <col min="4642" max="4647" width="13.140625" style="22" customWidth="1"/>
    <col min="4648" max="4656" width="10.85546875" style="22" customWidth="1"/>
    <col min="4657" max="4697" width="0" style="22" hidden="1" customWidth="1"/>
    <col min="4698" max="4699" width="10.85546875" style="22" customWidth="1"/>
    <col min="4700" max="4864" width="11.42578125" style="22"/>
    <col min="4865" max="4865" width="31.5703125" style="22" customWidth="1"/>
    <col min="4866" max="4866" width="25.7109375" style="22" customWidth="1"/>
    <col min="4867" max="4867" width="12.7109375" style="22" customWidth="1"/>
    <col min="4868" max="4868" width="10.7109375" style="22" customWidth="1"/>
    <col min="4869" max="4869" width="10.85546875" style="22" customWidth="1"/>
    <col min="4870" max="4876" width="10.7109375" style="22" customWidth="1"/>
    <col min="4877" max="4877" width="12.140625" style="22" customWidth="1"/>
    <col min="4878" max="4878" width="11.140625" style="22" customWidth="1"/>
    <col min="4879" max="4879" width="10.7109375" style="22" customWidth="1"/>
    <col min="4880" max="4880" width="11.5703125" style="22" customWidth="1"/>
    <col min="4881" max="4881" width="11.42578125" style="22"/>
    <col min="4882" max="4882" width="11.28515625" style="22" customWidth="1"/>
    <col min="4883" max="4883" width="10.42578125" style="22" customWidth="1"/>
    <col min="4884" max="4884" width="11.28515625" style="22" customWidth="1"/>
    <col min="4885" max="4885" width="10.28515625" style="22" customWidth="1"/>
    <col min="4886" max="4887" width="10.5703125" style="22" customWidth="1"/>
    <col min="4888" max="4892" width="14.140625" style="22" customWidth="1"/>
    <col min="4893" max="4896" width="13.140625" style="22" customWidth="1"/>
    <col min="4897" max="4897" width="9" style="22" customWidth="1"/>
    <col min="4898" max="4903" width="13.140625" style="22" customWidth="1"/>
    <col min="4904" max="4912" width="10.85546875" style="22" customWidth="1"/>
    <col min="4913" max="4953" width="0" style="22" hidden="1" customWidth="1"/>
    <col min="4954" max="4955" width="10.85546875" style="22" customWidth="1"/>
    <col min="4956" max="5120" width="11.42578125" style="22"/>
    <col min="5121" max="5121" width="31.5703125" style="22" customWidth="1"/>
    <col min="5122" max="5122" width="25.7109375" style="22" customWidth="1"/>
    <col min="5123" max="5123" width="12.7109375" style="22" customWidth="1"/>
    <col min="5124" max="5124" width="10.7109375" style="22" customWidth="1"/>
    <col min="5125" max="5125" width="10.85546875" style="22" customWidth="1"/>
    <col min="5126" max="5132" width="10.7109375" style="22" customWidth="1"/>
    <col min="5133" max="5133" width="12.140625" style="22" customWidth="1"/>
    <col min="5134" max="5134" width="11.140625" style="22" customWidth="1"/>
    <col min="5135" max="5135" width="10.7109375" style="22" customWidth="1"/>
    <col min="5136" max="5136" width="11.5703125" style="22" customWidth="1"/>
    <col min="5137" max="5137" width="11.42578125" style="22"/>
    <col min="5138" max="5138" width="11.28515625" style="22" customWidth="1"/>
    <col min="5139" max="5139" width="10.42578125" style="22" customWidth="1"/>
    <col min="5140" max="5140" width="11.28515625" style="22" customWidth="1"/>
    <col min="5141" max="5141" width="10.28515625" style="22" customWidth="1"/>
    <col min="5142" max="5143" width="10.5703125" style="22" customWidth="1"/>
    <col min="5144" max="5148" width="14.140625" style="22" customWidth="1"/>
    <col min="5149" max="5152" width="13.140625" style="22" customWidth="1"/>
    <col min="5153" max="5153" width="9" style="22" customWidth="1"/>
    <col min="5154" max="5159" width="13.140625" style="22" customWidth="1"/>
    <col min="5160" max="5168" width="10.85546875" style="22" customWidth="1"/>
    <col min="5169" max="5209" width="0" style="22" hidden="1" customWidth="1"/>
    <col min="5210" max="5211" width="10.85546875" style="22" customWidth="1"/>
    <col min="5212" max="5376" width="11.42578125" style="22"/>
    <col min="5377" max="5377" width="31.5703125" style="22" customWidth="1"/>
    <col min="5378" max="5378" width="25.7109375" style="22" customWidth="1"/>
    <col min="5379" max="5379" width="12.7109375" style="22" customWidth="1"/>
    <col min="5380" max="5380" width="10.7109375" style="22" customWidth="1"/>
    <col min="5381" max="5381" width="10.85546875" style="22" customWidth="1"/>
    <col min="5382" max="5388" width="10.7109375" style="22" customWidth="1"/>
    <col min="5389" max="5389" width="12.140625" style="22" customWidth="1"/>
    <col min="5390" max="5390" width="11.140625" style="22" customWidth="1"/>
    <col min="5391" max="5391" width="10.7109375" style="22" customWidth="1"/>
    <col min="5392" max="5392" width="11.5703125" style="22" customWidth="1"/>
    <col min="5393" max="5393" width="11.42578125" style="22"/>
    <col min="5394" max="5394" width="11.28515625" style="22" customWidth="1"/>
    <col min="5395" max="5395" width="10.42578125" style="22" customWidth="1"/>
    <col min="5396" max="5396" width="11.28515625" style="22" customWidth="1"/>
    <col min="5397" max="5397" width="10.28515625" style="22" customWidth="1"/>
    <col min="5398" max="5399" width="10.5703125" style="22" customWidth="1"/>
    <col min="5400" max="5404" width="14.140625" style="22" customWidth="1"/>
    <col min="5405" max="5408" width="13.140625" style="22" customWidth="1"/>
    <col min="5409" max="5409" width="9" style="22" customWidth="1"/>
    <col min="5410" max="5415" width="13.140625" style="22" customWidth="1"/>
    <col min="5416" max="5424" width="10.85546875" style="22" customWidth="1"/>
    <col min="5425" max="5465" width="0" style="22" hidden="1" customWidth="1"/>
    <col min="5466" max="5467" width="10.85546875" style="22" customWidth="1"/>
    <col min="5468" max="5632" width="11.42578125" style="22"/>
    <col min="5633" max="5633" width="31.5703125" style="22" customWidth="1"/>
    <col min="5634" max="5634" width="25.7109375" style="22" customWidth="1"/>
    <col min="5635" max="5635" width="12.7109375" style="22" customWidth="1"/>
    <col min="5636" max="5636" width="10.7109375" style="22" customWidth="1"/>
    <col min="5637" max="5637" width="10.85546875" style="22" customWidth="1"/>
    <col min="5638" max="5644" width="10.7109375" style="22" customWidth="1"/>
    <col min="5645" max="5645" width="12.140625" style="22" customWidth="1"/>
    <col min="5646" max="5646" width="11.140625" style="22" customWidth="1"/>
    <col min="5647" max="5647" width="10.7109375" style="22" customWidth="1"/>
    <col min="5648" max="5648" width="11.5703125" style="22" customWidth="1"/>
    <col min="5649" max="5649" width="11.42578125" style="22"/>
    <col min="5650" max="5650" width="11.28515625" style="22" customWidth="1"/>
    <col min="5651" max="5651" width="10.42578125" style="22" customWidth="1"/>
    <col min="5652" max="5652" width="11.28515625" style="22" customWidth="1"/>
    <col min="5653" max="5653" width="10.28515625" style="22" customWidth="1"/>
    <col min="5654" max="5655" width="10.5703125" style="22" customWidth="1"/>
    <col min="5656" max="5660" width="14.140625" style="22" customWidth="1"/>
    <col min="5661" max="5664" width="13.140625" style="22" customWidth="1"/>
    <col min="5665" max="5665" width="9" style="22" customWidth="1"/>
    <col min="5666" max="5671" width="13.140625" style="22" customWidth="1"/>
    <col min="5672" max="5680" width="10.85546875" style="22" customWidth="1"/>
    <col min="5681" max="5721" width="0" style="22" hidden="1" customWidth="1"/>
    <col min="5722" max="5723" width="10.85546875" style="22" customWidth="1"/>
    <col min="5724" max="5888" width="11.42578125" style="22"/>
    <col min="5889" max="5889" width="31.5703125" style="22" customWidth="1"/>
    <col min="5890" max="5890" width="25.7109375" style="22" customWidth="1"/>
    <col min="5891" max="5891" width="12.7109375" style="22" customWidth="1"/>
    <col min="5892" max="5892" width="10.7109375" style="22" customWidth="1"/>
    <col min="5893" max="5893" width="10.85546875" style="22" customWidth="1"/>
    <col min="5894" max="5900" width="10.7109375" style="22" customWidth="1"/>
    <col min="5901" max="5901" width="12.140625" style="22" customWidth="1"/>
    <col min="5902" max="5902" width="11.140625" style="22" customWidth="1"/>
    <col min="5903" max="5903" width="10.7109375" style="22" customWidth="1"/>
    <col min="5904" max="5904" width="11.5703125" style="22" customWidth="1"/>
    <col min="5905" max="5905" width="11.42578125" style="22"/>
    <col min="5906" max="5906" width="11.28515625" style="22" customWidth="1"/>
    <col min="5907" max="5907" width="10.42578125" style="22" customWidth="1"/>
    <col min="5908" max="5908" width="11.28515625" style="22" customWidth="1"/>
    <col min="5909" max="5909" width="10.28515625" style="22" customWidth="1"/>
    <col min="5910" max="5911" width="10.5703125" style="22" customWidth="1"/>
    <col min="5912" max="5916" width="14.140625" style="22" customWidth="1"/>
    <col min="5917" max="5920" width="13.140625" style="22" customWidth="1"/>
    <col min="5921" max="5921" width="9" style="22" customWidth="1"/>
    <col min="5922" max="5927" width="13.140625" style="22" customWidth="1"/>
    <col min="5928" max="5936" width="10.85546875" style="22" customWidth="1"/>
    <col min="5937" max="5977" width="0" style="22" hidden="1" customWidth="1"/>
    <col min="5978" max="5979" width="10.85546875" style="22" customWidth="1"/>
    <col min="5980" max="6144" width="11.42578125" style="22"/>
    <col min="6145" max="6145" width="31.5703125" style="22" customWidth="1"/>
    <col min="6146" max="6146" width="25.7109375" style="22" customWidth="1"/>
    <col min="6147" max="6147" width="12.7109375" style="22" customWidth="1"/>
    <col min="6148" max="6148" width="10.7109375" style="22" customWidth="1"/>
    <col min="6149" max="6149" width="10.85546875" style="22" customWidth="1"/>
    <col min="6150" max="6156" width="10.7109375" style="22" customWidth="1"/>
    <col min="6157" max="6157" width="12.140625" style="22" customWidth="1"/>
    <col min="6158" max="6158" width="11.140625" style="22" customWidth="1"/>
    <col min="6159" max="6159" width="10.7109375" style="22" customWidth="1"/>
    <col min="6160" max="6160" width="11.5703125" style="22" customWidth="1"/>
    <col min="6161" max="6161" width="11.42578125" style="22"/>
    <col min="6162" max="6162" width="11.28515625" style="22" customWidth="1"/>
    <col min="6163" max="6163" width="10.42578125" style="22" customWidth="1"/>
    <col min="6164" max="6164" width="11.28515625" style="22" customWidth="1"/>
    <col min="6165" max="6165" width="10.28515625" style="22" customWidth="1"/>
    <col min="6166" max="6167" width="10.5703125" style="22" customWidth="1"/>
    <col min="6168" max="6172" width="14.140625" style="22" customWidth="1"/>
    <col min="6173" max="6176" width="13.140625" style="22" customWidth="1"/>
    <col min="6177" max="6177" width="9" style="22" customWidth="1"/>
    <col min="6178" max="6183" width="13.140625" style="22" customWidth="1"/>
    <col min="6184" max="6192" width="10.85546875" style="22" customWidth="1"/>
    <col min="6193" max="6233" width="0" style="22" hidden="1" customWidth="1"/>
    <col min="6234" max="6235" width="10.85546875" style="22" customWidth="1"/>
    <col min="6236" max="6400" width="11.42578125" style="22"/>
    <col min="6401" max="6401" width="31.5703125" style="22" customWidth="1"/>
    <col min="6402" max="6402" width="25.7109375" style="22" customWidth="1"/>
    <col min="6403" max="6403" width="12.7109375" style="22" customWidth="1"/>
    <col min="6404" max="6404" width="10.7109375" style="22" customWidth="1"/>
    <col min="6405" max="6405" width="10.85546875" style="22" customWidth="1"/>
    <col min="6406" max="6412" width="10.7109375" style="22" customWidth="1"/>
    <col min="6413" max="6413" width="12.140625" style="22" customWidth="1"/>
    <col min="6414" max="6414" width="11.140625" style="22" customWidth="1"/>
    <col min="6415" max="6415" width="10.7109375" style="22" customWidth="1"/>
    <col min="6416" max="6416" width="11.5703125" style="22" customWidth="1"/>
    <col min="6417" max="6417" width="11.42578125" style="22"/>
    <col min="6418" max="6418" width="11.28515625" style="22" customWidth="1"/>
    <col min="6419" max="6419" width="10.42578125" style="22" customWidth="1"/>
    <col min="6420" max="6420" width="11.28515625" style="22" customWidth="1"/>
    <col min="6421" max="6421" width="10.28515625" style="22" customWidth="1"/>
    <col min="6422" max="6423" width="10.5703125" style="22" customWidth="1"/>
    <col min="6424" max="6428" width="14.140625" style="22" customWidth="1"/>
    <col min="6429" max="6432" width="13.140625" style="22" customWidth="1"/>
    <col min="6433" max="6433" width="9" style="22" customWidth="1"/>
    <col min="6434" max="6439" width="13.140625" style="22" customWidth="1"/>
    <col min="6440" max="6448" width="10.85546875" style="22" customWidth="1"/>
    <col min="6449" max="6489" width="0" style="22" hidden="1" customWidth="1"/>
    <col min="6490" max="6491" width="10.85546875" style="22" customWidth="1"/>
    <col min="6492" max="6656" width="11.42578125" style="22"/>
    <col min="6657" max="6657" width="31.5703125" style="22" customWidth="1"/>
    <col min="6658" max="6658" width="25.7109375" style="22" customWidth="1"/>
    <col min="6659" max="6659" width="12.7109375" style="22" customWidth="1"/>
    <col min="6660" max="6660" width="10.7109375" style="22" customWidth="1"/>
    <col min="6661" max="6661" width="10.85546875" style="22" customWidth="1"/>
    <col min="6662" max="6668" width="10.7109375" style="22" customWidth="1"/>
    <col min="6669" max="6669" width="12.140625" style="22" customWidth="1"/>
    <col min="6670" max="6670" width="11.140625" style="22" customWidth="1"/>
    <col min="6671" max="6671" width="10.7109375" style="22" customWidth="1"/>
    <col min="6672" max="6672" width="11.5703125" style="22" customWidth="1"/>
    <col min="6673" max="6673" width="11.42578125" style="22"/>
    <col min="6674" max="6674" width="11.28515625" style="22" customWidth="1"/>
    <col min="6675" max="6675" width="10.42578125" style="22" customWidth="1"/>
    <col min="6676" max="6676" width="11.28515625" style="22" customWidth="1"/>
    <col min="6677" max="6677" width="10.28515625" style="22" customWidth="1"/>
    <col min="6678" max="6679" width="10.5703125" style="22" customWidth="1"/>
    <col min="6680" max="6684" width="14.140625" style="22" customWidth="1"/>
    <col min="6685" max="6688" width="13.140625" style="22" customWidth="1"/>
    <col min="6689" max="6689" width="9" style="22" customWidth="1"/>
    <col min="6690" max="6695" width="13.140625" style="22" customWidth="1"/>
    <col min="6696" max="6704" width="10.85546875" style="22" customWidth="1"/>
    <col min="6705" max="6745" width="0" style="22" hidden="1" customWidth="1"/>
    <col min="6746" max="6747" width="10.85546875" style="22" customWidth="1"/>
    <col min="6748" max="6912" width="11.42578125" style="22"/>
    <col min="6913" max="6913" width="31.5703125" style="22" customWidth="1"/>
    <col min="6914" max="6914" width="25.7109375" style="22" customWidth="1"/>
    <col min="6915" max="6915" width="12.7109375" style="22" customWidth="1"/>
    <col min="6916" max="6916" width="10.7109375" style="22" customWidth="1"/>
    <col min="6917" max="6917" width="10.85546875" style="22" customWidth="1"/>
    <col min="6918" max="6924" width="10.7109375" style="22" customWidth="1"/>
    <col min="6925" max="6925" width="12.140625" style="22" customWidth="1"/>
    <col min="6926" max="6926" width="11.140625" style="22" customWidth="1"/>
    <col min="6927" max="6927" width="10.7109375" style="22" customWidth="1"/>
    <col min="6928" max="6928" width="11.5703125" style="22" customWidth="1"/>
    <col min="6929" max="6929" width="11.42578125" style="22"/>
    <col min="6930" max="6930" width="11.28515625" style="22" customWidth="1"/>
    <col min="6931" max="6931" width="10.42578125" style="22" customWidth="1"/>
    <col min="6932" max="6932" width="11.28515625" style="22" customWidth="1"/>
    <col min="6933" max="6933" width="10.28515625" style="22" customWidth="1"/>
    <col min="6934" max="6935" width="10.5703125" style="22" customWidth="1"/>
    <col min="6936" max="6940" width="14.140625" style="22" customWidth="1"/>
    <col min="6941" max="6944" width="13.140625" style="22" customWidth="1"/>
    <col min="6945" max="6945" width="9" style="22" customWidth="1"/>
    <col min="6946" max="6951" width="13.140625" style="22" customWidth="1"/>
    <col min="6952" max="6960" width="10.85546875" style="22" customWidth="1"/>
    <col min="6961" max="7001" width="0" style="22" hidden="1" customWidth="1"/>
    <col min="7002" max="7003" width="10.85546875" style="22" customWidth="1"/>
    <col min="7004" max="7168" width="11.42578125" style="22"/>
    <col min="7169" max="7169" width="31.5703125" style="22" customWidth="1"/>
    <col min="7170" max="7170" width="25.7109375" style="22" customWidth="1"/>
    <col min="7171" max="7171" width="12.7109375" style="22" customWidth="1"/>
    <col min="7172" max="7172" width="10.7109375" style="22" customWidth="1"/>
    <col min="7173" max="7173" width="10.85546875" style="22" customWidth="1"/>
    <col min="7174" max="7180" width="10.7109375" style="22" customWidth="1"/>
    <col min="7181" max="7181" width="12.140625" style="22" customWidth="1"/>
    <col min="7182" max="7182" width="11.140625" style="22" customWidth="1"/>
    <col min="7183" max="7183" width="10.7109375" style="22" customWidth="1"/>
    <col min="7184" max="7184" width="11.5703125" style="22" customWidth="1"/>
    <col min="7185" max="7185" width="11.42578125" style="22"/>
    <col min="7186" max="7186" width="11.28515625" style="22" customWidth="1"/>
    <col min="7187" max="7187" width="10.42578125" style="22" customWidth="1"/>
    <col min="7188" max="7188" width="11.28515625" style="22" customWidth="1"/>
    <col min="7189" max="7189" width="10.28515625" style="22" customWidth="1"/>
    <col min="7190" max="7191" width="10.5703125" style="22" customWidth="1"/>
    <col min="7192" max="7196" width="14.140625" style="22" customWidth="1"/>
    <col min="7197" max="7200" width="13.140625" style="22" customWidth="1"/>
    <col min="7201" max="7201" width="9" style="22" customWidth="1"/>
    <col min="7202" max="7207" width="13.140625" style="22" customWidth="1"/>
    <col min="7208" max="7216" width="10.85546875" style="22" customWidth="1"/>
    <col min="7217" max="7257" width="0" style="22" hidden="1" customWidth="1"/>
    <col min="7258" max="7259" width="10.85546875" style="22" customWidth="1"/>
    <col min="7260" max="7424" width="11.42578125" style="22"/>
    <col min="7425" max="7425" width="31.5703125" style="22" customWidth="1"/>
    <col min="7426" max="7426" width="25.7109375" style="22" customWidth="1"/>
    <col min="7427" max="7427" width="12.7109375" style="22" customWidth="1"/>
    <col min="7428" max="7428" width="10.7109375" style="22" customWidth="1"/>
    <col min="7429" max="7429" width="10.85546875" style="22" customWidth="1"/>
    <col min="7430" max="7436" width="10.7109375" style="22" customWidth="1"/>
    <col min="7437" max="7437" width="12.140625" style="22" customWidth="1"/>
    <col min="7438" max="7438" width="11.140625" style="22" customWidth="1"/>
    <col min="7439" max="7439" width="10.7109375" style="22" customWidth="1"/>
    <col min="7440" max="7440" width="11.5703125" style="22" customWidth="1"/>
    <col min="7441" max="7441" width="11.42578125" style="22"/>
    <col min="7442" max="7442" width="11.28515625" style="22" customWidth="1"/>
    <col min="7443" max="7443" width="10.42578125" style="22" customWidth="1"/>
    <col min="7444" max="7444" width="11.28515625" style="22" customWidth="1"/>
    <col min="7445" max="7445" width="10.28515625" style="22" customWidth="1"/>
    <col min="7446" max="7447" width="10.5703125" style="22" customWidth="1"/>
    <col min="7448" max="7452" width="14.140625" style="22" customWidth="1"/>
    <col min="7453" max="7456" width="13.140625" style="22" customWidth="1"/>
    <col min="7457" max="7457" width="9" style="22" customWidth="1"/>
    <col min="7458" max="7463" width="13.140625" style="22" customWidth="1"/>
    <col min="7464" max="7472" width="10.85546875" style="22" customWidth="1"/>
    <col min="7473" max="7513" width="0" style="22" hidden="1" customWidth="1"/>
    <col min="7514" max="7515" width="10.85546875" style="22" customWidth="1"/>
    <col min="7516" max="7680" width="11.42578125" style="22"/>
    <col min="7681" max="7681" width="31.5703125" style="22" customWidth="1"/>
    <col min="7682" max="7682" width="25.7109375" style="22" customWidth="1"/>
    <col min="7683" max="7683" width="12.7109375" style="22" customWidth="1"/>
    <col min="7684" max="7684" width="10.7109375" style="22" customWidth="1"/>
    <col min="7685" max="7685" width="10.85546875" style="22" customWidth="1"/>
    <col min="7686" max="7692" width="10.7109375" style="22" customWidth="1"/>
    <col min="7693" max="7693" width="12.140625" style="22" customWidth="1"/>
    <col min="7694" max="7694" width="11.140625" style="22" customWidth="1"/>
    <col min="7695" max="7695" width="10.7109375" style="22" customWidth="1"/>
    <col min="7696" max="7696" width="11.5703125" style="22" customWidth="1"/>
    <col min="7697" max="7697" width="11.42578125" style="22"/>
    <col min="7698" max="7698" width="11.28515625" style="22" customWidth="1"/>
    <col min="7699" max="7699" width="10.42578125" style="22" customWidth="1"/>
    <col min="7700" max="7700" width="11.28515625" style="22" customWidth="1"/>
    <col min="7701" max="7701" width="10.28515625" style="22" customWidth="1"/>
    <col min="7702" max="7703" width="10.5703125" style="22" customWidth="1"/>
    <col min="7704" max="7708" width="14.140625" style="22" customWidth="1"/>
    <col min="7709" max="7712" width="13.140625" style="22" customWidth="1"/>
    <col min="7713" max="7713" width="9" style="22" customWidth="1"/>
    <col min="7714" max="7719" width="13.140625" style="22" customWidth="1"/>
    <col min="7720" max="7728" width="10.85546875" style="22" customWidth="1"/>
    <col min="7729" max="7769" width="0" style="22" hidden="1" customWidth="1"/>
    <col min="7770" max="7771" width="10.85546875" style="22" customWidth="1"/>
    <col min="7772" max="7936" width="11.42578125" style="22"/>
    <col min="7937" max="7937" width="31.5703125" style="22" customWidth="1"/>
    <col min="7938" max="7938" width="25.7109375" style="22" customWidth="1"/>
    <col min="7939" max="7939" width="12.7109375" style="22" customWidth="1"/>
    <col min="7940" max="7940" width="10.7109375" style="22" customWidth="1"/>
    <col min="7941" max="7941" width="10.85546875" style="22" customWidth="1"/>
    <col min="7942" max="7948" width="10.7109375" style="22" customWidth="1"/>
    <col min="7949" max="7949" width="12.140625" style="22" customWidth="1"/>
    <col min="7950" max="7950" width="11.140625" style="22" customWidth="1"/>
    <col min="7951" max="7951" width="10.7109375" style="22" customWidth="1"/>
    <col min="7952" max="7952" width="11.5703125" style="22" customWidth="1"/>
    <col min="7953" max="7953" width="11.42578125" style="22"/>
    <col min="7954" max="7954" width="11.28515625" style="22" customWidth="1"/>
    <col min="7955" max="7955" width="10.42578125" style="22" customWidth="1"/>
    <col min="7956" max="7956" width="11.28515625" style="22" customWidth="1"/>
    <col min="7957" max="7957" width="10.28515625" style="22" customWidth="1"/>
    <col min="7958" max="7959" width="10.5703125" style="22" customWidth="1"/>
    <col min="7960" max="7964" width="14.140625" style="22" customWidth="1"/>
    <col min="7965" max="7968" width="13.140625" style="22" customWidth="1"/>
    <col min="7969" max="7969" width="9" style="22" customWidth="1"/>
    <col min="7970" max="7975" width="13.140625" style="22" customWidth="1"/>
    <col min="7976" max="7984" width="10.85546875" style="22" customWidth="1"/>
    <col min="7985" max="8025" width="0" style="22" hidden="1" customWidth="1"/>
    <col min="8026" max="8027" width="10.85546875" style="22" customWidth="1"/>
    <col min="8028" max="8192" width="11.42578125" style="22"/>
    <col min="8193" max="8193" width="31.5703125" style="22" customWidth="1"/>
    <col min="8194" max="8194" width="25.7109375" style="22" customWidth="1"/>
    <col min="8195" max="8195" width="12.7109375" style="22" customWidth="1"/>
    <col min="8196" max="8196" width="10.7109375" style="22" customWidth="1"/>
    <col min="8197" max="8197" width="10.85546875" style="22" customWidth="1"/>
    <col min="8198" max="8204" width="10.7109375" style="22" customWidth="1"/>
    <col min="8205" max="8205" width="12.140625" style="22" customWidth="1"/>
    <col min="8206" max="8206" width="11.140625" style="22" customWidth="1"/>
    <col min="8207" max="8207" width="10.7109375" style="22" customWidth="1"/>
    <col min="8208" max="8208" width="11.5703125" style="22" customWidth="1"/>
    <col min="8209" max="8209" width="11.42578125" style="22"/>
    <col min="8210" max="8210" width="11.28515625" style="22" customWidth="1"/>
    <col min="8211" max="8211" width="10.42578125" style="22" customWidth="1"/>
    <col min="8212" max="8212" width="11.28515625" style="22" customWidth="1"/>
    <col min="8213" max="8213" width="10.28515625" style="22" customWidth="1"/>
    <col min="8214" max="8215" width="10.5703125" style="22" customWidth="1"/>
    <col min="8216" max="8220" width="14.140625" style="22" customWidth="1"/>
    <col min="8221" max="8224" width="13.140625" style="22" customWidth="1"/>
    <col min="8225" max="8225" width="9" style="22" customWidth="1"/>
    <col min="8226" max="8231" width="13.140625" style="22" customWidth="1"/>
    <col min="8232" max="8240" width="10.85546875" style="22" customWidth="1"/>
    <col min="8241" max="8281" width="0" style="22" hidden="1" customWidth="1"/>
    <col min="8282" max="8283" width="10.85546875" style="22" customWidth="1"/>
    <col min="8284" max="8448" width="11.42578125" style="22"/>
    <col min="8449" max="8449" width="31.5703125" style="22" customWidth="1"/>
    <col min="8450" max="8450" width="25.7109375" style="22" customWidth="1"/>
    <col min="8451" max="8451" width="12.7109375" style="22" customWidth="1"/>
    <col min="8452" max="8452" width="10.7109375" style="22" customWidth="1"/>
    <col min="8453" max="8453" width="10.85546875" style="22" customWidth="1"/>
    <col min="8454" max="8460" width="10.7109375" style="22" customWidth="1"/>
    <col min="8461" max="8461" width="12.140625" style="22" customWidth="1"/>
    <col min="8462" max="8462" width="11.140625" style="22" customWidth="1"/>
    <col min="8463" max="8463" width="10.7109375" style="22" customWidth="1"/>
    <col min="8464" max="8464" width="11.5703125" style="22" customWidth="1"/>
    <col min="8465" max="8465" width="11.42578125" style="22"/>
    <col min="8466" max="8466" width="11.28515625" style="22" customWidth="1"/>
    <col min="8467" max="8467" width="10.42578125" style="22" customWidth="1"/>
    <col min="8468" max="8468" width="11.28515625" style="22" customWidth="1"/>
    <col min="8469" max="8469" width="10.28515625" style="22" customWidth="1"/>
    <col min="8470" max="8471" width="10.5703125" style="22" customWidth="1"/>
    <col min="8472" max="8476" width="14.140625" style="22" customWidth="1"/>
    <col min="8477" max="8480" width="13.140625" style="22" customWidth="1"/>
    <col min="8481" max="8481" width="9" style="22" customWidth="1"/>
    <col min="8482" max="8487" width="13.140625" style="22" customWidth="1"/>
    <col min="8488" max="8496" width="10.85546875" style="22" customWidth="1"/>
    <col min="8497" max="8537" width="0" style="22" hidden="1" customWidth="1"/>
    <col min="8538" max="8539" width="10.85546875" style="22" customWidth="1"/>
    <col min="8540" max="8704" width="11.42578125" style="22"/>
    <col min="8705" max="8705" width="31.5703125" style="22" customWidth="1"/>
    <col min="8706" max="8706" width="25.7109375" style="22" customWidth="1"/>
    <col min="8707" max="8707" width="12.7109375" style="22" customWidth="1"/>
    <col min="8708" max="8708" width="10.7109375" style="22" customWidth="1"/>
    <col min="8709" max="8709" width="10.85546875" style="22" customWidth="1"/>
    <col min="8710" max="8716" width="10.7109375" style="22" customWidth="1"/>
    <col min="8717" max="8717" width="12.140625" style="22" customWidth="1"/>
    <col min="8718" max="8718" width="11.140625" style="22" customWidth="1"/>
    <col min="8719" max="8719" width="10.7109375" style="22" customWidth="1"/>
    <col min="8720" max="8720" width="11.5703125" style="22" customWidth="1"/>
    <col min="8721" max="8721" width="11.42578125" style="22"/>
    <col min="8722" max="8722" width="11.28515625" style="22" customWidth="1"/>
    <col min="8723" max="8723" width="10.42578125" style="22" customWidth="1"/>
    <col min="8724" max="8724" width="11.28515625" style="22" customWidth="1"/>
    <col min="8725" max="8725" width="10.28515625" style="22" customWidth="1"/>
    <col min="8726" max="8727" width="10.5703125" style="22" customWidth="1"/>
    <col min="8728" max="8732" width="14.140625" style="22" customWidth="1"/>
    <col min="8733" max="8736" width="13.140625" style="22" customWidth="1"/>
    <col min="8737" max="8737" width="9" style="22" customWidth="1"/>
    <col min="8738" max="8743" width="13.140625" style="22" customWidth="1"/>
    <col min="8744" max="8752" width="10.85546875" style="22" customWidth="1"/>
    <col min="8753" max="8793" width="0" style="22" hidden="1" customWidth="1"/>
    <col min="8794" max="8795" width="10.85546875" style="22" customWidth="1"/>
    <col min="8796" max="8960" width="11.42578125" style="22"/>
    <col min="8961" max="8961" width="31.5703125" style="22" customWidth="1"/>
    <col min="8962" max="8962" width="25.7109375" style="22" customWidth="1"/>
    <col min="8963" max="8963" width="12.7109375" style="22" customWidth="1"/>
    <col min="8964" max="8964" width="10.7109375" style="22" customWidth="1"/>
    <col min="8965" max="8965" width="10.85546875" style="22" customWidth="1"/>
    <col min="8966" max="8972" width="10.7109375" style="22" customWidth="1"/>
    <col min="8973" max="8973" width="12.140625" style="22" customWidth="1"/>
    <col min="8974" max="8974" width="11.140625" style="22" customWidth="1"/>
    <col min="8975" max="8975" width="10.7109375" style="22" customWidth="1"/>
    <col min="8976" max="8976" width="11.5703125" style="22" customWidth="1"/>
    <col min="8977" max="8977" width="11.42578125" style="22"/>
    <col min="8978" max="8978" width="11.28515625" style="22" customWidth="1"/>
    <col min="8979" max="8979" width="10.42578125" style="22" customWidth="1"/>
    <col min="8980" max="8980" width="11.28515625" style="22" customWidth="1"/>
    <col min="8981" max="8981" width="10.28515625" style="22" customWidth="1"/>
    <col min="8982" max="8983" width="10.5703125" style="22" customWidth="1"/>
    <col min="8984" max="8988" width="14.140625" style="22" customWidth="1"/>
    <col min="8989" max="8992" width="13.140625" style="22" customWidth="1"/>
    <col min="8993" max="8993" width="9" style="22" customWidth="1"/>
    <col min="8994" max="8999" width="13.140625" style="22" customWidth="1"/>
    <col min="9000" max="9008" width="10.85546875" style="22" customWidth="1"/>
    <col min="9009" max="9049" width="0" style="22" hidden="1" customWidth="1"/>
    <col min="9050" max="9051" width="10.85546875" style="22" customWidth="1"/>
    <col min="9052" max="9216" width="11.42578125" style="22"/>
    <col min="9217" max="9217" width="31.5703125" style="22" customWidth="1"/>
    <col min="9218" max="9218" width="25.7109375" style="22" customWidth="1"/>
    <col min="9219" max="9219" width="12.7109375" style="22" customWidth="1"/>
    <col min="9220" max="9220" width="10.7109375" style="22" customWidth="1"/>
    <col min="9221" max="9221" width="10.85546875" style="22" customWidth="1"/>
    <col min="9222" max="9228" width="10.7109375" style="22" customWidth="1"/>
    <col min="9229" max="9229" width="12.140625" style="22" customWidth="1"/>
    <col min="9230" max="9230" width="11.140625" style="22" customWidth="1"/>
    <col min="9231" max="9231" width="10.7109375" style="22" customWidth="1"/>
    <col min="9232" max="9232" width="11.5703125" style="22" customWidth="1"/>
    <col min="9233" max="9233" width="11.42578125" style="22"/>
    <col min="9234" max="9234" width="11.28515625" style="22" customWidth="1"/>
    <col min="9235" max="9235" width="10.42578125" style="22" customWidth="1"/>
    <col min="9236" max="9236" width="11.28515625" style="22" customWidth="1"/>
    <col min="9237" max="9237" width="10.28515625" style="22" customWidth="1"/>
    <col min="9238" max="9239" width="10.5703125" style="22" customWidth="1"/>
    <col min="9240" max="9244" width="14.140625" style="22" customWidth="1"/>
    <col min="9245" max="9248" width="13.140625" style="22" customWidth="1"/>
    <col min="9249" max="9249" width="9" style="22" customWidth="1"/>
    <col min="9250" max="9255" width="13.140625" style="22" customWidth="1"/>
    <col min="9256" max="9264" width="10.85546875" style="22" customWidth="1"/>
    <col min="9265" max="9305" width="0" style="22" hidden="1" customWidth="1"/>
    <col min="9306" max="9307" width="10.85546875" style="22" customWidth="1"/>
    <col min="9308" max="9472" width="11.42578125" style="22"/>
    <col min="9473" max="9473" width="31.5703125" style="22" customWidth="1"/>
    <col min="9474" max="9474" width="25.7109375" style="22" customWidth="1"/>
    <col min="9475" max="9475" width="12.7109375" style="22" customWidth="1"/>
    <col min="9476" max="9476" width="10.7109375" style="22" customWidth="1"/>
    <col min="9477" max="9477" width="10.85546875" style="22" customWidth="1"/>
    <col min="9478" max="9484" width="10.7109375" style="22" customWidth="1"/>
    <col min="9485" max="9485" width="12.140625" style="22" customWidth="1"/>
    <col min="9486" max="9486" width="11.140625" style="22" customWidth="1"/>
    <col min="9487" max="9487" width="10.7109375" style="22" customWidth="1"/>
    <col min="9488" max="9488" width="11.5703125" style="22" customWidth="1"/>
    <col min="9489" max="9489" width="11.42578125" style="22"/>
    <col min="9490" max="9490" width="11.28515625" style="22" customWidth="1"/>
    <col min="9491" max="9491" width="10.42578125" style="22" customWidth="1"/>
    <col min="9492" max="9492" width="11.28515625" style="22" customWidth="1"/>
    <col min="9493" max="9493" width="10.28515625" style="22" customWidth="1"/>
    <col min="9494" max="9495" width="10.5703125" style="22" customWidth="1"/>
    <col min="9496" max="9500" width="14.140625" style="22" customWidth="1"/>
    <col min="9501" max="9504" width="13.140625" style="22" customWidth="1"/>
    <col min="9505" max="9505" width="9" style="22" customWidth="1"/>
    <col min="9506" max="9511" width="13.140625" style="22" customWidth="1"/>
    <col min="9512" max="9520" width="10.85546875" style="22" customWidth="1"/>
    <col min="9521" max="9561" width="0" style="22" hidden="1" customWidth="1"/>
    <col min="9562" max="9563" width="10.85546875" style="22" customWidth="1"/>
    <col min="9564" max="9728" width="11.42578125" style="22"/>
    <col min="9729" max="9729" width="31.5703125" style="22" customWidth="1"/>
    <col min="9730" max="9730" width="25.7109375" style="22" customWidth="1"/>
    <col min="9731" max="9731" width="12.7109375" style="22" customWidth="1"/>
    <col min="9732" max="9732" width="10.7109375" style="22" customWidth="1"/>
    <col min="9733" max="9733" width="10.85546875" style="22" customWidth="1"/>
    <col min="9734" max="9740" width="10.7109375" style="22" customWidth="1"/>
    <col min="9741" max="9741" width="12.140625" style="22" customWidth="1"/>
    <col min="9742" max="9742" width="11.140625" style="22" customWidth="1"/>
    <col min="9743" max="9743" width="10.7109375" style="22" customWidth="1"/>
    <col min="9744" max="9744" width="11.5703125" style="22" customWidth="1"/>
    <col min="9745" max="9745" width="11.42578125" style="22"/>
    <col min="9746" max="9746" width="11.28515625" style="22" customWidth="1"/>
    <col min="9747" max="9747" width="10.42578125" style="22" customWidth="1"/>
    <col min="9748" max="9748" width="11.28515625" style="22" customWidth="1"/>
    <col min="9749" max="9749" width="10.28515625" style="22" customWidth="1"/>
    <col min="9750" max="9751" width="10.5703125" style="22" customWidth="1"/>
    <col min="9752" max="9756" width="14.140625" style="22" customWidth="1"/>
    <col min="9757" max="9760" width="13.140625" style="22" customWidth="1"/>
    <col min="9761" max="9761" width="9" style="22" customWidth="1"/>
    <col min="9762" max="9767" width="13.140625" style="22" customWidth="1"/>
    <col min="9768" max="9776" width="10.85546875" style="22" customWidth="1"/>
    <col min="9777" max="9817" width="0" style="22" hidden="1" customWidth="1"/>
    <col min="9818" max="9819" width="10.85546875" style="22" customWidth="1"/>
    <col min="9820" max="9984" width="11.42578125" style="22"/>
    <col min="9985" max="9985" width="31.5703125" style="22" customWidth="1"/>
    <col min="9986" max="9986" width="25.7109375" style="22" customWidth="1"/>
    <col min="9987" max="9987" width="12.7109375" style="22" customWidth="1"/>
    <col min="9988" max="9988" width="10.7109375" style="22" customWidth="1"/>
    <col min="9989" max="9989" width="10.85546875" style="22" customWidth="1"/>
    <col min="9990" max="9996" width="10.7109375" style="22" customWidth="1"/>
    <col min="9997" max="9997" width="12.140625" style="22" customWidth="1"/>
    <col min="9998" max="9998" width="11.140625" style="22" customWidth="1"/>
    <col min="9999" max="9999" width="10.7109375" style="22" customWidth="1"/>
    <col min="10000" max="10000" width="11.5703125" style="22" customWidth="1"/>
    <col min="10001" max="10001" width="11.42578125" style="22"/>
    <col min="10002" max="10002" width="11.28515625" style="22" customWidth="1"/>
    <col min="10003" max="10003" width="10.42578125" style="22" customWidth="1"/>
    <col min="10004" max="10004" width="11.28515625" style="22" customWidth="1"/>
    <col min="10005" max="10005" width="10.28515625" style="22" customWidth="1"/>
    <col min="10006" max="10007" width="10.5703125" style="22" customWidth="1"/>
    <col min="10008" max="10012" width="14.140625" style="22" customWidth="1"/>
    <col min="10013" max="10016" width="13.140625" style="22" customWidth="1"/>
    <col min="10017" max="10017" width="9" style="22" customWidth="1"/>
    <col min="10018" max="10023" width="13.140625" style="22" customWidth="1"/>
    <col min="10024" max="10032" width="10.85546875" style="22" customWidth="1"/>
    <col min="10033" max="10073" width="0" style="22" hidden="1" customWidth="1"/>
    <col min="10074" max="10075" width="10.85546875" style="22" customWidth="1"/>
    <col min="10076" max="10240" width="11.42578125" style="22"/>
    <col min="10241" max="10241" width="31.5703125" style="22" customWidth="1"/>
    <col min="10242" max="10242" width="25.7109375" style="22" customWidth="1"/>
    <col min="10243" max="10243" width="12.7109375" style="22" customWidth="1"/>
    <col min="10244" max="10244" width="10.7109375" style="22" customWidth="1"/>
    <col min="10245" max="10245" width="10.85546875" style="22" customWidth="1"/>
    <col min="10246" max="10252" width="10.7109375" style="22" customWidth="1"/>
    <col min="10253" max="10253" width="12.140625" style="22" customWidth="1"/>
    <col min="10254" max="10254" width="11.140625" style="22" customWidth="1"/>
    <col min="10255" max="10255" width="10.7109375" style="22" customWidth="1"/>
    <col min="10256" max="10256" width="11.5703125" style="22" customWidth="1"/>
    <col min="10257" max="10257" width="11.42578125" style="22"/>
    <col min="10258" max="10258" width="11.28515625" style="22" customWidth="1"/>
    <col min="10259" max="10259" width="10.42578125" style="22" customWidth="1"/>
    <col min="10260" max="10260" width="11.28515625" style="22" customWidth="1"/>
    <col min="10261" max="10261" width="10.28515625" style="22" customWidth="1"/>
    <col min="10262" max="10263" width="10.5703125" style="22" customWidth="1"/>
    <col min="10264" max="10268" width="14.140625" style="22" customWidth="1"/>
    <col min="10269" max="10272" width="13.140625" style="22" customWidth="1"/>
    <col min="10273" max="10273" width="9" style="22" customWidth="1"/>
    <col min="10274" max="10279" width="13.140625" style="22" customWidth="1"/>
    <col min="10280" max="10288" width="10.85546875" style="22" customWidth="1"/>
    <col min="10289" max="10329" width="0" style="22" hidden="1" customWidth="1"/>
    <col min="10330" max="10331" width="10.85546875" style="22" customWidth="1"/>
    <col min="10332" max="10496" width="11.42578125" style="22"/>
    <col min="10497" max="10497" width="31.5703125" style="22" customWidth="1"/>
    <col min="10498" max="10498" width="25.7109375" style="22" customWidth="1"/>
    <col min="10499" max="10499" width="12.7109375" style="22" customWidth="1"/>
    <col min="10500" max="10500" width="10.7109375" style="22" customWidth="1"/>
    <col min="10501" max="10501" width="10.85546875" style="22" customWidth="1"/>
    <col min="10502" max="10508" width="10.7109375" style="22" customWidth="1"/>
    <col min="10509" max="10509" width="12.140625" style="22" customWidth="1"/>
    <col min="10510" max="10510" width="11.140625" style="22" customWidth="1"/>
    <col min="10511" max="10511" width="10.7109375" style="22" customWidth="1"/>
    <col min="10512" max="10512" width="11.5703125" style="22" customWidth="1"/>
    <col min="10513" max="10513" width="11.42578125" style="22"/>
    <col min="10514" max="10514" width="11.28515625" style="22" customWidth="1"/>
    <col min="10515" max="10515" width="10.42578125" style="22" customWidth="1"/>
    <col min="10516" max="10516" width="11.28515625" style="22" customWidth="1"/>
    <col min="10517" max="10517" width="10.28515625" style="22" customWidth="1"/>
    <col min="10518" max="10519" width="10.5703125" style="22" customWidth="1"/>
    <col min="10520" max="10524" width="14.140625" style="22" customWidth="1"/>
    <col min="10525" max="10528" width="13.140625" style="22" customWidth="1"/>
    <col min="10529" max="10529" width="9" style="22" customWidth="1"/>
    <col min="10530" max="10535" width="13.140625" style="22" customWidth="1"/>
    <col min="10536" max="10544" width="10.85546875" style="22" customWidth="1"/>
    <col min="10545" max="10585" width="0" style="22" hidden="1" customWidth="1"/>
    <col min="10586" max="10587" width="10.85546875" style="22" customWidth="1"/>
    <col min="10588" max="10752" width="11.42578125" style="22"/>
    <col min="10753" max="10753" width="31.5703125" style="22" customWidth="1"/>
    <col min="10754" max="10754" width="25.7109375" style="22" customWidth="1"/>
    <col min="10755" max="10755" width="12.7109375" style="22" customWidth="1"/>
    <col min="10756" max="10756" width="10.7109375" style="22" customWidth="1"/>
    <col min="10757" max="10757" width="10.85546875" style="22" customWidth="1"/>
    <col min="10758" max="10764" width="10.7109375" style="22" customWidth="1"/>
    <col min="10765" max="10765" width="12.140625" style="22" customWidth="1"/>
    <col min="10766" max="10766" width="11.140625" style="22" customWidth="1"/>
    <col min="10767" max="10767" width="10.7109375" style="22" customWidth="1"/>
    <col min="10768" max="10768" width="11.5703125" style="22" customWidth="1"/>
    <col min="10769" max="10769" width="11.42578125" style="22"/>
    <col min="10770" max="10770" width="11.28515625" style="22" customWidth="1"/>
    <col min="10771" max="10771" width="10.42578125" style="22" customWidth="1"/>
    <col min="10772" max="10772" width="11.28515625" style="22" customWidth="1"/>
    <col min="10773" max="10773" width="10.28515625" style="22" customWidth="1"/>
    <col min="10774" max="10775" width="10.5703125" style="22" customWidth="1"/>
    <col min="10776" max="10780" width="14.140625" style="22" customWidth="1"/>
    <col min="10781" max="10784" width="13.140625" style="22" customWidth="1"/>
    <col min="10785" max="10785" width="9" style="22" customWidth="1"/>
    <col min="10786" max="10791" width="13.140625" style="22" customWidth="1"/>
    <col min="10792" max="10800" width="10.85546875" style="22" customWidth="1"/>
    <col min="10801" max="10841" width="0" style="22" hidden="1" customWidth="1"/>
    <col min="10842" max="10843" width="10.85546875" style="22" customWidth="1"/>
    <col min="10844" max="11008" width="11.42578125" style="22"/>
    <col min="11009" max="11009" width="31.5703125" style="22" customWidth="1"/>
    <col min="11010" max="11010" width="25.7109375" style="22" customWidth="1"/>
    <col min="11011" max="11011" width="12.7109375" style="22" customWidth="1"/>
    <col min="11012" max="11012" width="10.7109375" style="22" customWidth="1"/>
    <col min="11013" max="11013" width="10.85546875" style="22" customWidth="1"/>
    <col min="11014" max="11020" width="10.7109375" style="22" customWidth="1"/>
    <col min="11021" max="11021" width="12.140625" style="22" customWidth="1"/>
    <col min="11022" max="11022" width="11.140625" style="22" customWidth="1"/>
    <col min="11023" max="11023" width="10.7109375" style="22" customWidth="1"/>
    <col min="11024" max="11024" width="11.5703125" style="22" customWidth="1"/>
    <col min="11025" max="11025" width="11.42578125" style="22"/>
    <col min="11026" max="11026" width="11.28515625" style="22" customWidth="1"/>
    <col min="11027" max="11027" width="10.42578125" style="22" customWidth="1"/>
    <col min="11028" max="11028" width="11.28515625" style="22" customWidth="1"/>
    <col min="11029" max="11029" width="10.28515625" style="22" customWidth="1"/>
    <col min="11030" max="11031" width="10.5703125" style="22" customWidth="1"/>
    <col min="11032" max="11036" width="14.140625" style="22" customWidth="1"/>
    <col min="11037" max="11040" width="13.140625" style="22" customWidth="1"/>
    <col min="11041" max="11041" width="9" style="22" customWidth="1"/>
    <col min="11042" max="11047" width="13.140625" style="22" customWidth="1"/>
    <col min="11048" max="11056" width="10.85546875" style="22" customWidth="1"/>
    <col min="11057" max="11097" width="0" style="22" hidden="1" customWidth="1"/>
    <col min="11098" max="11099" width="10.85546875" style="22" customWidth="1"/>
    <col min="11100" max="11264" width="11.42578125" style="22"/>
    <col min="11265" max="11265" width="31.5703125" style="22" customWidth="1"/>
    <col min="11266" max="11266" width="25.7109375" style="22" customWidth="1"/>
    <col min="11267" max="11267" width="12.7109375" style="22" customWidth="1"/>
    <col min="11268" max="11268" width="10.7109375" style="22" customWidth="1"/>
    <col min="11269" max="11269" width="10.85546875" style="22" customWidth="1"/>
    <col min="11270" max="11276" width="10.7109375" style="22" customWidth="1"/>
    <col min="11277" max="11277" width="12.140625" style="22" customWidth="1"/>
    <col min="11278" max="11278" width="11.140625" style="22" customWidth="1"/>
    <col min="11279" max="11279" width="10.7109375" style="22" customWidth="1"/>
    <col min="11280" max="11280" width="11.5703125" style="22" customWidth="1"/>
    <col min="11281" max="11281" width="11.42578125" style="22"/>
    <col min="11282" max="11282" width="11.28515625" style="22" customWidth="1"/>
    <col min="11283" max="11283" width="10.42578125" style="22" customWidth="1"/>
    <col min="11284" max="11284" width="11.28515625" style="22" customWidth="1"/>
    <col min="11285" max="11285" width="10.28515625" style="22" customWidth="1"/>
    <col min="11286" max="11287" width="10.5703125" style="22" customWidth="1"/>
    <col min="11288" max="11292" width="14.140625" style="22" customWidth="1"/>
    <col min="11293" max="11296" width="13.140625" style="22" customWidth="1"/>
    <col min="11297" max="11297" width="9" style="22" customWidth="1"/>
    <col min="11298" max="11303" width="13.140625" style="22" customWidth="1"/>
    <col min="11304" max="11312" width="10.85546875" style="22" customWidth="1"/>
    <col min="11313" max="11353" width="0" style="22" hidden="1" customWidth="1"/>
    <col min="11354" max="11355" width="10.85546875" style="22" customWidth="1"/>
    <col min="11356" max="11520" width="11.42578125" style="22"/>
    <col min="11521" max="11521" width="31.5703125" style="22" customWidth="1"/>
    <col min="11522" max="11522" width="25.7109375" style="22" customWidth="1"/>
    <col min="11523" max="11523" width="12.7109375" style="22" customWidth="1"/>
    <col min="11524" max="11524" width="10.7109375" style="22" customWidth="1"/>
    <col min="11525" max="11525" width="10.85546875" style="22" customWidth="1"/>
    <col min="11526" max="11532" width="10.7109375" style="22" customWidth="1"/>
    <col min="11533" max="11533" width="12.140625" style="22" customWidth="1"/>
    <col min="11534" max="11534" width="11.140625" style="22" customWidth="1"/>
    <col min="11535" max="11535" width="10.7109375" style="22" customWidth="1"/>
    <col min="11536" max="11536" width="11.5703125" style="22" customWidth="1"/>
    <col min="11537" max="11537" width="11.42578125" style="22"/>
    <col min="11538" max="11538" width="11.28515625" style="22" customWidth="1"/>
    <col min="11539" max="11539" width="10.42578125" style="22" customWidth="1"/>
    <col min="11540" max="11540" width="11.28515625" style="22" customWidth="1"/>
    <col min="11541" max="11541" width="10.28515625" style="22" customWidth="1"/>
    <col min="11542" max="11543" width="10.5703125" style="22" customWidth="1"/>
    <col min="11544" max="11548" width="14.140625" style="22" customWidth="1"/>
    <col min="11549" max="11552" width="13.140625" style="22" customWidth="1"/>
    <col min="11553" max="11553" width="9" style="22" customWidth="1"/>
    <col min="11554" max="11559" width="13.140625" style="22" customWidth="1"/>
    <col min="11560" max="11568" width="10.85546875" style="22" customWidth="1"/>
    <col min="11569" max="11609" width="0" style="22" hidden="1" customWidth="1"/>
    <col min="11610" max="11611" width="10.85546875" style="22" customWidth="1"/>
    <col min="11612" max="11776" width="11.42578125" style="22"/>
    <col min="11777" max="11777" width="31.5703125" style="22" customWidth="1"/>
    <col min="11778" max="11778" width="25.7109375" style="22" customWidth="1"/>
    <col min="11779" max="11779" width="12.7109375" style="22" customWidth="1"/>
    <col min="11780" max="11780" width="10.7109375" style="22" customWidth="1"/>
    <col min="11781" max="11781" width="10.85546875" style="22" customWidth="1"/>
    <col min="11782" max="11788" width="10.7109375" style="22" customWidth="1"/>
    <col min="11789" max="11789" width="12.140625" style="22" customWidth="1"/>
    <col min="11790" max="11790" width="11.140625" style="22" customWidth="1"/>
    <col min="11791" max="11791" width="10.7109375" style="22" customWidth="1"/>
    <col min="11792" max="11792" width="11.5703125" style="22" customWidth="1"/>
    <col min="11793" max="11793" width="11.42578125" style="22"/>
    <col min="11794" max="11794" width="11.28515625" style="22" customWidth="1"/>
    <col min="11795" max="11795" width="10.42578125" style="22" customWidth="1"/>
    <col min="11796" max="11796" width="11.28515625" style="22" customWidth="1"/>
    <col min="11797" max="11797" width="10.28515625" style="22" customWidth="1"/>
    <col min="11798" max="11799" width="10.5703125" style="22" customWidth="1"/>
    <col min="11800" max="11804" width="14.140625" style="22" customWidth="1"/>
    <col min="11805" max="11808" width="13.140625" style="22" customWidth="1"/>
    <col min="11809" max="11809" width="9" style="22" customWidth="1"/>
    <col min="11810" max="11815" width="13.140625" style="22" customWidth="1"/>
    <col min="11816" max="11824" width="10.85546875" style="22" customWidth="1"/>
    <col min="11825" max="11865" width="0" style="22" hidden="1" customWidth="1"/>
    <col min="11866" max="11867" width="10.85546875" style="22" customWidth="1"/>
    <col min="11868" max="12032" width="11.42578125" style="22"/>
    <col min="12033" max="12033" width="31.5703125" style="22" customWidth="1"/>
    <col min="12034" max="12034" width="25.7109375" style="22" customWidth="1"/>
    <col min="12035" max="12035" width="12.7109375" style="22" customWidth="1"/>
    <col min="12036" max="12036" width="10.7109375" style="22" customWidth="1"/>
    <col min="12037" max="12037" width="10.85546875" style="22" customWidth="1"/>
    <col min="12038" max="12044" width="10.7109375" style="22" customWidth="1"/>
    <col min="12045" max="12045" width="12.140625" style="22" customWidth="1"/>
    <col min="12046" max="12046" width="11.140625" style="22" customWidth="1"/>
    <col min="12047" max="12047" width="10.7109375" style="22" customWidth="1"/>
    <col min="12048" max="12048" width="11.5703125" style="22" customWidth="1"/>
    <col min="12049" max="12049" width="11.42578125" style="22"/>
    <col min="12050" max="12050" width="11.28515625" style="22" customWidth="1"/>
    <col min="12051" max="12051" width="10.42578125" style="22" customWidth="1"/>
    <col min="12052" max="12052" width="11.28515625" style="22" customWidth="1"/>
    <col min="12053" max="12053" width="10.28515625" style="22" customWidth="1"/>
    <col min="12054" max="12055" width="10.5703125" style="22" customWidth="1"/>
    <col min="12056" max="12060" width="14.140625" style="22" customWidth="1"/>
    <col min="12061" max="12064" width="13.140625" style="22" customWidth="1"/>
    <col min="12065" max="12065" width="9" style="22" customWidth="1"/>
    <col min="12066" max="12071" width="13.140625" style="22" customWidth="1"/>
    <col min="12072" max="12080" width="10.85546875" style="22" customWidth="1"/>
    <col min="12081" max="12121" width="0" style="22" hidden="1" customWidth="1"/>
    <col min="12122" max="12123" width="10.85546875" style="22" customWidth="1"/>
    <col min="12124" max="12288" width="11.42578125" style="22"/>
    <col min="12289" max="12289" width="31.5703125" style="22" customWidth="1"/>
    <col min="12290" max="12290" width="25.7109375" style="22" customWidth="1"/>
    <col min="12291" max="12291" width="12.7109375" style="22" customWidth="1"/>
    <col min="12292" max="12292" width="10.7109375" style="22" customWidth="1"/>
    <col min="12293" max="12293" width="10.85546875" style="22" customWidth="1"/>
    <col min="12294" max="12300" width="10.7109375" style="22" customWidth="1"/>
    <col min="12301" max="12301" width="12.140625" style="22" customWidth="1"/>
    <col min="12302" max="12302" width="11.140625" style="22" customWidth="1"/>
    <col min="12303" max="12303" width="10.7109375" style="22" customWidth="1"/>
    <col min="12304" max="12304" width="11.5703125" style="22" customWidth="1"/>
    <col min="12305" max="12305" width="11.42578125" style="22"/>
    <col min="12306" max="12306" width="11.28515625" style="22" customWidth="1"/>
    <col min="12307" max="12307" width="10.42578125" style="22" customWidth="1"/>
    <col min="12308" max="12308" width="11.28515625" style="22" customWidth="1"/>
    <col min="12309" max="12309" width="10.28515625" style="22" customWidth="1"/>
    <col min="12310" max="12311" width="10.5703125" style="22" customWidth="1"/>
    <col min="12312" max="12316" width="14.140625" style="22" customWidth="1"/>
    <col min="12317" max="12320" width="13.140625" style="22" customWidth="1"/>
    <col min="12321" max="12321" width="9" style="22" customWidth="1"/>
    <col min="12322" max="12327" width="13.140625" style="22" customWidth="1"/>
    <col min="12328" max="12336" width="10.85546875" style="22" customWidth="1"/>
    <col min="12337" max="12377" width="0" style="22" hidden="1" customWidth="1"/>
    <col min="12378" max="12379" width="10.85546875" style="22" customWidth="1"/>
    <col min="12380" max="12544" width="11.42578125" style="22"/>
    <col min="12545" max="12545" width="31.5703125" style="22" customWidth="1"/>
    <col min="12546" max="12546" width="25.7109375" style="22" customWidth="1"/>
    <col min="12547" max="12547" width="12.7109375" style="22" customWidth="1"/>
    <col min="12548" max="12548" width="10.7109375" style="22" customWidth="1"/>
    <col min="12549" max="12549" width="10.85546875" style="22" customWidth="1"/>
    <col min="12550" max="12556" width="10.7109375" style="22" customWidth="1"/>
    <col min="12557" max="12557" width="12.140625" style="22" customWidth="1"/>
    <col min="12558" max="12558" width="11.140625" style="22" customWidth="1"/>
    <col min="12559" max="12559" width="10.7109375" style="22" customWidth="1"/>
    <col min="12560" max="12560" width="11.5703125" style="22" customWidth="1"/>
    <col min="12561" max="12561" width="11.42578125" style="22"/>
    <col min="12562" max="12562" width="11.28515625" style="22" customWidth="1"/>
    <col min="12563" max="12563" width="10.42578125" style="22" customWidth="1"/>
    <col min="12564" max="12564" width="11.28515625" style="22" customWidth="1"/>
    <col min="12565" max="12565" width="10.28515625" style="22" customWidth="1"/>
    <col min="12566" max="12567" width="10.5703125" style="22" customWidth="1"/>
    <col min="12568" max="12572" width="14.140625" style="22" customWidth="1"/>
    <col min="12573" max="12576" width="13.140625" style="22" customWidth="1"/>
    <col min="12577" max="12577" width="9" style="22" customWidth="1"/>
    <col min="12578" max="12583" width="13.140625" style="22" customWidth="1"/>
    <col min="12584" max="12592" width="10.85546875" style="22" customWidth="1"/>
    <col min="12593" max="12633" width="0" style="22" hidden="1" customWidth="1"/>
    <col min="12634" max="12635" width="10.85546875" style="22" customWidth="1"/>
    <col min="12636" max="12800" width="11.42578125" style="22"/>
    <col min="12801" max="12801" width="31.5703125" style="22" customWidth="1"/>
    <col min="12802" max="12802" width="25.7109375" style="22" customWidth="1"/>
    <col min="12803" max="12803" width="12.7109375" style="22" customWidth="1"/>
    <col min="12804" max="12804" width="10.7109375" style="22" customWidth="1"/>
    <col min="12805" max="12805" width="10.85546875" style="22" customWidth="1"/>
    <col min="12806" max="12812" width="10.7109375" style="22" customWidth="1"/>
    <col min="12813" max="12813" width="12.140625" style="22" customWidth="1"/>
    <col min="12814" max="12814" width="11.140625" style="22" customWidth="1"/>
    <col min="12815" max="12815" width="10.7109375" style="22" customWidth="1"/>
    <col min="12816" max="12816" width="11.5703125" style="22" customWidth="1"/>
    <col min="12817" max="12817" width="11.42578125" style="22"/>
    <col min="12818" max="12818" width="11.28515625" style="22" customWidth="1"/>
    <col min="12819" max="12819" width="10.42578125" style="22" customWidth="1"/>
    <col min="12820" max="12820" width="11.28515625" style="22" customWidth="1"/>
    <col min="12821" max="12821" width="10.28515625" style="22" customWidth="1"/>
    <col min="12822" max="12823" width="10.5703125" style="22" customWidth="1"/>
    <col min="12824" max="12828" width="14.140625" style="22" customWidth="1"/>
    <col min="12829" max="12832" width="13.140625" style="22" customWidth="1"/>
    <col min="12833" max="12833" width="9" style="22" customWidth="1"/>
    <col min="12834" max="12839" width="13.140625" style="22" customWidth="1"/>
    <col min="12840" max="12848" width="10.85546875" style="22" customWidth="1"/>
    <col min="12849" max="12889" width="0" style="22" hidden="1" customWidth="1"/>
    <col min="12890" max="12891" width="10.85546875" style="22" customWidth="1"/>
    <col min="12892" max="13056" width="11.42578125" style="22"/>
    <col min="13057" max="13057" width="31.5703125" style="22" customWidth="1"/>
    <col min="13058" max="13058" width="25.7109375" style="22" customWidth="1"/>
    <col min="13059" max="13059" width="12.7109375" style="22" customWidth="1"/>
    <col min="13060" max="13060" width="10.7109375" style="22" customWidth="1"/>
    <col min="13061" max="13061" width="10.85546875" style="22" customWidth="1"/>
    <col min="13062" max="13068" width="10.7109375" style="22" customWidth="1"/>
    <col min="13069" max="13069" width="12.140625" style="22" customWidth="1"/>
    <col min="13070" max="13070" width="11.140625" style="22" customWidth="1"/>
    <col min="13071" max="13071" width="10.7109375" style="22" customWidth="1"/>
    <col min="13072" max="13072" width="11.5703125" style="22" customWidth="1"/>
    <col min="13073" max="13073" width="11.42578125" style="22"/>
    <col min="13074" max="13074" width="11.28515625" style="22" customWidth="1"/>
    <col min="13075" max="13075" width="10.42578125" style="22" customWidth="1"/>
    <col min="13076" max="13076" width="11.28515625" style="22" customWidth="1"/>
    <col min="13077" max="13077" width="10.28515625" style="22" customWidth="1"/>
    <col min="13078" max="13079" width="10.5703125" style="22" customWidth="1"/>
    <col min="13080" max="13084" width="14.140625" style="22" customWidth="1"/>
    <col min="13085" max="13088" width="13.140625" style="22" customWidth="1"/>
    <col min="13089" max="13089" width="9" style="22" customWidth="1"/>
    <col min="13090" max="13095" width="13.140625" style="22" customWidth="1"/>
    <col min="13096" max="13104" width="10.85546875" style="22" customWidth="1"/>
    <col min="13105" max="13145" width="0" style="22" hidden="1" customWidth="1"/>
    <col min="13146" max="13147" width="10.85546875" style="22" customWidth="1"/>
    <col min="13148" max="13312" width="11.42578125" style="22"/>
    <col min="13313" max="13313" width="31.5703125" style="22" customWidth="1"/>
    <col min="13314" max="13314" width="25.7109375" style="22" customWidth="1"/>
    <col min="13315" max="13315" width="12.7109375" style="22" customWidth="1"/>
    <col min="13316" max="13316" width="10.7109375" style="22" customWidth="1"/>
    <col min="13317" max="13317" width="10.85546875" style="22" customWidth="1"/>
    <col min="13318" max="13324" width="10.7109375" style="22" customWidth="1"/>
    <col min="13325" max="13325" width="12.140625" style="22" customWidth="1"/>
    <col min="13326" max="13326" width="11.140625" style="22" customWidth="1"/>
    <col min="13327" max="13327" width="10.7109375" style="22" customWidth="1"/>
    <col min="13328" max="13328" width="11.5703125" style="22" customWidth="1"/>
    <col min="13329" max="13329" width="11.42578125" style="22"/>
    <col min="13330" max="13330" width="11.28515625" style="22" customWidth="1"/>
    <col min="13331" max="13331" width="10.42578125" style="22" customWidth="1"/>
    <col min="13332" max="13332" width="11.28515625" style="22" customWidth="1"/>
    <col min="13333" max="13333" width="10.28515625" style="22" customWidth="1"/>
    <col min="13334" max="13335" width="10.5703125" style="22" customWidth="1"/>
    <col min="13336" max="13340" width="14.140625" style="22" customWidth="1"/>
    <col min="13341" max="13344" width="13.140625" style="22" customWidth="1"/>
    <col min="13345" max="13345" width="9" style="22" customWidth="1"/>
    <col min="13346" max="13351" width="13.140625" style="22" customWidth="1"/>
    <col min="13352" max="13360" width="10.85546875" style="22" customWidth="1"/>
    <col min="13361" max="13401" width="0" style="22" hidden="1" customWidth="1"/>
    <col min="13402" max="13403" width="10.85546875" style="22" customWidth="1"/>
    <col min="13404" max="13568" width="11.42578125" style="22"/>
    <col min="13569" max="13569" width="31.5703125" style="22" customWidth="1"/>
    <col min="13570" max="13570" width="25.7109375" style="22" customWidth="1"/>
    <col min="13571" max="13571" width="12.7109375" style="22" customWidth="1"/>
    <col min="13572" max="13572" width="10.7109375" style="22" customWidth="1"/>
    <col min="13573" max="13573" width="10.85546875" style="22" customWidth="1"/>
    <col min="13574" max="13580" width="10.7109375" style="22" customWidth="1"/>
    <col min="13581" max="13581" width="12.140625" style="22" customWidth="1"/>
    <col min="13582" max="13582" width="11.140625" style="22" customWidth="1"/>
    <col min="13583" max="13583" width="10.7109375" style="22" customWidth="1"/>
    <col min="13584" max="13584" width="11.5703125" style="22" customWidth="1"/>
    <col min="13585" max="13585" width="11.42578125" style="22"/>
    <col min="13586" max="13586" width="11.28515625" style="22" customWidth="1"/>
    <col min="13587" max="13587" width="10.42578125" style="22" customWidth="1"/>
    <col min="13588" max="13588" width="11.28515625" style="22" customWidth="1"/>
    <col min="13589" max="13589" width="10.28515625" style="22" customWidth="1"/>
    <col min="13590" max="13591" width="10.5703125" style="22" customWidth="1"/>
    <col min="13592" max="13596" width="14.140625" style="22" customWidth="1"/>
    <col min="13597" max="13600" width="13.140625" style="22" customWidth="1"/>
    <col min="13601" max="13601" width="9" style="22" customWidth="1"/>
    <col min="13602" max="13607" width="13.140625" style="22" customWidth="1"/>
    <col min="13608" max="13616" width="10.85546875" style="22" customWidth="1"/>
    <col min="13617" max="13657" width="0" style="22" hidden="1" customWidth="1"/>
    <col min="13658" max="13659" width="10.85546875" style="22" customWidth="1"/>
    <col min="13660" max="13824" width="11.42578125" style="22"/>
    <col min="13825" max="13825" width="31.5703125" style="22" customWidth="1"/>
    <col min="13826" max="13826" width="25.7109375" style="22" customWidth="1"/>
    <col min="13827" max="13827" width="12.7109375" style="22" customWidth="1"/>
    <col min="13828" max="13828" width="10.7109375" style="22" customWidth="1"/>
    <col min="13829" max="13829" width="10.85546875" style="22" customWidth="1"/>
    <col min="13830" max="13836" width="10.7109375" style="22" customWidth="1"/>
    <col min="13837" max="13837" width="12.140625" style="22" customWidth="1"/>
    <col min="13838" max="13838" width="11.140625" style="22" customWidth="1"/>
    <col min="13839" max="13839" width="10.7109375" style="22" customWidth="1"/>
    <col min="13840" max="13840" width="11.5703125" style="22" customWidth="1"/>
    <col min="13841" max="13841" width="11.42578125" style="22"/>
    <col min="13842" max="13842" width="11.28515625" style="22" customWidth="1"/>
    <col min="13843" max="13843" width="10.42578125" style="22" customWidth="1"/>
    <col min="13844" max="13844" width="11.28515625" style="22" customWidth="1"/>
    <col min="13845" max="13845" width="10.28515625" style="22" customWidth="1"/>
    <col min="13846" max="13847" width="10.5703125" style="22" customWidth="1"/>
    <col min="13848" max="13852" width="14.140625" style="22" customWidth="1"/>
    <col min="13853" max="13856" width="13.140625" style="22" customWidth="1"/>
    <col min="13857" max="13857" width="9" style="22" customWidth="1"/>
    <col min="13858" max="13863" width="13.140625" style="22" customWidth="1"/>
    <col min="13864" max="13872" width="10.85546875" style="22" customWidth="1"/>
    <col min="13873" max="13913" width="0" style="22" hidden="1" customWidth="1"/>
    <col min="13914" max="13915" width="10.85546875" style="22" customWidth="1"/>
    <col min="13916" max="14080" width="11.42578125" style="22"/>
    <col min="14081" max="14081" width="31.5703125" style="22" customWidth="1"/>
    <col min="14082" max="14082" width="25.7109375" style="22" customWidth="1"/>
    <col min="14083" max="14083" width="12.7109375" style="22" customWidth="1"/>
    <col min="14084" max="14084" width="10.7109375" style="22" customWidth="1"/>
    <col min="14085" max="14085" width="10.85546875" style="22" customWidth="1"/>
    <col min="14086" max="14092" width="10.7109375" style="22" customWidth="1"/>
    <col min="14093" max="14093" width="12.140625" style="22" customWidth="1"/>
    <col min="14094" max="14094" width="11.140625" style="22" customWidth="1"/>
    <col min="14095" max="14095" width="10.7109375" style="22" customWidth="1"/>
    <col min="14096" max="14096" width="11.5703125" style="22" customWidth="1"/>
    <col min="14097" max="14097" width="11.42578125" style="22"/>
    <col min="14098" max="14098" width="11.28515625" style="22" customWidth="1"/>
    <col min="14099" max="14099" width="10.42578125" style="22" customWidth="1"/>
    <col min="14100" max="14100" width="11.28515625" style="22" customWidth="1"/>
    <col min="14101" max="14101" width="10.28515625" style="22" customWidth="1"/>
    <col min="14102" max="14103" width="10.5703125" style="22" customWidth="1"/>
    <col min="14104" max="14108" width="14.140625" style="22" customWidth="1"/>
    <col min="14109" max="14112" width="13.140625" style="22" customWidth="1"/>
    <col min="14113" max="14113" width="9" style="22" customWidth="1"/>
    <col min="14114" max="14119" width="13.140625" style="22" customWidth="1"/>
    <col min="14120" max="14128" width="10.85546875" style="22" customWidth="1"/>
    <col min="14129" max="14169" width="0" style="22" hidden="1" customWidth="1"/>
    <col min="14170" max="14171" width="10.85546875" style="22" customWidth="1"/>
    <col min="14172" max="14336" width="11.42578125" style="22"/>
    <col min="14337" max="14337" width="31.5703125" style="22" customWidth="1"/>
    <col min="14338" max="14338" width="25.7109375" style="22" customWidth="1"/>
    <col min="14339" max="14339" width="12.7109375" style="22" customWidth="1"/>
    <col min="14340" max="14340" width="10.7109375" style="22" customWidth="1"/>
    <col min="14341" max="14341" width="10.85546875" style="22" customWidth="1"/>
    <col min="14342" max="14348" width="10.7109375" style="22" customWidth="1"/>
    <col min="14349" max="14349" width="12.140625" style="22" customWidth="1"/>
    <col min="14350" max="14350" width="11.140625" style="22" customWidth="1"/>
    <col min="14351" max="14351" width="10.7109375" style="22" customWidth="1"/>
    <col min="14352" max="14352" width="11.5703125" style="22" customWidth="1"/>
    <col min="14353" max="14353" width="11.42578125" style="22"/>
    <col min="14354" max="14354" width="11.28515625" style="22" customWidth="1"/>
    <col min="14355" max="14355" width="10.42578125" style="22" customWidth="1"/>
    <col min="14356" max="14356" width="11.28515625" style="22" customWidth="1"/>
    <col min="14357" max="14357" width="10.28515625" style="22" customWidth="1"/>
    <col min="14358" max="14359" width="10.5703125" style="22" customWidth="1"/>
    <col min="14360" max="14364" width="14.140625" style="22" customWidth="1"/>
    <col min="14365" max="14368" width="13.140625" style="22" customWidth="1"/>
    <col min="14369" max="14369" width="9" style="22" customWidth="1"/>
    <col min="14370" max="14375" width="13.140625" style="22" customWidth="1"/>
    <col min="14376" max="14384" width="10.85546875" style="22" customWidth="1"/>
    <col min="14385" max="14425" width="0" style="22" hidden="1" customWidth="1"/>
    <col min="14426" max="14427" width="10.85546875" style="22" customWidth="1"/>
    <col min="14428" max="14592" width="11.42578125" style="22"/>
    <col min="14593" max="14593" width="31.5703125" style="22" customWidth="1"/>
    <col min="14594" max="14594" width="25.7109375" style="22" customWidth="1"/>
    <col min="14595" max="14595" width="12.7109375" style="22" customWidth="1"/>
    <col min="14596" max="14596" width="10.7109375" style="22" customWidth="1"/>
    <col min="14597" max="14597" width="10.85546875" style="22" customWidth="1"/>
    <col min="14598" max="14604" width="10.7109375" style="22" customWidth="1"/>
    <col min="14605" max="14605" width="12.140625" style="22" customWidth="1"/>
    <col min="14606" max="14606" width="11.140625" style="22" customWidth="1"/>
    <col min="14607" max="14607" width="10.7109375" style="22" customWidth="1"/>
    <col min="14608" max="14608" width="11.5703125" style="22" customWidth="1"/>
    <col min="14609" max="14609" width="11.42578125" style="22"/>
    <col min="14610" max="14610" width="11.28515625" style="22" customWidth="1"/>
    <col min="14611" max="14611" width="10.42578125" style="22" customWidth="1"/>
    <col min="14612" max="14612" width="11.28515625" style="22" customWidth="1"/>
    <col min="14613" max="14613" width="10.28515625" style="22" customWidth="1"/>
    <col min="14614" max="14615" width="10.5703125" style="22" customWidth="1"/>
    <col min="14616" max="14620" width="14.140625" style="22" customWidth="1"/>
    <col min="14621" max="14624" width="13.140625" style="22" customWidth="1"/>
    <col min="14625" max="14625" width="9" style="22" customWidth="1"/>
    <col min="14626" max="14631" width="13.140625" style="22" customWidth="1"/>
    <col min="14632" max="14640" width="10.85546875" style="22" customWidth="1"/>
    <col min="14641" max="14681" width="0" style="22" hidden="1" customWidth="1"/>
    <col min="14682" max="14683" width="10.85546875" style="22" customWidth="1"/>
    <col min="14684" max="14848" width="11.42578125" style="22"/>
    <col min="14849" max="14849" width="31.5703125" style="22" customWidth="1"/>
    <col min="14850" max="14850" width="25.7109375" style="22" customWidth="1"/>
    <col min="14851" max="14851" width="12.7109375" style="22" customWidth="1"/>
    <col min="14852" max="14852" width="10.7109375" style="22" customWidth="1"/>
    <col min="14853" max="14853" width="10.85546875" style="22" customWidth="1"/>
    <col min="14854" max="14860" width="10.7109375" style="22" customWidth="1"/>
    <col min="14861" max="14861" width="12.140625" style="22" customWidth="1"/>
    <col min="14862" max="14862" width="11.140625" style="22" customWidth="1"/>
    <col min="14863" max="14863" width="10.7109375" style="22" customWidth="1"/>
    <col min="14864" max="14864" width="11.5703125" style="22" customWidth="1"/>
    <col min="14865" max="14865" width="11.42578125" style="22"/>
    <col min="14866" max="14866" width="11.28515625" style="22" customWidth="1"/>
    <col min="14867" max="14867" width="10.42578125" style="22" customWidth="1"/>
    <col min="14868" max="14868" width="11.28515625" style="22" customWidth="1"/>
    <col min="14869" max="14869" width="10.28515625" style="22" customWidth="1"/>
    <col min="14870" max="14871" width="10.5703125" style="22" customWidth="1"/>
    <col min="14872" max="14876" width="14.140625" style="22" customWidth="1"/>
    <col min="14877" max="14880" width="13.140625" style="22" customWidth="1"/>
    <col min="14881" max="14881" width="9" style="22" customWidth="1"/>
    <col min="14882" max="14887" width="13.140625" style="22" customWidth="1"/>
    <col min="14888" max="14896" width="10.85546875" style="22" customWidth="1"/>
    <col min="14897" max="14937" width="0" style="22" hidden="1" customWidth="1"/>
    <col min="14938" max="14939" width="10.85546875" style="22" customWidth="1"/>
    <col min="14940" max="15104" width="11.42578125" style="22"/>
    <col min="15105" max="15105" width="31.5703125" style="22" customWidth="1"/>
    <col min="15106" max="15106" width="25.7109375" style="22" customWidth="1"/>
    <col min="15107" max="15107" width="12.7109375" style="22" customWidth="1"/>
    <col min="15108" max="15108" width="10.7109375" style="22" customWidth="1"/>
    <col min="15109" max="15109" width="10.85546875" style="22" customWidth="1"/>
    <col min="15110" max="15116" width="10.7109375" style="22" customWidth="1"/>
    <col min="15117" max="15117" width="12.140625" style="22" customWidth="1"/>
    <col min="15118" max="15118" width="11.140625" style="22" customWidth="1"/>
    <col min="15119" max="15119" width="10.7109375" style="22" customWidth="1"/>
    <col min="15120" max="15120" width="11.5703125" style="22" customWidth="1"/>
    <col min="15121" max="15121" width="11.42578125" style="22"/>
    <col min="15122" max="15122" width="11.28515625" style="22" customWidth="1"/>
    <col min="15123" max="15123" width="10.42578125" style="22" customWidth="1"/>
    <col min="15124" max="15124" width="11.28515625" style="22" customWidth="1"/>
    <col min="15125" max="15125" width="10.28515625" style="22" customWidth="1"/>
    <col min="15126" max="15127" width="10.5703125" style="22" customWidth="1"/>
    <col min="15128" max="15132" width="14.140625" style="22" customWidth="1"/>
    <col min="15133" max="15136" width="13.140625" style="22" customWidth="1"/>
    <col min="15137" max="15137" width="9" style="22" customWidth="1"/>
    <col min="15138" max="15143" width="13.140625" style="22" customWidth="1"/>
    <col min="15144" max="15152" width="10.85546875" style="22" customWidth="1"/>
    <col min="15153" max="15193" width="0" style="22" hidden="1" customWidth="1"/>
    <col min="15194" max="15195" width="10.85546875" style="22" customWidth="1"/>
    <col min="15196" max="15360" width="11.42578125" style="22"/>
    <col min="15361" max="15361" width="31.5703125" style="22" customWidth="1"/>
    <col min="15362" max="15362" width="25.7109375" style="22" customWidth="1"/>
    <col min="15363" max="15363" width="12.7109375" style="22" customWidth="1"/>
    <col min="15364" max="15364" width="10.7109375" style="22" customWidth="1"/>
    <col min="15365" max="15365" width="10.85546875" style="22" customWidth="1"/>
    <col min="15366" max="15372" width="10.7109375" style="22" customWidth="1"/>
    <col min="15373" max="15373" width="12.140625" style="22" customWidth="1"/>
    <col min="15374" max="15374" width="11.140625" style="22" customWidth="1"/>
    <col min="15375" max="15375" width="10.7109375" style="22" customWidth="1"/>
    <col min="15376" max="15376" width="11.5703125" style="22" customWidth="1"/>
    <col min="15377" max="15377" width="11.42578125" style="22"/>
    <col min="15378" max="15378" width="11.28515625" style="22" customWidth="1"/>
    <col min="15379" max="15379" width="10.42578125" style="22" customWidth="1"/>
    <col min="15380" max="15380" width="11.28515625" style="22" customWidth="1"/>
    <col min="15381" max="15381" width="10.28515625" style="22" customWidth="1"/>
    <col min="15382" max="15383" width="10.5703125" style="22" customWidth="1"/>
    <col min="15384" max="15388" width="14.140625" style="22" customWidth="1"/>
    <col min="15389" max="15392" width="13.140625" style="22" customWidth="1"/>
    <col min="15393" max="15393" width="9" style="22" customWidth="1"/>
    <col min="15394" max="15399" width="13.140625" style="22" customWidth="1"/>
    <col min="15400" max="15408" width="10.85546875" style="22" customWidth="1"/>
    <col min="15409" max="15449" width="0" style="22" hidden="1" customWidth="1"/>
    <col min="15450" max="15451" width="10.85546875" style="22" customWidth="1"/>
    <col min="15452" max="15616" width="11.42578125" style="22"/>
    <col min="15617" max="15617" width="31.5703125" style="22" customWidth="1"/>
    <col min="15618" max="15618" width="25.7109375" style="22" customWidth="1"/>
    <col min="15619" max="15619" width="12.7109375" style="22" customWidth="1"/>
    <col min="15620" max="15620" width="10.7109375" style="22" customWidth="1"/>
    <col min="15621" max="15621" width="10.85546875" style="22" customWidth="1"/>
    <col min="15622" max="15628" width="10.7109375" style="22" customWidth="1"/>
    <col min="15629" max="15629" width="12.140625" style="22" customWidth="1"/>
    <col min="15630" max="15630" width="11.140625" style="22" customWidth="1"/>
    <col min="15631" max="15631" width="10.7109375" style="22" customWidth="1"/>
    <col min="15632" max="15632" width="11.5703125" style="22" customWidth="1"/>
    <col min="15633" max="15633" width="11.42578125" style="22"/>
    <col min="15634" max="15634" width="11.28515625" style="22" customWidth="1"/>
    <col min="15635" max="15635" width="10.42578125" style="22" customWidth="1"/>
    <col min="15636" max="15636" width="11.28515625" style="22" customWidth="1"/>
    <col min="15637" max="15637" width="10.28515625" style="22" customWidth="1"/>
    <col min="15638" max="15639" width="10.5703125" style="22" customWidth="1"/>
    <col min="15640" max="15644" width="14.140625" style="22" customWidth="1"/>
    <col min="15645" max="15648" width="13.140625" style="22" customWidth="1"/>
    <col min="15649" max="15649" width="9" style="22" customWidth="1"/>
    <col min="15650" max="15655" width="13.140625" style="22" customWidth="1"/>
    <col min="15656" max="15664" width="10.85546875" style="22" customWidth="1"/>
    <col min="15665" max="15705" width="0" style="22" hidden="1" customWidth="1"/>
    <col min="15706" max="15707" width="10.85546875" style="22" customWidth="1"/>
    <col min="15708" max="15872" width="11.42578125" style="22"/>
    <col min="15873" max="15873" width="31.5703125" style="22" customWidth="1"/>
    <col min="15874" max="15874" width="25.7109375" style="22" customWidth="1"/>
    <col min="15875" max="15875" width="12.7109375" style="22" customWidth="1"/>
    <col min="15876" max="15876" width="10.7109375" style="22" customWidth="1"/>
    <col min="15877" max="15877" width="10.85546875" style="22" customWidth="1"/>
    <col min="15878" max="15884" width="10.7109375" style="22" customWidth="1"/>
    <col min="15885" max="15885" width="12.140625" style="22" customWidth="1"/>
    <col min="15886" max="15886" width="11.140625" style="22" customWidth="1"/>
    <col min="15887" max="15887" width="10.7109375" style="22" customWidth="1"/>
    <col min="15888" max="15888" width="11.5703125" style="22" customWidth="1"/>
    <col min="15889" max="15889" width="11.42578125" style="22"/>
    <col min="15890" max="15890" width="11.28515625" style="22" customWidth="1"/>
    <col min="15891" max="15891" width="10.42578125" style="22" customWidth="1"/>
    <col min="15892" max="15892" width="11.28515625" style="22" customWidth="1"/>
    <col min="15893" max="15893" width="10.28515625" style="22" customWidth="1"/>
    <col min="15894" max="15895" width="10.5703125" style="22" customWidth="1"/>
    <col min="15896" max="15900" width="14.140625" style="22" customWidth="1"/>
    <col min="15901" max="15904" width="13.140625" style="22" customWidth="1"/>
    <col min="15905" max="15905" width="9" style="22" customWidth="1"/>
    <col min="15906" max="15911" width="13.140625" style="22" customWidth="1"/>
    <col min="15912" max="15920" width="10.85546875" style="22" customWidth="1"/>
    <col min="15921" max="15961" width="0" style="22" hidden="1" customWidth="1"/>
    <col min="15962" max="15963" width="10.85546875" style="22" customWidth="1"/>
    <col min="15964" max="16128" width="11.42578125" style="22"/>
    <col min="16129" max="16129" width="31.5703125" style="22" customWidth="1"/>
    <col min="16130" max="16130" width="25.7109375" style="22" customWidth="1"/>
    <col min="16131" max="16131" width="12.7109375" style="22" customWidth="1"/>
    <col min="16132" max="16132" width="10.7109375" style="22" customWidth="1"/>
    <col min="16133" max="16133" width="10.85546875" style="22" customWidth="1"/>
    <col min="16134" max="16140" width="10.7109375" style="22" customWidth="1"/>
    <col min="16141" max="16141" width="12.140625" style="22" customWidth="1"/>
    <col min="16142" max="16142" width="11.140625" style="22" customWidth="1"/>
    <col min="16143" max="16143" width="10.7109375" style="22" customWidth="1"/>
    <col min="16144" max="16144" width="11.5703125" style="22" customWidth="1"/>
    <col min="16145" max="16145" width="11.42578125" style="22"/>
    <col min="16146" max="16146" width="11.28515625" style="22" customWidth="1"/>
    <col min="16147" max="16147" width="10.42578125" style="22" customWidth="1"/>
    <col min="16148" max="16148" width="11.28515625" style="22" customWidth="1"/>
    <col min="16149" max="16149" width="10.28515625" style="22" customWidth="1"/>
    <col min="16150" max="16151" width="10.5703125" style="22" customWidth="1"/>
    <col min="16152" max="16156" width="14.140625" style="22" customWidth="1"/>
    <col min="16157" max="16160" width="13.140625" style="22" customWidth="1"/>
    <col min="16161" max="16161" width="9" style="22" customWidth="1"/>
    <col min="16162" max="16167" width="13.140625" style="22" customWidth="1"/>
    <col min="16168" max="16176" width="10.85546875" style="22" customWidth="1"/>
    <col min="16177" max="16217" width="0" style="22" hidden="1" customWidth="1"/>
    <col min="16218" max="16219" width="10.85546875" style="22" customWidth="1"/>
    <col min="16220" max="16384" width="11.42578125" style="22"/>
  </cols>
  <sheetData>
    <row r="1" spans="1:89" s="8" customFormat="1" ht="12.75" customHeight="1" x14ac:dyDescent="0.2">
      <c r="A1" s="166" t="s">
        <v>0</v>
      </c>
      <c r="B1" s="7"/>
      <c r="C1" s="7"/>
      <c r="D1" s="7"/>
      <c r="E1" s="7"/>
      <c r="F1" s="7"/>
      <c r="G1" s="7"/>
      <c r="H1" s="7"/>
      <c r="I1" s="7"/>
      <c r="J1" s="7"/>
      <c r="K1" s="7"/>
      <c r="L1" s="10"/>
      <c r="V1" s="24"/>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row>
    <row r="2" spans="1:89" s="8" customFormat="1" ht="12.75" customHeight="1" x14ac:dyDescent="0.2">
      <c r="A2" s="166" t="str">
        <f>CONCATENATE("COMUNA: ",[5]NOMBRE!B2," - ","( ",[5]NOMBRE!C2,[5]NOMBRE!D2,[5]NOMBRE!E2,[5]NOMBRE!F2,[5]NOMBRE!G2," )")</f>
        <v>COMUNA: LINARES  - ( 07401 )</v>
      </c>
      <c r="B2" s="7"/>
      <c r="C2" s="7"/>
      <c r="D2" s="7"/>
      <c r="E2" s="7"/>
      <c r="F2" s="7"/>
      <c r="G2" s="7"/>
      <c r="H2" s="7"/>
      <c r="I2" s="7"/>
      <c r="J2" s="7"/>
      <c r="K2" s="7"/>
      <c r="L2" s="10"/>
      <c r="V2" s="24"/>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c r="CB2" s="7"/>
      <c r="CC2" s="7"/>
      <c r="CD2" s="7"/>
      <c r="CE2" s="7"/>
      <c r="CF2" s="7"/>
      <c r="CG2" s="7"/>
      <c r="CH2" s="7"/>
      <c r="CI2" s="7"/>
      <c r="CJ2" s="7"/>
      <c r="CK2" s="7"/>
    </row>
    <row r="3" spans="1:89" s="8" customFormat="1" ht="12.75" customHeight="1" x14ac:dyDescent="0.2">
      <c r="A3" s="166" t="str">
        <f>CONCATENATE("ESTABLECIMIENTO/ESTRATEGIA: ",[5]NOMBRE!B3," - ","( ",[5]NOMBRE!C3,[5]NOMBRE!D3,[5]NOMBRE!E3,[5]NOMBRE!F3,[5]NOMBRE!G3,[5]NOMBRE!H3," )")</f>
        <v>ESTABLECIMIENTO/ESTRATEGIA: HOSPITAL DE LINARES  - ( 116108 )</v>
      </c>
      <c r="B3" s="7"/>
      <c r="C3" s="7"/>
      <c r="D3" s="9"/>
      <c r="E3" s="7"/>
      <c r="F3" s="7"/>
      <c r="G3" s="7"/>
      <c r="H3" s="7"/>
      <c r="I3" s="7"/>
      <c r="J3" s="7"/>
      <c r="K3" s="7"/>
      <c r="L3" s="10"/>
      <c r="V3" s="24"/>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c r="CB3" s="7"/>
      <c r="CC3" s="7"/>
      <c r="CD3" s="7"/>
      <c r="CE3" s="7"/>
      <c r="CF3" s="7"/>
      <c r="CG3" s="7"/>
      <c r="CH3" s="7"/>
      <c r="CI3" s="7"/>
      <c r="CJ3" s="7"/>
      <c r="CK3" s="7"/>
    </row>
    <row r="4" spans="1:89" s="8" customFormat="1" ht="12.75" customHeight="1" x14ac:dyDescent="0.2">
      <c r="A4" s="166" t="str">
        <f>CONCATENATE("MES: ",[5]NOMBRE!B6," - ","( ",[5]NOMBRE!C6,[5]NOMBRE!D6," )")</f>
        <v>MES: ABRIL - ( 04 )</v>
      </c>
      <c r="B4" s="7"/>
      <c r="C4" s="7"/>
      <c r="D4" s="7"/>
      <c r="E4" s="7"/>
      <c r="F4" s="7"/>
      <c r="G4" s="7"/>
      <c r="H4" s="7"/>
      <c r="I4" s="7"/>
      <c r="J4" s="7"/>
      <c r="K4" s="7"/>
      <c r="L4" s="10"/>
      <c r="V4" s="24"/>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row>
    <row r="5" spans="1:89" s="8" customFormat="1" ht="12.75" customHeight="1" x14ac:dyDescent="0.2">
      <c r="A5" s="6" t="str">
        <f>CONCATENATE("AÑO: ",[5]NOMBRE!B7)</f>
        <v>AÑO: 2014</v>
      </c>
      <c r="B5" s="7"/>
      <c r="C5" s="7"/>
      <c r="D5" s="7"/>
      <c r="E5" s="7"/>
      <c r="F5" s="7"/>
      <c r="G5" s="7"/>
      <c r="H5" s="7"/>
      <c r="I5" s="7"/>
      <c r="J5" s="7"/>
      <c r="K5" s="7"/>
      <c r="L5" s="10"/>
      <c r="V5" s="24"/>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row>
    <row r="6" spans="1:89" s="4" customFormat="1" ht="39.75" customHeight="1" x14ac:dyDescent="0.15">
      <c r="A6" s="271" t="s">
        <v>1</v>
      </c>
      <c r="B6" s="271"/>
      <c r="C6" s="271"/>
      <c r="D6" s="271"/>
      <c r="E6" s="271"/>
      <c r="F6" s="271"/>
      <c r="G6" s="271"/>
      <c r="H6" s="271"/>
      <c r="I6" s="271"/>
      <c r="J6" s="271"/>
      <c r="K6" s="271"/>
      <c r="L6" s="271"/>
      <c r="M6" s="271"/>
      <c r="N6" s="271"/>
      <c r="O6" s="271"/>
      <c r="P6" s="271"/>
      <c r="Q6" s="271"/>
      <c r="R6" s="271"/>
      <c r="S6" s="271"/>
      <c r="T6" s="271"/>
      <c r="U6" s="271"/>
      <c r="V6" s="271"/>
      <c r="W6" s="271"/>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c r="BX6" s="14"/>
      <c r="BY6" s="14"/>
      <c r="BZ6" s="14"/>
      <c r="CA6" s="14"/>
      <c r="CB6" s="14"/>
      <c r="CC6" s="14"/>
      <c r="CD6" s="14"/>
      <c r="CE6" s="14"/>
      <c r="CF6" s="14"/>
      <c r="CG6" s="14"/>
      <c r="CH6" s="14"/>
      <c r="CI6" s="14"/>
      <c r="CJ6" s="14"/>
      <c r="CK6" s="14"/>
    </row>
    <row r="7" spans="1:89" s="4" customFormat="1" ht="45" customHeight="1" x14ac:dyDescent="0.2">
      <c r="A7" s="35" t="s">
        <v>2</v>
      </c>
      <c r="B7" s="13"/>
      <c r="C7" s="12"/>
      <c r="D7" s="12"/>
      <c r="E7" s="12"/>
      <c r="F7" s="12"/>
      <c r="G7" s="12"/>
      <c r="H7" s="12"/>
      <c r="I7" s="36"/>
      <c r="J7" s="13"/>
      <c r="K7" s="37"/>
      <c r="L7" s="12"/>
      <c r="V7" s="2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14"/>
      <c r="BX7" s="14"/>
      <c r="BY7" s="14"/>
      <c r="BZ7" s="14"/>
      <c r="CA7" s="14"/>
      <c r="CB7" s="14"/>
      <c r="CC7" s="14"/>
      <c r="CD7" s="14"/>
      <c r="CE7" s="14"/>
      <c r="CF7" s="14"/>
      <c r="CG7" s="14"/>
      <c r="CH7" s="14"/>
      <c r="CI7" s="14"/>
      <c r="CJ7" s="14"/>
      <c r="CK7" s="14"/>
    </row>
    <row r="8" spans="1:89" s="4" customFormat="1" ht="30" customHeight="1" x14ac:dyDescent="0.2">
      <c r="A8" s="38" t="s">
        <v>3</v>
      </c>
      <c r="B8" s="20"/>
      <c r="C8" s="20"/>
      <c r="D8" s="20"/>
      <c r="E8" s="20"/>
      <c r="F8" s="20"/>
      <c r="G8" s="20"/>
      <c r="H8" s="20"/>
      <c r="I8" s="20"/>
      <c r="J8" s="20"/>
      <c r="K8" s="39"/>
      <c r="L8" s="20"/>
      <c r="M8" s="26"/>
      <c r="N8" s="26"/>
      <c r="V8" s="2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c r="CC8" s="14"/>
      <c r="CD8" s="14"/>
      <c r="CE8" s="14"/>
      <c r="CF8" s="14"/>
      <c r="CG8" s="14"/>
      <c r="CH8" s="14"/>
      <c r="CI8" s="14"/>
      <c r="CJ8" s="14"/>
      <c r="CK8" s="14"/>
    </row>
    <row r="9" spans="1:89" s="5" customFormat="1" ht="19.5" customHeight="1" x14ac:dyDescent="0.15">
      <c r="A9" s="285" t="s">
        <v>4</v>
      </c>
      <c r="B9" s="285" t="s">
        <v>5</v>
      </c>
      <c r="C9" s="287" t="s">
        <v>6</v>
      </c>
      <c r="D9" s="272" t="s">
        <v>89</v>
      </c>
      <c r="E9" s="273"/>
      <c r="F9" s="273"/>
      <c r="G9" s="273"/>
      <c r="H9" s="273"/>
      <c r="I9" s="273"/>
      <c r="J9" s="273"/>
      <c r="K9" s="273"/>
      <c r="L9" s="273"/>
      <c r="M9" s="273"/>
      <c r="N9" s="273"/>
      <c r="O9" s="273"/>
      <c r="P9" s="273"/>
      <c r="Q9" s="273"/>
      <c r="R9" s="273"/>
      <c r="S9" s="273"/>
      <c r="T9" s="274"/>
      <c r="U9" s="272" t="s">
        <v>8</v>
      </c>
      <c r="V9" s="274"/>
      <c r="W9" s="287" t="s">
        <v>9</v>
      </c>
      <c r="Y9" s="4"/>
      <c r="Z9" s="4"/>
      <c r="AA9" s="4"/>
      <c r="AB9" s="4"/>
      <c r="AC9" s="4"/>
      <c r="AD9" s="4"/>
      <c r="AE9" s="4"/>
      <c r="AF9" s="4"/>
      <c r="AG9" s="4"/>
      <c r="AH9" s="4"/>
      <c r="AI9" s="4"/>
      <c r="AJ9" s="4"/>
      <c r="AK9" s="4"/>
      <c r="AL9" s="4"/>
      <c r="AM9" s="4"/>
      <c r="AN9" s="4"/>
      <c r="AO9" s="4"/>
      <c r="AP9" s="4"/>
      <c r="AQ9" s="4"/>
      <c r="AR9" s="4"/>
      <c r="AS9" s="4"/>
      <c r="AT9" s="4"/>
      <c r="AW9" s="187"/>
      <c r="AX9" s="187"/>
      <c r="AY9" s="187"/>
      <c r="AZ9" s="187"/>
      <c r="BA9" s="187"/>
      <c r="BB9" s="187"/>
      <c r="BC9" s="187"/>
      <c r="BD9" s="187"/>
      <c r="BE9" s="187"/>
      <c r="BF9" s="187"/>
      <c r="BG9" s="187"/>
      <c r="BH9" s="187"/>
      <c r="BI9" s="187"/>
      <c r="BJ9" s="187"/>
      <c r="BK9" s="187"/>
      <c r="BL9" s="187"/>
      <c r="BM9" s="187"/>
      <c r="BN9" s="187"/>
      <c r="BO9" s="187"/>
      <c r="BP9" s="187"/>
      <c r="BQ9" s="187"/>
      <c r="BR9" s="187"/>
      <c r="BS9" s="187"/>
      <c r="BT9" s="187"/>
      <c r="BU9" s="187"/>
      <c r="BV9" s="187"/>
      <c r="BW9" s="187"/>
      <c r="BX9" s="187"/>
      <c r="BY9" s="187"/>
      <c r="BZ9" s="187"/>
      <c r="CA9" s="187"/>
      <c r="CB9" s="187"/>
      <c r="CC9" s="187"/>
      <c r="CD9" s="187"/>
      <c r="CE9" s="187"/>
      <c r="CF9" s="187"/>
      <c r="CG9" s="187"/>
      <c r="CH9" s="187"/>
      <c r="CI9" s="187"/>
      <c r="CJ9" s="187"/>
      <c r="CK9" s="187"/>
    </row>
    <row r="10" spans="1:89" s="5" customFormat="1" ht="33" customHeight="1" x14ac:dyDescent="0.15">
      <c r="A10" s="286"/>
      <c r="B10" s="286"/>
      <c r="C10" s="288"/>
      <c r="D10" s="15" t="s">
        <v>90</v>
      </c>
      <c r="E10" s="188" t="s">
        <v>91</v>
      </c>
      <c r="F10" s="15" t="s">
        <v>10</v>
      </c>
      <c r="G10" s="15" t="s">
        <v>11</v>
      </c>
      <c r="H10" s="15" t="s">
        <v>12</v>
      </c>
      <c r="I10" s="189" t="s">
        <v>92</v>
      </c>
      <c r="J10" s="189" t="s">
        <v>93</v>
      </c>
      <c r="K10" s="189" t="s">
        <v>94</v>
      </c>
      <c r="L10" s="189" t="s">
        <v>95</v>
      </c>
      <c r="M10" s="189" t="s">
        <v>96</v>
      </c>
      <c r="N10" s="189" t="s">
        <v>97</v>
      </c>
      <c r="O10" s="189" t="s">
        <v>98</v>
      </c>
      <c r="P10" s="189" t="s">
        <v>99</v>
      </c>
      <c r="Q10" s="189" t="s">
        <v>100</v>
      </c>
      <c r="R10" s="189" t="s">
        <v>101</v>
      </c>
      <c r="S10" s="189" t="s">
        <v>102</v>
      </c>
      <c r="T10" s="190" t="s">
        <v>103</v>
      </c>
      <c r="U10" s="30" t="s">
        <v>13</v>
      </c>
      <c r="V10" s="247" t="s">
        <v>14</v>
      </c>
      <c r="W10" s="288"/>
      <c r="X10" s="4"/>
      <c r="Y10" s="4"/>
      <c r="Z10" s="4"/>
      <c r="AA10" s="4"/>
      <c r="AB10" s="4"/>
      <c r="AC10" s="4"/>
      <c r="AD10" s="4"/>
      <c r="AE10" s="4"/>
      <c r="AF10" s="4"/>
      <c r="AG10" s="4"/>
      <c r="AH10" s="4"/>
      <c r="AI10" s="4"/>
      <c r="AJ10" s="4"/>
      <c r="AK10" s="4"/>
      <c r="AL10" s="4"/>
      <c r="AM10" s="4"/>
      <c r="AN10" s="4"/>
      <c r="AO10" s="4"/>
      <c r="AP10" s="4"/>
      <c r="AQ10" s="4"/>
      <c r="AR10" s="4"/>
      <c r="AS10" s="4"/>
      <c r="AW10" s="187"/>
      <c r="AX10" s="187"/>
      <c r="AY10" s="187"/>
      <c r="AZ10" s="187"/>
      <c r="BA10" s="187"/>
      <c r="BB10" s="187"/>
      <c r="BC10" s="187"/>
      <c r="BD10" s="187"/>
      <c r="BE10" s="187"/>
      <c r="BF10" s="187"/>
      <c r="BG10" s="187"/>
      <c r="BH10" s="187"/>
      <c r="BI10" s="187"/>
      <c r="BJ10" s="187"/>
      <c r="BK10" s="187"/>
      <c r="BL10" s="187"/>
      <c r="BM10" s="187"/>
      <c r="BN10" s="187"/>
      <c r="BO10" s="187"/>
      <c r="BP10" s="187"/>
      <c r="BQ10" s="187"/>
      <c r="BR10" s="187"/>
      <c r="BS10" s="187"/>
      <c r="BT10" s="187"/>
      <c r="BU10" s="187"/>
      <c r="BV10" s="187"/>
      <c r="BW10" s="187"/>
      <c r="BX10" s="187"/>
      <c r="BY10" s="187"/>
      <c r="BZ10" s="187"/>
      <c r="CA10" s="187"/>
      <c r="CB10" s="187"/>
      <c r="CC10" s="187"/>
      <c r="CD10" s="187"/>
      <c r="CE10" s="187"/>
      <c r="CF10" s="187"/>
      <c r="CG10" s="187"/>
      <c r="CH10" s="187"/>
      <c r="CI10" s="187"/>
      <c r="CJ10" s="187"/>
      <c r="CK10" s="187"/>
    </row>
    <row r="11" spans="1:89" s="5" customFormat="1" ht="15.75" customHeight="1" x14ac:dyDescent="0.15">
      <c r="A11" s="275" t="s">
        <v>15</v>
      </c>
      <c r="B11" s="40" t="s">
        <v>16</v>
      </c>
      <c r="C11" s="119">
        <f>SUM(D11:T11)</f>
        <v>0</v>
      </c>
      <c r="D11" s="135"/>
      <c r="E11" s="135"/>
      <c r="F11" s="124"/>
      <c r="G11" s="124"/>
      <c r="H11" s="124"/>
      <c r="I11" s="124"/>
      <c r="J11" s="124"/>
      <c r="K11" s="124"/>
      <c r="L11" s="124"/>
      <c r="M11" s="124"/>
      <c r="N11" s="124"/>
      <c r="O11" s="124"/>
      <c r="P11" s="124"/>
      <c r="Q11" s="124"/>
      <c r="R11" s="124"/>
      <c r="S11" s="124"/>
      <c r="T11" s="133"/>
      <c r="U11" s="135"/>
      <c r="V11" s="133"/>
      <c r="W11" s="139"/>
      <c r="X11" s="191" t="str">
        <f>+BA11&amp;BB11&amp;BC11</f>
        <v/>
      </c>
      <c r="AD11" s="4"/>
      <c r="AE11" s="4"/>
      <c r="AF11" s="4"/>
      <c r="AG11" s="4"/>
      <c r="AH11" s="4"/>
      <c r="AI11" s="4"/>
      <c r="AJ11" s="4"/>
      <c r="AK11" s="4"/>
      <c r="AL11" s="4"/>
      <c r="AM11" s="4"/>
      <c r="AN11" s="4"/>
      <c r="AO11" s="4"/>
      <c r="AP11" s="4"/>
      <c r="AQ11" s="4"/>
      <c r="AR11" s="4"/>
      <c r="AS11" s="4"/>
      <c r="AW11" s="187"/>
      <c r="AX11" s="187"/>
      <c r="AY11" s="187"/>
      <c r="AZ11" s="187"/>
      <c r="BA11" s="192" t="str">
        <f>IF($C11&lt;&gt;($U11+$V11)," El número de consultas según sexo NO puede ser diferente al Total.","")</f>
        <v/>
      </c>
      <c r="BB11" s="192" t="str">
        <f>IF($C11=0,"",IF($W11="",IF($C11="",""," No olvide escribir la columna Beneficiarios."),""))</f>
        <v/>
      </c>
      <c r="BC11" s="192" t="str">
        <f>IF($C11&lt;$W11," El número de Beneficiarios NO puede ser mayor que el Total.","")</f>
        <v/>
      </c>
      <c r="BD11" s="193">
        <f>IF($C11&lt;&gt;($U11+$V11),1,0)</f>
        <v>0</v>
      </c>
      <c r="BE11" s="193">
        <f>IF($C11&lt;$W11,1,0)</f>
        <v>0</v>
      </c>
      <c r="BF11" s="193" t="str">
        <f>IF($C11=0,"",IF($W11="",IF($C11="","",1),0))</f>
        <v/>
      </c>
      <c r="BG11" s="187"/>
      <c r="BH11" s="187"/>
      <c r="BI11" s="187"/>
      <c r="BJ11" s="187"/>
      <c r="BK11" s="187"/>
      <c r="BL11" s="187"/>
      <c r="BM11" s="187"/>
      <c r="BN11" s="187"/>
      <c r="BO11" s="187"/>
      <c r="BP11" s="187"/>
      <c r="BQ11" s="187"/>
      <c r="BR11" s="187"/>
      <c r="BS11" s="187"/>
      <c r="BT11" s="187"/>
      <c r="BU11" s="187"/>
      <c r="BV11" s="187"/>
      <c r="BW11" s="187"/>
      <c r="BX11" s="187"/>
      <c r="BY11" s="187"/>
      <c r="BZ11" s="187"/>
      <c r="CA11" s="187"/>
      <c r="CB11" s="187"/>
      <c r="CC11" s="187"/>
      <c r="CD11" s="187"/>
      <c r="CE11" s="187"/>
      <c r="CF11" s="187"/>
      <c r="CG11" s="187"/>
      <c r="CH11" s="187"/>
      <c r="CI11" s="187"/>
      <c r="CJ11" s="187"/>
      <c r="CK11" s="187"/>
    </row>
    <row r="12" spans="1:89" s="5" customFormat="1" ht="15.75" customHeight="1" x14ac:dyDescent="0.15">
      <c r="A12" s="292"/>
      <c r="B12" s="41" t="s">
        <v>17</v>
      </c>
      <c r="C12" s="120">
        <f t="shared" ref="C12:C18" si="0">SUM(D12:T12)</f>
        <v>0</v>
      </c>
      <c r="D12" s="136"/>
      <c r="E12" s="136"/>
      <c r="F12" s="114"/>
      <c r="G12" s="114"/>
      <c r="H12" s="114"/>
      <c r="I12" s="114"/>
      <c r="J12" s="114"/>
      <c r="K12" s="114"/>
      <c r="L12" s="114"/>
      <c r="M12" s="114"/>
      <c r="N12" s="114"/>
      <c r="O12" s="114"/>
      <c r="P12" s="114"/>
      <c r="Q12" s="114"/>
      <c r="R12" s="114"/>
      <c r="S12" s="114"/>
      <c r="T12" s="111"/>
      <c r="U12" s="136"/>
      <c r="V12" s="111"/>
      <c r="W12" s="106"/>
      <c r="X12" s="191" t="str">
        <f t="shared" ref="X12:X20" si="1">+BA12&amp;BB12&amp;BC12</f>
        <v/>
      </c>
      <c r="AD12" s="4"/>
      <c r="AE12" s="4"/>
      <c r="AF12" s="4"/>
      <c r="AG12" s="4"/>
      <c r="AH12" s="4"/>
      <c r="AI12" s="4"/>
      <c r="AJ12" s="4"/>
      <c r="AK12" s="4"/>
      <c r="AL12" s="4"/>
      <c r="AM12" s="4"/>
      <c r="AN12" s="4"/>
      <c r="AO12" s="4"/>
      <c r="AP12" s="4"/>
      <c r="AQ12" s="4"/>
      <c r="AR12" s="4"/>
      <c r="AS12" s="4"/>
      <c r="AW12" s="187"/>
      <c r="AX12" s="187"/>
      <c r="AY12" s="187"/>
      <c r="AZ12" s="187"/>
      <c r="BA12" s="192" t="str">
        <f t="shared" ref="BA12:BA21" si="2">IF($C12&lt;&gt;($U12+$V12)," El número de consultas según sexo NO puede ser diferente al Total.","")</f>
        <v/>
      </c>
      <c r="BB12" s="192" t="str">
        <f t="shared" ref="BB12:BB21" si="3">IF($C12=0,"",IF($W12="",IF($C12="",""," No olvide escribir la columna Beneficiarios."),""))</f>
        <v/>
      </c>
      <c r="BC12" s="192" t="str">
        <f t="shared" ref="BC12:BC21" si="4">IF($C12&lt;$W12," El número de Beneficiarios NO puede ser mayor que el Total.","")</f>
        <v/>
      </c>
      <c r="BD12" s="193">
        <f t="shared" ref="BD12:BD21" si="5">IF($C12&lt;&gt;($U12+$V12),1,0)</f>
        <v>0</v>
      </c>
      <c r="BE12" s="193">
        <f t="shared" ref="BE12:BE21" si="6">IF($C12&lt;$W12,1,0)</f>
        <v>0</v>
      </c>
      <c r="BF12" s="193" t="str">
        <f t="shared" ref="BF12:BF21" si="7">IF($C12=0,"",IF($W12="",IF($C12="","",1),0))</f>
        <v/>
      </c>
      <c r="BG12" s="187"/>
      <c r="BH12" s="187"/>
      <c r="BI12" s="187"/>
      <c r="BJ12" s="187"/>
      <c r="BK12" s="187"/>
      <c r="BL12" s="187"/>
      <c r="BM12" s="187"/>
      <c r="BN12" s="187"/>
      <c r="BO12" s="187"/>
      <c r="BP12" s="187"/>
      <c r="BQ12" s="187"/>
      <c r="BR12" s="187"/>
      <c r="BS12" s="187"/>
      <c r="BT12" s="187"/>
      <c r="BU12" s="187"/>
      <c r="BV12" s="187"/>
      <c r="BW12" s="187"/>
      <c r="BX12" s="187"/>
      <c r="BY12" s="187"/>
      <c r="BZ12" s="187"/>
      <c r="CA12" s="187"/>
      <c r="CB12" s="187"/>
      <c r="CC12" s="187"/>
      <c r="CD12" s="187"/>
      <c r="CE12" s="187"/>
      <c r="CF12" s="187"/>
      <c r="CG12" s="187"/>
      <c r="CH12" s="187"/>
      <c r="CI12" s="187"/>
      <c r="CJ12" s="187"/>
      <c r="CK12" s="187"/>
    </row>
    <row r="13" spans="1:89" s="5" customFormat="1" ht="15.75" customHeight="1" x14ac:dyDescent="0.15">
      <c r="A13" s="292"/>
      <c r="B13" s="41" t="s">
        <v>18</v>
      </c>
      <c r="C13" s="120">
        <f t="shared" si="0"/>
        <v>0</v>
      </c>
      <c r="D13" s="136"/>
      <c r="E13" s="136"/>
      <c r="F13" s="114"/>
      <c r="G13" s="114"/>
      <c r="H13" s="114"/>
      <c r="I13" s="114"/>
      <c r="J13" s="114"/>
      <c r="K13" s="114"/>
      <c r="L13" s="114"/>
      <c r="M13" s="114"/>
      <c r="N13" s="114"/>
      <c r="O13" s="114"/>
      <c r="P13" s="114"/>
      <c r="Q13" s="114"/>
      <c r="R13" s="114"/>
      <c r="S13" s="114"/>
      <c r="T13" s="111"/>
      <c r="U13" s="136"/>
      <c r="V13" s="111"/>
      <c r="W13" s="106"/>
      <c r="X13" s="191" t="str">
        <f t="shared" si="1"/>
        <v/>
      </c>
      <c r="AD13" s="4"/>
      <c r="AE13" s="4"/>
      <c r="AF13" s="4"/>
      <c r="AG13" s="4"/>
      <c r="AH13" s="4"/>
      <c r="AI13" s="4"/>
      <c r="AJ13" s="4"/>
      <c r="AK13" s="4"/>
      <c r="AL13" s="4"/>
      <c r="AM13" s="4"/>
      <c r="AN13" s="4"/>
      <c r="AO13" s="4"/>
      <c r="AP13" s="4"/>
      <c r="AQ13" s="4"/>
      <c r="AR13" s="4"/>
      <c r="AS13" s="4"/>
      <c r="AW13" s="187"/>
      <c r="AX13" s="187"/>
      <c r="AY13" s="187"/>
      <c r="AZ13" s="187"/>
      <c r="BA13" s="192" t="str">
        <f t="shared" si="2"/>
        <v/>
      </c>
      <c r="BB13" s="192" t="str">
        <f t="shared" si="3"/>
        <v/>
      </c>
      <c r="BC13" s="192" t="str">
        <f t="shared" si="4"/>
        <v/>
      </c>
      <c r="BD13" s="193">
        <f t="shared" si="5"/>
        <v>0</v>
      </c>
      <c r="BE13" s="193">
        <f t="shared" si="6"/>
        <v>0</v>
      </c>
      <c r="BF13" s="193" t="str">
        <f t="shared" si="7"/>
        <v/>
      </c>
      <c r="BG13" s="187"/>
      <c r="BH13" s="187"/>
      <c r="BI13" s="187"/>
      <c r="BJ13" s="187"/>
      <c r="BK13" s="187"/>
      <c r="BL13" s="187"/>
      <c r="BM13" s="187"/>
      <c r="BN13" s="187"/>
      <c r="BO13" s="187"/>
      <c r="BP13" s="187"/>
      <c r="BQ13" s="187"/>
      <c r="BR13" s="187"/>
      <c r="BS13" s="187"/>
      <c r="BT13" s="187"/>
      <c r="BU13" s="187"/>
      <c r="BV13" s="187"/>
      <c r="BW13" s="187"/>
      <c r="BX13" s="187"/>
      <c r="BY13" s="187"/>
      <c r="BZ13" s="187"/>
      <c r="CA13" s="187"/>
      <c r="CB13" s="187"/>
      <c r="CC13" s="187"/>
      <c r="CD13" s="187"/>
      <c r="CE13" s="187"/>
      <c r="CF13" s="187"/>
      <c r="CG13" s="187"/>
      <c r="CH13" s="187"/>
      <c r="CI13" s="187"/>
      <c r="CJ13" s="187"/>
      <c r="CK13" s="187"/>
    </row>
    <row r="14" spans="1:89" s="5" customFormat="1" ht="15.75" customHeight="1" x14ac:dyDescent="0.15">
      <c r="A14" s="292"/>
      <c r="B14" s="41" t="s">
        <v>19</v>
      </c>
      <c r="C14" s="120">
        <f t="shared" si="0"/>
        <v>0</v>
      </c>
      <c r="D14" s="136"/>
      <c r="E14" s="136"/>
      <c r="F14" s="114"/>
      <c r="G14" s="114"/>
      <c r="H14" s="114"/>
      <c r="I14" s="114"/>
      <c r="J14" s="114"/>
      <c r="K14" s="114"/>
      <c r="L14" s="114"/>
      <c r="M14" s="114"/>
      <c r="N14" s="114"/>
      <c r="O14" s="114"/>
      <c r="P14" s="114"/>
      <c r="Q14" s="114"/>
      <c r="R14" s="114"/>
      <c r="S14" s="114"/>
      <c r="T14" s="111"/>
      <c r="U14" s="136"/>
      <c r="V14" s="111"/>
      <c r="W14" s="106"/>
      <c r="X14" s="191" t="str">
        <f>+BA14&amp;BB14&amp;BC14</f>
        <v/>
      </c>
      <c r="AD14" s="4"/>
      <c r="AE14" s="4"/>
      <c r="AF14" s="4"/>
      <c r="AG14" s="4"/>
      <c r="AH14" s="4"/>
      <c r="AI14" s="4"/>
      <c r="AJ14" s="4"/>
      <c r="AK14" s="4"/>
      <c r="AL14" s="4"/>
      <c r="AM14" s="4"/>
      <c r="AN14" s="4"/>
      <c r="AO14" s="4"/>
      <c r="AP14" s="4"/>
      <c r="AQ14" s="4"/>
      <c r="AR14" s="4"/>
      <c r="AS14" s="4"/>
      <c r="AW14" s="187"/>
      <c r="AX14" s="187"/>
      <c r="AY14" s="187"/>
      <c r="AZ14" s="187"/>
      <c r="BA14" s="192" t="str">
        <f t="shared" si="2"/>
        <v/>
      </c>
      <c r="BB14" s="192" t="str">
        <f t="shared" si="3"/>
        <v/>
      </c>
      <c r="BC14" s="192" t="str">
        <f t="shared" si="4"/>
        <v/>
      </c>
      <c r="BD14" s="193">
        <f t="shared" si="5"/>
        <v>0</v>
      </c>
      <c r="BE14" s="193">
        <f t="shared" si="6"/>
        <v>0</v>
      </c>
      <c r="BF14" s="193" t="str">
        <f t="shared" si="7"/>
        <v/>
      </c>
      <c r="BG14" s="187"/>
      <c r="BH14" s="187"/>
      <c r="BI14" s="187"/>
      <c r="BJ14" s="187"/>
      <c r="BK14" s="187"/>
      <c r="BL14" s="187"/>
      <c r="BM14" s="187"/>
      <c r="BN14" s="187"/>
      <c r="BO14" s="187"/>
      <c r="BP14" s="187"/>
      <c r="BQ14" s="187"/>
      <c r="BR14" s="187"/>
      <c r="BS14" s="187"/>
      <c r="BT14" s="187"/>
      <c r="BU14" s="187"/>
      <c r="BV14" s="187"/>
      <c r="BW14" s="187"/>
      <c r="BX14" s="187"/>
      <c r="BY14" s="187"/>
      <c r="BZ14" s="187"/>
      <c r="CA14" s="187"/>
      <c r="CB14" s="187"/>
      <c r="CC14" s="187"/>
      <c r="CD14" s="187"/>
      <c r="CE14" s="187"/>
      <c r="CF14" s="187"/>
      <c r="CG14" s="187"/>
      <c r="CH14" s="187"/>
      <c r="CI14" s="187"/>
      <c r="CJ14" s="187"/>
      <c r="CK14" s="187"/>
    </row>
    <row r="15" spans="1:89" s="5" customFormat="1" ht="15.75" customHeight="1" x14ac:dyDescent="0.15">
      <c r="A15" s="292"/>
      <c r="B15" s="41" t="s">
        <v>20</v>
      </c>
      <c r="C15" s="120">
        <f t="shared" si="0"/>
        <v>0</v>
      </c>
      <c r="D15" s="136"/>
      <c r="E15" s="136"/>
      <c r="F15" s="114"/>
      <c r="G15" s="114"/>
      <c r="H15" s="114"/>
      <c r="I15" s="114"/>
      <c r="J15" s="114"/>
      <c r="K15" s="114"/>
      <c r="L15" s="114"/>
      <c r="M15" s="114"/>
      <c r="N15" s="114"/>
      <c r="O15" s="114"/>
      <c r="P15" s="114"/>
      <c r="Q15" s="114"/>
      <c r="R15" s="114"/>
      <c r="S15" s="114"/>
      <c r="T15" s="111"/>
      <c r="U15" s="136"/>
      <c r="V15" s="111"/>
      <c r="W15" s="106"/>
      <c r="X15" s="191" t="str">
        <f t="shared" si="1"/>
        <v/>
      </c>
      <c r="AD15" s="4"/>
      <c r="AE15" s="4"/>
      <c r="AF15" s="4"/>
      <c r="AG15" s="4"/>
      <c r="AH15" s="4"/>
      <c r="AI15" s="4"/>
      <c r="AJ15" s="4"/>
      <c r="AK15" s="4"/>
      <c r="AL15" s="4"/>
      <c r="AM15" s="4"/>
      <c r="AN15" s="4"/>
      <c r="AO15" s="4"/>
      <c r="AP15" s="4"/>
      <c r="AQ15" s="4"/>
      <c r="AR15" s="4"/>
      <c r="AS15" s="4"/>
      <c r="AW15" s="187"/>
      <c r="AX15" s="187"/>
      <c r="AY15" s="187"/>
      <c r="AZ15" s="187"/>
      <c r="BA15" s="192" t="str">
        <f t="shared" si="2"/>
        <v/>
      </c>
      <c r="BB15" s="192" t="str">
        <f t="shared" si="3"/>
        <v/>
      </c>
      <c r="BC15" s="192" t="str">
        <f t="shared" si="4"/>
        <v/>
      </c>
      <c r="BD15" s="193">
        <f t="shared" si="5"/>
        <v>0</v>
      </c>
      <c r="BE15" s="193">
        <f t="shared" si="6"/>
        <v>0</v>
      </c>
      <c r="BF15" s="193" t="str">
        <f t="shared" si="7"/>
        <v/>
      </c>
      <c r="BG15" s="187"/>
      <c r="BH15" s="187"/>
      <c r="BI15" s="187"/>
      <c r="BJ15" s="187"/>
      <c r="BK15" s="187"/>
      <c r="BL15" s="187"/>
      <c r="BM15" s="187"/>
      <c r="BN15" s="187"/>
      <c r="BO15" s="187"/>
      <c r="BP15" s="187"/>
      <c r="BQ15" s="187"/>
      <c r="BR15" s="187"/>
      <c r="BS15" s="187"/>
      <c r="BT15" s="187"/>
      <c r="BU15" s="187"/>
      <c r="BV15" s="187"/>
      <c r="BW15" s="187"/>
      <c r="BX15" s="187"/>
      <c r="BY15" s="187"/>
      <c r="BZ15" s="187"/>
      <c r="CA15" s="187"/>
      <c r="CB15" s="187"/>
      <c r="CC15" s="187"/>
      <c r="CD15" s="187"/>
      <c r="CE15" s="187"/>
      <c r="CF15" s="187"/>
      <c r="CG15" s="187"/>
      <c r="CH15" s="187"/>
      <c r="CI15" s="187"/>
      <c r="CJ15" s="187"/>
      <c r="CK15" s="187"/>
    </row>
    <row r="16" spans="1:89" s="5" customFormat="1" ht="15.75" customHeight="1" x14ac:dyDescent="0.15">
      <c r="A16" s="292"/>
      <c r="B16" s="41" t="s">
        <v>21</v>
      </c>
      <c r="C16" s="120">
        <f t="shared" si="0"/>
        <v>0</v>
      </c>
      <c r="D16" s="136"/>
      <c r="E16" s="136"/>
      <c r="F16" s="114"/>
      <c r="G16" s="114"/>
      <c r="H16" s="114"/>
      <c r="I16" s="114"/>
      <c r="J16" s="114"/>
      <c r="K16" s="114"/>
      <c r="L16" s="114"/>
      <c r="M16" s="114"/>
      <c r="N16" s="114"/>
      <c r="O16" s="114"/>
      <c r="P16" s="114"/>
      <c r="Q16" s="114"/>
      <c r="R16" s="114"/>
      <c r="S16" s="114"/>
      <c r="T16" s="111"/>
      <c r="U16" s="136"/>
      <c r="V16" s="111"/>
      <c r="W16" s="106"/>
      <c r="X16" s="191" t="str">
        <f t="shared" si="1"/>
        <v/>
      </c>
      <c r="AD16" s="4"/>
      <c r="AE16" s="4"/>
      <c r="AF16" s="4"/>
      <c r="AG16" s="4"/>
      <c r="AH16" s="4"/>
      <c r="AI16" s="4"/>
      <c r="AJ16" s="4"/>
      <c r="AK16" s="4"/>
      <c r="AL16" s="4"/>
      <c r="AM16" s="4"/>
      <c r="AN16" s="4"/>
      <c r="AO16" s="4"/>
      <c r="AP16" s="4"/>
      <c r="AQ16" s="4"/>
      <c r="AR16" s="4"/>
      <c r="AS16" s="4"/>
      <c r="AW16" s="187"/>
      <c r="AX16" s="187"/>
      <c r="AY16" s="187"/>
      <c r="AZ16" s="187"/>
      <c r="BA16" s="192" t="str">
        <f t="shared" si="2"/>
        <v/>
      </c>
      <c r="BB16" s="192" t="str">
        <f t="shared" si="3"/>
        <v/>
      </c>
      <c r="BC16" s="192" t="str">
        <f t="shared" si="4"/>
        <v/>
      </c>
      <c r="BD16" s="193">
        <f t="shared" si="5"/>
        <v>0</v>
      </c>
      <c r="BE16" s="193">
        <f t="shared" si="6"/>
        <v>0</v>
      </c>
      <c r="BF16" s="193" t="str">
        <f t="shared" si="7"/>
        <v/>
      </c>
      <c r="BG16" s="187"/>
      <c r="BH16" s="187"/>
      <c r="BI16" s="187"/>
      <c r="BJ16" s="187"/>
      <c r="BK16" s="187"/>
      <c r="BL16" s="187"/>
      <c r="BM16" s="187"/>
      <c r="BN16" s="187"/>
      <c r="BO16" s="187"/>
      <c r="BP16" s="187"/>
      <c r="BQ16" s="187"/>
      <c r="BR16" s="187"/>
      <c r="BS16" s="187"/>
      <c r="BT16" s="187"/>
      <c r="BU16" s="187"/>
      <c r="BV16" s="187"/>
      <c r="BW16" s="187"/>
      <c r="BX16" s="187"/>
      <c r="BY16" s="187"/>
      <c r="BZ16" s="187"/>
      <c r="CA16" s="187"/>
      <c r="CB16" s="187"/>
      <c r="CC16" s="187"/>
      <c r="CD16" s="187"/>
      <c r="CE16" s="187"/>
      <c r="CF16" s="187"/>
      <c r="CG16" s="187"/>
      <c r="CH16" s="187"/>
      <c r="CI16" s="187"/>
      <c r="CJ16" s="187"/>
      <c r="CK16" s="187"/>
    </row>
    <row r="17" spans="1:89" s="5" customFormat="1" ht="15.75" customHeight="1" x14ac:dyDescent="0.15">
      <c r="A17" s="292"/>
      <c r="B17" s="41" t="s">
        <v>39</v>
      </c>
      <c r="C17" s="194">
        <f t="shared" si="0"/>
        <v>0</v>
      </c>
      <c r="D17" s="147"/>
      <c r="E17" s="147"/>
      <c r="F17" s="127"/>
      <c r="G17" s="127"/>
      <c r="H17" s="127"/>
      <c r="I17" s="127"/>
      <c r="J17" s="127"/>
      <c r="K17" s="127"/>
      <c r="L17" s="127"/>
      <c r="M17" s="127"/>
      <c r="N17" s="127"/>
      <c r="O17" s="127"/>
      <c r="P17" s="127"/>
      <c r="Q17" s="127"/>
      <c r="R17" s="127"/>
      <c r="S17" s="127"/>
      <c r="T17" s="112"/>
      <c r="U17" s="147"/>
      <c r="V17" s="112"/>
      <c r="W17" s="106"/>
      <c r="X17" s="191" t="str">
        <f t="shared" si="1"/>
        <v/>
      </c>
      <c r="AD17" s="4"/>
      <c r="AE17" s="4"/>
      <c r="AF17" s="4"/>
      <c r="AG17" s="4"/>
      <c r="AH17" s="4"/>
      <c r="AI17" s="4"/>
      <c r="AJ17" s="4"/>
      <c r="AK17" s="4"/>
      <c r="AL17" s="4"/>
      <c r="AM17" s="4"/>
      <c r="AN17" s="4"/>
      <c r="AO17" s="4"/>
      <c r="AP17" s="4"/>
      <c r="AQ17" s="4"/>
      <c r="AR17" s="4"/>
      <c r="AS17" s="4"/>
      <c r="AW17" s="187"/>
      <c r="AX17" s="187"/>
      <c r="AY17" s="187"/>
      <c r="AZ17" s="187"/>
      <c r="BA17" s="192" t="str">
        <f t="shared" si="2"/>
        <v/>
      </c>
      <c r="BB17" s="192" t="str">
        <f t="shared" si="3"/>
        <v/>
      </c>
      <c r="BC17" s="192" t="str">
        <f t="shared" si="4"/>
        <v/>
      </c>
      <c r="BD17" s="193">
        <f t="shared" si="5"/>
        <v>0</v>
      </c>
      <c r="BE17" s="193">
        <f t="shared" si="6"/>
        <v>0</v>
      </c>
      <c r="BF17" s="193" t="str">
        <f t="shared" si="7"/>
        <v/>
      </c>
      <c r="BG17" s="187"/>
      <c r="BH17" s="187"/>
      <c r="BI17" s="187"/>
      <c r="BJ17" s="187"/>
      <c r="BK17" s="187"/>
      <c r="BL17" s="187"/>
      <c r="BM17" s="187"/>
      <c r="BN17" s="187"/>
      <c r="BO17" s="187"/>
      <c r="BP17" s="187"/>
      <c r="BQ17" s="187"/>
      <c r="BR17" s="187"/>
      <c r="BS17" s="187"/>
      <c r="BT17" s="187"/>
      <c r="BU17" s="187"/>
      <c r="BV17" s="187"/>
      <c r="BW17" s="187"/>
      <c r="BX17" s="187"/>
      <c r="BY17" s="187"/>
      <c r="BZ17" s="187"/>
      <c r="CA17" s="187"/>
      <c r="CB17" s="187"/>
      <c r="CC17" s="187"/>
      <c r="CD17" s="187"/>
      <c r="CE17" s="187"/>
      <c r="CF17" s="187"/>
      <c r="CG17" s="187"/>
      <c r="CH17" s="187"/>
      <c r="CI17" s="187"/>
      <c r="CJ17" s="187"/>
      <c r="CK17" s="187"/>
    </row>
    <row r="18" spans="1:89" s="5" customFormat="1" ht="21" x14ac:dyDescent="0.15">
      <c r="A18" s="292"/>
      <c r="B18" s="41" t="s">
        <v>22</v>
      </c>
      <c r="C18" s="194">
        <f t="shared" si="0"/>
        <v>0</v>
      </c>
      <c r="D18" s="147"/>
      <c r="E18" s="147"/>
      <c r="F18" s="127"/>
      <c r="G18" s="127"/>
      <c r="H18" s="127"/>
      <c r="I18" s="127"/>
      <c r="J18" s="127"/>
      <c r="K18" s="127"/>
      <c r="L18" s="127"/>
      <c r="M18" s="127"/>
      <c r="N18" s="127"/>
      <c r="O18" s="127"/>
      <c r="P18" s="127"/>
      <c r="Q18" s="127"/>
      <c r="R18" s="127"/>
      <c r="S18" s="127"/>
      <c r="T18" s="112"/>
      <c r="U18" s="147"/>
      <c r="V18" s="112"/>
      <c r="W18" s="153"/>
      <c r="X18" s="191" t="str">
        <f t="shared" si="1"/>
        <v/>
      </c>
      <c r="AD18" s="4"/>
      <c r="AE18" s="4"/>
      <c r="AF18" s="4"/>
      <c r="AG18" s="4"/>
      <c r="AH18" s="4"/>
      <c r="AI18" s="4"/>
      <c r="AJ18" s="4"/>
      <c r="AK18" s="4"/>
      <c r="AL18" s="4"/>
      <c r="AM18" s="4"/>
      <c r="AN18" s="4"/>
      <c r="AO18" s="4"/>
      <c r="AP18" s="4"/>
      <c r="AQ18" s="4"/>
      <c r="AR18" s="4"/>
      <c r="AS18" s="4"/>
      <c r="AW18" s="187"/>
      <c r="AX18" s="187"/>
      <c r="AY18" s="187"/>
      <c r="AZ18" s="187"/>
      <c r="BA18" s="192" t="str">
        <f t="shared" si="2"/>
        <v/>
      </c>
      <c r="BB18" s="192" t="str">
        <f t="shared" si="3"/>
        <v/>
      </c>
      <c r="BC18" s="192" t="str">
        <f t="shared" si="4"/>
        <v/>
      </c>
      <c r="BD18" s="193">
        <f t="shared" si="5"/>
        <v>0</v>
      </c>
      <c r="BE18" s="193">
        <f t="shared" si="6"/>
        <v>0</v>
      </c>
      <c r="BF18" s="193" t="str">
        <f t="shared" si="7"/>
        <v/>
      </c>
      <c r="BG18" s="187"/>
      <c r="BH18" s="187"/>
      <c r="BI18" s="187"/>
      <c r="BJ18" s="187"/>
      <c r="BK18" s="187"/>
      <c r="BL18" s="187"/>
      <c r="BM18" s="187"/>
      <c r="BN18" s="187"/>
      <c r="BO18" s="187"/>
      <c r="BP18" s="187"/>
      <c r="BQ18" s="187"/>
      <c r="BR18" s="187"/>
      <c r="BS18" s="187"/>
      <c r="BT18" s="187"/>
      <c r="BU18" s="187"/>
      <c r="BV18" s="187"/>
      <c r="BW18" s="187"/>
      <c r="BX18" s="187"/>
      <c r="BY18" s="187"/>
      <c r="BZ18" s="187"/>
      <c r="CA18" s="187"/>
      <c r="CB18" s="187"/>
      <c r="CC18" s="187"/>
      <c r="CD18" s="187"/>
      <c r="CE18" s="187"/>
      <c r="CF18" s="187"/>
      <c r="CG18" s="187"/>
      <c r="CH18" s="187"/>
      <c r="CI18" s="187"/>
      <c r="CJ18" s="187"/>
      <c r="CK18" s="187"/>
    </row>
    <row r="19" spans="1:89" s="5" customFormat="1" ht="15.75" customHeight="1" x14ac:dyDescent="0.15">
      <c r="A19" s="276"/>
      <c r="B19" s="42" t="s">
        <v>23</v>
      </c>
      <c r="C19" s="129">
        <f>SUM(D19:T19)</f>
        <v>0</v>
      </c>
      <c r="D19" s="195">
        <f>SUM(D11:D18)</f>
        <v>0</v>
      </c>
      <c r="E19" s="195">
        <f>SUM(E11:E18)</f>
        <v>0</v>
      </c>
      <c r="F19" s="131">
        <f>SUM(F11:F18)</f>
        <v>0</v>
      </c>
      <c r="G19" s="131">
        <f>SUM(G11:G18)</f>
        <v>0</v>
      </c>
      <c r="H19" s="131">
        <f>SUM(H11:H18)</f>
        <v>0</v>
      </c>
      <c r="I19" s="131">
        <f t="shared" ref="I19:R19" si="8">SUM(I11:I18)</f>
        <v>0</v>
      </c>
      <c r="J19" s="131">
        <f t="shared" si="8"/>
        <v>0</v>
      </c>
      <c r="K19" s="131">
        <f t="shared" si="8"/>
        <v>0</v>
      </c>
      <c r="L19" s="131">
        <f t="shared" si="8"/>
        <v>0</v>
      </c>
      <c r="M19" s="131">
        <f>SUM(M11:M18)</f>
        <v>0</v>
      </c>
      <c r="N19" s="131">
        <f>SUM(N11:N18)</f>
        <v>0</v>
      </c>
      <c r="O19" s="131">
        <f>SUM(O11:O18)</f>
        <v>0</v>
      </c>
      <c r="P19" s="131">
        <f>SUM(P11:P18)</f>
        <v>0</v>
      </c>
      <c r="Q19" s="131">
        <f t="shared" si="8"/>
        <v>0</v>
      </c>
      <c r="R19" s="131">
        <f t="shared" si="8"/>
        <v>0</v>
      </c>
      <c r="S19" s="131">
        <f>SUM(S11:S18)</f>
        <v>0</v>
      </c>
      <c r="T19" s="132">
        <f>SUM(T11:T18)</f>
        <v>0</v>
      </c>
      <c r="U19" s="130">
        <f>SUM(U11:U18)</f>
        <v>0</v>
      </c>
      <c r="V19" s="132">
        <f>SUM(V11:V18)</f>
        <v>0</v>
      </c>
      <c r="W19" s="129">
        <f>SUM(W11:W18)</f>
        <v>0</v>
      </c>
      <c r="X19" s="191" t="str">
        <f>+BA19&amp;BB19&amp;BC19</f>
        <v/>
      </c>
      <c r="AD19" s="4"/>
      <c r="AE19" s="4"/>
      <c r="AF19" s="4"/>
      <c r="AG19" s="4"/>
      <c r="AH19" s="4"/>
      <c r="AI19" s="4"/>
      <c r="AJ19" s="4"/>
      <c r="AK19" s="4"/>
      <c r="AL19" s="4"/>
      <c r="AM19" s="4"/>
      <c r="AN19" s="4"/>
      <c r="AO19" s="4"/>
      <c r="AP19" s="4"/>
      <c r="AQ19" s="4"/>
      <c r="AR19" s="4"/>
      <c r="AS19" s="4"/>
      <c r="AW19" s="187"/>
      <c r="AX19" s="187"/>
      <c r="AY19" s="187"/>
      <c r="AZ19" s="187"/>
      <c r="BA19" s="192" t="str">
        <f t="shared" si="2"/>
        <v/>
      </c>
      <c r="BB19" s="192" t="str">
        <f t="shared" si="3"/>
        <v/>
      </c>
      <c r="BC19" s="192" t="str">
        <f t="shared" si="4"/>
        <v/>
      </c>
      <c r="BD19" s="193">
        <f t="shared" si="5"/>
        <v>0</v>
      </c>
      <c r="BE19" s="193">
        <f t="shared" si="6"/>
        <v>0</v>
      </c>
      <c r="BF19" s="193" t="str">
        <f t="shared" si="7"/>
        <v/>
      </c>
      <c r="BG19" s="187"/>
      <c r="BH19" s="187"/>
      <c r="BI19" s="187"/>
      <c r="BJ19" s="187"/>
      <c r="BK19" s="187"/>
      <c r="BL19" s="187"/>
      <c r="BM19" s="187"/>
      <c r="BN19" s="187"/>
      <c r="BO19" s="187"/>
      <c r="BP19" s="187"/>
      <c r="BQ19" s="187"/>
      <c r="BR19" s="187"/>
      <c r="BS19" s="187"/>
      <c r="BT19" s="187"/>
      <c r="BU19" s="187"/>
      <c r="BV19" s="187"/>
      <c r="BW19" s="187"/>
      <c r="BX19" s="187"/>
      <c r="BY19" s="187"/>
      <c r="BZ19" s="187"/>
      <c r="CA19" s="187"/>
      <c r="CB19" s="187"/>
      <c r="CC19" s="187"/>
      <c r="CD19" s="187"/>
      <c r="CE19" s="187"/>
      <c r="CF19" s="187"/>
      <c r="CG19" s="187"/>
      <c r="CH19" s="187"/>
      <c r="CI19" s="187"/>
      <c r="CJ19" s="187"/>
      <c r="CK19" s="187"/>
    </row>
    <row r="20" spans="1:89" s="5" customFormat="1" ht="15.75" customHeight="1" x14ac:dyDescent="0.15">
      <c r="A20" s="18" t="s">
        <v>24</v>
      </c>
      <c r="B20" s="43" t="s">
        <v>17</v>
      </c>
      <c r="C20" s="119">
        <f>SUM(D20:T20)</f>
        <v>0</v>
      </c>
      <c r="D20" s="135"/>
      <c r="E20" s="135"/>
      <c r="F20" s="124"/>
      <c r="G20" s="124"/>
      <c r="H20" s="124"/>
      <c r="I20" s="124"/>
      <c r="J20" s="124"/>
      <c r="K20" s="124"/>
      <c r="L20" s="124"/>
      <c r="M20" s="124"/>
      <c r="N20" s="124"/>
      <c r="O20" s="124"/>
      <c r="P20" s="124"/>
      <c r="Q20" s="124"/>
      <c r="R20" s="124"/>
      <c r="S20" s="124"/>
      <c r="T20" s="133"/>
      <c r="U20" s="135"/>
      <c r="V20" s="133"/>
      <c r="W20" s="139"/>
      <c r="X20" s="191" t="str">
        <f t="shared" si="1"/>
        <v/>
      </c>
      <c r="AD20" s="4"/>
      <c r="AE20" s="4"/>
      <c r="AF20" s="4"/>
      <c r="AG20" s="4"/>
      <c r="AH20" s="4"/>
      <c r="AI20" s="4"/>
      <c r="AJ20" s="4"/>
      <c r="AK20" s="4"/>
      <c r="AL20" s="4"/>
      <c r="AM20" s="4"/>
      <c r="AN20" s="4"/>
      <c r="AO20" s="4"/>
      <c r="AP20" s="4"/>
      <c r="AQ20" s="4"/>
      <c r="AR20" s="4"/>
      <c r="AS20" s="4"/>
      <c r="AW20" s="187"/>
      <c r="AX20" s="187"/>
      <c r="AY20" s="187"/>
      <c r="AZ20" s="187"/>
      <c r="BA20" s="192" t="str">
        <f t="shared" si="2"/>
        <v/>
      </c>
      <c r="BB20" s="192" t="str">
        <f t="shared" si="3"/>
        <v/>
      </c>
      <c r="BC20" s="192" t="str">
        <f t="shared" si="4"/>
        <v/>
      </c>
      <c r="BD20" s="193">
        <f t="shared" si="5"/>
        <v>0</v>
      </c>
      <c r="BE20" s="193">
        <f t="shared" si="6"/>
        <v>0</v>
      </c>
      <c r="BF20" s="193" t="str">
        <f t="shared" si="7"/>
        <v/>
      </c>
      <c r="BG20" s="187"/>
      <c r="BH20" s="187"/>
      <c r="BI20" s="187"/>
      <c r="BJ20" s="187"/>
      <c r="BK20" s="187"/>
      <c r="BL20" s="187"/>
      <c r="BM20" s="187"/>
      <c r="BN20" s="187"/>
      <c r="BO20" s="187"/>
      <c r="BP20" s="187"/>
      <c r="BQ20" s="187"/>
      <c r="BR20" s="187"/>
      <c r="BS20" s="187"/>
      <c r="BT20" s="187"/>
      <c r="BU20" s="187"/>
      <c r="BV20" s="187"/>
      <c r="BW20" s="187"/>
      <c r="BX20" s="187"/>
      <c r="BY20" s="187"/>
      <c r="BZ20" s="187"/>
      <c r="CA20" s="187"/>
      <c r="CB20" s="187"/>
      <c r="CC20" s="187"/>
      <c r="CD20" s="187"/>
      <c r="CE20" s="187"/>
      <c r="CF20" s="187"/>
      <c r="CG20" s="187"/>
      <c r="CH20" s="187"/>
      <c r="CI20" s="187"/>
      <c r="CJ20" s="187"/>
      <c r="CK20" s="187"/>
    </row>
    <row r="21" spans="1:89" s="5" customFormat="1" ht="15.75" customHeight="1" x14ac:dyDescent="0.15">
      <c r="A21" s="18" t="s">
        <v>25</v>
      </c>
      <c r="B21" s="105" t="s">
        <v>17</v>
      </c>
      <c r="C21" s="121">
        <f>SUM(D21:T21)</f>
        <v>0</v>
      </c>
      <c r="D21" s="137"/>
      <c r="E21" s="137"/>
      <c r="F21" s="116"/>
      <c r="G21" s="116"/>
      <c r="H21" s="116"/>
      <c r="I21" s="116"/>
      <c r="J21" s="116"/>
      <c r="K21" s="116"/>
      <c r="L21" s="116"/>
      <c r="M21" s="116"/>
      <c r="N21" s="116"/>
      <c r="O21" s="116"/>
      <c r="P21" s="116"/>
      <c r="Q21" s="116"/>
      <c r="R21" s="116"/>
      <c r="S21" s="116"/>
      <c r="T21" s="117"/>
      <c r="U21" s="137"/>
      <c r="V21" s="117"/>
      <c r="W21" s="107"/>
      <c r="X21" s="191" t="str">
        <f>+BA21&amp;BB21&amp;BC21</f>
        <v/>
      </c>
      <c r="AD21" s="4"/>
      <c r="AE21" s="4"/>
      <c r="AF21" s="4"/>
      <c r="AG21" s="4"/>
      <c r="AH21" s="4"/>
      <c r="AI21" s="4"/>
      <c r="AJ21" s="4"/>
      <c r="AK21" s="4"/>
      <c r="AL21" s="4"/>
      <c r="AM21" s="4"/>
      <c r="AN21" s="4"/>
      <c r="AO21" s="4"/>
      <c r="AP21" s="4"/>
      <c r="AQ21" s="4"/>
      <c r="AR21" s="4"/>
      <c r="AS21" s="4"/>
      <c r="AW21" s="187"/>
      <c r="AX21" s="187"/>
      <c r="AY21" s="187"/>
      <c r="AZ21" s="187"/>
      <c r="BA21" s="192" t="str">
        <f t="shared" si="2"/>
        <v/>
      </c>
      <c r="BB21" s="192" t="str">
        <f t="shared" si="3"/>
        <v/>
      </c>
      <c r="BC21" s="192" t="str">
        <f t="shared" si="4"/>
        <v/>
      </c>
      <c r="BD21" s="193">
        <f t="shared" si="5"/>
        <v>0</v>
      </c>
      <c r="BE21" s="193">
        <f t="shared" si="6"/>
        <v>0</v>
      </c>
      <c r="BF21" s="193" t="str">
        <f t="shared" si="7"/>
        <v/>
      </c>
      <c r="BG21" s="187"/>
      <c r="BH21" s="187"/>
      <c r="BI21" s="187"/>
      <c r="BJ21" s="187"/>
      <c r="BK21" s="187"/>
      <c r="BL21" s="187"/>
      <c r="BM21" s="187"/>
      <c r="BN21" s="187"/>
      <c r="BO21" s="187"/>
      <c r="BP21" s="187"/>
      <c r="BQ21" s="187"/>
      <c r="BR21" s="187"/>
      <c r="BS21" s="187"/>
      <c r="BT21" s="187"/>
      <c r="BU21" s="187"/>
      <c r="BV21" s="187"/>
      <c r="BW21" s="187"/>
      <c r="BX21" s="187"/>
      <c r="BY21" s="187"/>
      <c r="BZ21" s="187"/>
      <c r="CA21" s="187"/>
      <c r="CB21" s="187"/>
      <c r="CC21" s="187"/>
      <c r="CD21" s="187"/>
      <c r="CE21" s="187"/>
      <c r="CF21" s="187"/>
      <c r="CG21" s="187"/>
      <c r="CH21" s="187"/>
      <c r="CI21" s="187"/>
      <c r="CJ21" s="187"/>
      <c r="CK21" s="187"/>
    </row>
    <row r="22" spans="1:89" s="4" customFormat="1" ht="30" customHeight="1" x14ac:dyDescent="0.2">
      <c r="A22" s="38" t="s">
        <v>26</v>
      </c>
      <c r="B22" s="44"/>
      <c r="C22" s="45"/>
      <c r="D22" s="44"/>
      <c r="E22" s="20"/>
      <c r="F22" s="20"/>
      <c r="G22" s="20"/>
      <c r="H22" s="20"/>
      <c r="I22" s="20"/>
      <c r="J22" s="20"/>
      <c r="K22" s="20"/>
      <c r="L22" s="20"/>
      <c r="M22" s="26"/>
      <c r="N22" s="26"/>
      <c r="V22" s="24"/>
      <c r="AW22" s="14"/>
      <c r="AX22" s="14"/>
      <c r="AY22" s="14"/>
      <c r="AZ22" s="14"/>
      <c r="BA22" s="14"/>
      <c r="BB22" s="14"/>
      <c r="BC22" s="14"/>
      <c r="BD22" s="14"/>
      <c r="BE22" s="14"/>
      <c r="BF22" s="14"/>
      <c r="BG22" s="14"/>
      <c r="BH22" s="14"/>
      <c r="BI22" s="14"/>
      <c r="BJ22" s="14"/>
      <c r="BK22" s="14"/>
      <c r="BL22" s="14"/>
      <c r="BM22" s="14"/>
      <c r="BN22" s="14"/>
      <c r="BO22" s="14"/>
      <c r="BP22" s="14"/>
      <c r="BQ22" s="14"/>
      <c r="BR22" s="14"/>
      <c r="BS22" s="14"/>
      <c r="BT22" s="14"/>
      <c r="BU22" s="14"/>
      <c r="BV22" s="14"/>
      <c r="BW22" s="14"/>
      <c r="BX22" s="14"/>
      <c r="BY22" s="14"/>
      <c r="BZ22" s="14"/>
      <c r="CA22" s="14"/>
      <c r="CB22" s="14"/>
      <c r="CC22" s="14"/>
      <c r="CD22" s="14"/>
      <c r="CE22" s="14"/>
      <c r="CF22" s="14"/>
      <c r="CG22" s="14"/>
      <c r="CH22" s="14"/>
      <c r="CI22" s="14"/>
      <c r="CJ22" s="14"/>
      <c r="CK22" s="14"/>
    </row>
    <row r="23" spans="1:89" s="5" customFormat="1" ht="21" x14ac:dyDescent="0.2">
      <c r="A23" s="246" t="s">
        <v>4</v>
      </c>
      <c r="B23" s="18" t="s">
        <v>27</v>
      </c>
      <c r="C23" s="18" t="s">
        <v>28</v>
      </c>
      <c r="D23" s="4"/>
      <c r="E23" s="4"/>
      <c r="F23" s="4"/>
      <c r="G23" s="4"/>
      <c r="H23" s="4"/>
      <c r="I23" s="4"/>
      <c r="J23" s="4"/>
      <c r="K23" s="46"/>
      <c r="L23" s="46"/>
      <c r="M23" s="26"/>
      <c r="N23" s="4"/>
      <c r="O23" s="4"/>
      <c r="P23" s="4"/>
      <c r="Q23" s="4"/>
      <c r="R23" s="4"/>
      <c r="S23" s="4"/>
      <c r="T23" s="4"/>
      <c r="U23" s="4"/>
      <c r="V23" s="24"/>
      <c r="W23" s="4"/>
      <c r="X23" s="4"/>
      <c r="AD23" s="4"/>
      <c r="AE23" s="4"/>
      <c r="AF23" s="4"/>
      <c r="AG23" s="4"/>
      <c r="AH23" s="4"/>
      <c r="AI23" s="4"/>
      <c r="AJ23" s="4"/>
      <c r="AK23" s="4"/>
      <c r="AL23" s="4"/>
      <c r="AM23" s="4"/>
      <c r="AN23" s="4"/>
      <c r="AW23" s="187"/>
      <c r="AX23" s="187"/>
      <c r="AY23" s="187"/>
      <c r="AZ23" s="187"/>
      <c r="BA23" s="14"/>
      <c r="BB23" s="14"/>
      <c r="BC23" s="14"/>
      <c r="BD23" s="14"/>
      <c r="BE23" s="14"/>
      <c r="BF23" s="187"/>
      <c r="BG23" s="187"/>
      <c r="BH23" s="187"/>
      <c r="BI23" s="187"/>
      <c r="BJ23" s="187"/>
      <c r="BK23" s="187"/>
      <c r="BL23" s="187"/>
      <c r="BM23" s="187"/>
      <c r="BN23" s="187"/>
      <c r="BO23" s="187"/>
      <c r="BP23" s="187"/>
      <c r="BQ23" s="187"/>
      <c r="BR23" s="187"/>
      <c r="BS23" s="187"/>
      <c r="BT23" s="187"/>
      <c r="BU23" s="187"/>
      <c r="BV23" s="187"/>
      <c r="BW23" s="187"/>
      <c r="BX23" s="187"/>
      <c r="BY23" s="187"/>
      <c r="BZ23" s="187"/>
      <c r="CA23" s="187"/>
      <c r="CB23" s="187"/>
      <c r="CC23" s="187"/>
      <c r="CD23" s="187"/>
      <c r="CE23" s="187"/>
      <c r="CF23" s="187"/>
      <c r="CG23" s="187"/>
      <c r="CH23" s="187"/>
      <c r="CI23" s="187"/>
      <c r="CJ23" s="187"/>
      <c r="CK23" s="187"/>
    </row>
    <row r="24" spans="1:89" s="5" customFormat="1" ht="24" customHeight="1" x14ac:dyDescent="0.2">
      <c r="A24" s="47" t="s">
        <v>29</v>
      </c>
      <c r="B24" s="145"/>
      <c r="C24" s="145"/>
      <c r="D24" s="4"/>
      <c r="E24" s="4"/>
      <c r="F24" s="4"/>
      <c r="G24" s="4"/>
      <c r="H24" s="4"/>
      <c r="I24" s="4"/>
      <c r="J24" s="4"/>
      <c r="K24" s="46"/>
      <c r="L24" s="46"/>
      <c r="M24" s="26"/>
      <c r="N24" s="4"/>
      <c r="O24" s="4"/>
      <c r="P24" s="4"/>
      <c r="Q24" s="4"/>
      <c r="R24" s="4"/>
      <c r="S24" s="4"/>
      <c r="T24" s="4"/>
      <c r="U24" s="4"/>
      <c r="V24" s="24"/>
      <c r="W24" s="4"/>
      <c r="X24" s="4"/>
      <c r="AD24" s="4"/>
      <c r="AE24" s="4"/>
      <c r="AF24" s="4"/>
      <c r="AG24" s="4"/>
      <c r="AH24" s="4"/>
      <c r="AI24" s="4"/>
      <c r="AJ24" s="4"/>
      <c r="AK24" s="4"/>
      <c r="AL24" s="4"/>
      <c r="AM24" s="4"/>
      <c r="AN24" s="4"/>
      <c r="AW24" s="187"/>
      <c r="AX24" s="187"/>
      <c r="AY24" s="187"/>
      <c r="AZ24" s="187"/>
      <c r="BA24" s="14"/>
      <c r="BB24" s="14"/>
      <c r="BC24" s="14"/>
      <c r="BD24" s="14"/>
      <c r="BE24" s="14"/>
      <c r="BF24" s="187"/>
      <c r="BG24" s="187"/>
      <c r="BH24" s="187"/>
      <c r="BI24" s="187"/>
      <c r="BJ24" s="187"/>
      <c r="BK24" s="187"/>
      <c r="BL24" s="187"/>
      <c r="BM24" s="187"/>
      <c r="BN24" s="187"/>
      <c r="BO24" s="187"/>
      <c r="BP24" s="187"/>
      <c r="BQ24" s="187"/>
      <c r="BR24" s="187"/>
      <c r="BS24" s="187"/>
      <c r="BT24" s="187"/>
      <c r="BU24" s="187"/>
      <c r="BV24" s="187"/>
      <c r="BW24" s="187"/>
      <c r="BX24" s="187"/>
      <c r="BY24" s="187"/>
      <c r="BZ24" s="187"/>
      <c r="CA24" s="187"/>
      <c r="CB24" s="187"/>
      <c r="CC24" s="187"/>
      <c r="CD24" s="187"/>
      <c r="CE24" s="187"/>
      <c r="CF24" s="187"/>
      <c r="CG24" s="187"/>
      <c r="CH24" s="187"/>
      <c r="CI24" s="187"/>
      <c r="CJ24" s="187"/>
      <c r="CK24" s="187"/>
    </row>
    <row r="25" spans="1:89" s="5" customFormat="1" ht="30" customHeight="1" x14ac:dyDescent="0.2">
      <c r="A25" s="48" t="s">
        <v>30</v>
      </c>
      <c r="B25" s="48"/>
      <c r="C25" s="48"/>
      <c r="D25" s="38"/>
      <c r="E25" s="38"/>
      <c r="F25" s="38"/>
      <c r="G25" s="38"/>
      <c r="H25" s="38"/>
      <c r="I25" s="38"/>
      <c r="J25" s="38"/>
      <c r="K25" s="38"/>
      <c r="L25" s="38"/>
      <c r="M25" s="26"/>
      <c r="N25" s="8"/>
      <c r="O25" s="4"/>
      <c r="P25" s="4"/>
      <c r="Q25" s="4"/>
      <c r="R25" s="4"/>
      <c r="S25" s="4"/>
      <c r="T25" s="4"/>
      <c r="U25" s="4"/>
      <c r="V25" s="24"/>
      <c r="W25" s="4"/>
      <c r="X25" s="4"/>
      <c r="AD25" s="4"/>
      <c r="AE25" s="4"/>
      <c r="AF25" s="4"/>
      <c r="AG25" s="4"/>
      <c r="AH25" s="4"/>
      <c r="AI25" s="4"/>
      <c r="AJ25" s="4"/>
      <c r="AK25" s="4"/>
      <c r="AL25" s="4"/>
      <c r="AM25" s="4"/>
      <c r="AN25" s="4"/>
      <c r="AW25" s="187"/>
      <c r="AX25" s="187"/>
      <c r="AY25" s="187"/>
      <c r="AZ25" s="187"/>
      <c r="BA25" s="14"/>
      <c r="BB25" s="14"/>
      <c r="BC25" s="14"/>
      <c r="BD25" s="14"/>
      <c r="BE25" s="14"/>
      <c r="BF25" s="187"/>
      <c r="BG25" s="187"/>
      <c r="BH25" s="187"/>
      <c r="BI25" s="187"/>
      <c r="BJ25" s="187"/>
      <c r="BK25" s="187"/>
      <c r="BL25" s="187"/>
      <c r="BM25" s="187"/>
      <c r="BN25" s="187"/>
      <c r="BO25" s="187"/>
      <c r="BP25" s="187"/>
      <c r="BQ25" s="187"/>
      <c r="BR25" s="187"/>
      <c r="BS25" s="187"/>
      <c r="BT25" s="187"/>
      <c r="BU25" s="187"/>
      <c r="BV25" s="187"/>
      <c r="BW25" s="187"/>
      <c r="BX25" s="187"/>
      <c r="BY25" s="187"/>
      <c r="BZ25" s="187"/>
      <c r="CA25" s="187"/>
      <c r="CB25" s="187"/>
      <c r="CC25" s="187"/>
      <c r="CD25" s="187"/>
      <c r="CE25" s="187"/>
      <c r="CF25" s="187"/>
      <c r="CG25" s="187"/>
      <c r="CH25" s="187"/>
      <c r="CI25" s="187"/>
      <c r="CJ25" s="187"/>
      <c r="CK25" s="187"/>
    </row>
    <row r="26" spans="1:89" s="5" customFormat="1" x14ac:dyDescent="0.2">
      <c r="A26" s="293" t="s">
        <v>31</v>
      </c>
      <c r="B26" s="294"/>
      <c r="C26" s="287" t="s">
        <v>23</v>
      </c>
      <c r="D26" s="306" t="s">
        <v>32</v>
      </c>
      <c r="E26" s="307"/>
      <c r="F26" s="10"/>
      <c r="G26" s="10"/>
      <c r="H26" s="10"/>
      <c r="I26" s="10"/>
      <c r="J26" s="10"/>
      <c r="K26" s="46"/>
      <c r="O26" s="4"/>
      <c r="P26" s="4"/>
      <c r="Q26" s="4"/>
      <c r="R26" s="4"/>
      <c r="S26" s="4"/>
      <c r="T26" s="4"/>
      <c r="U26" s="4"/>
      <c r="V26" s="24"/>
      <c r="W26" s="4"/>
      <c r="X26" s="4"/>
      <c r="AD26" s="4"/>
      <c r="AE26" s="4"/>
      <c r="AF26" s="4"/>
      <c r="AG26" s="4"/>
      <c r="AH26" s="4"/>
      <c r="AI26" s="4"/>
      <c r="AJ26" s="4"/>
      <c r="AK26" s="4"/>
      <c r="AL26" s="4"/>
      <c r="AM26" s="4"/>
      <c r="AN26" s="4"/>
      <c r="AO26" s="4"/>
      <c r="AW26" s="187"/>
      <c r="AX26" s="187"/>
      <c r="AY26" s="187"/>
      <c r="AZ26" s="187"/>
      <c r="BA26" s="14"/>
      <c r="BB26" s="14"/>
      <c r="BC26" s="14"/>
      <c r="BD26" s="14"/>
      <c r="BE26" s="14"/>
      <c r="BF26" s="187"/>
      <c r="BG26" s="187"/>
      <c r="BH26" s="187"/>
      <c r="BI26" s="187"/>
      <c r="BJ26" s="187"/>
      <c r="BK26" s="187"/>
      <c r="BL26" s="187"/>
      <c r="BM26" s="187"/>
      <c r="BN26" s="187"/>
      <c r="BO26" s="187"/>
      <c r="BP26" s="187"/>
      <c r="BQ26" s="187"/>
      <c r="BR26" s="187"/>
      <c r="BS26" s="187"/>
      <c r="BT26" s="187"/>
      <c r="BU26" s="187"/>
      <c r="BV26" s="187"/>
      <c r="BW26" s="187"/>
      <c r="BX26" s="187"/>
      <c r="BY26" s="187"/>
      <c r="BZ26" s="187"/>
      <c r="CA26" s="187"/>
      <c r="CB26" s="187"/>
      <c r="CC26" s="187"/>
      <c r="CD26" s="187"/>
      <c r="CE26" s="187"/>
      <c r="CF26" s="187"/>
      <c r="CG26" s="187"/>
      <c r="CH26" s="187"/>
      <c r="CI26" s="187"/>
      <c r="CJ26" s="187"/>
      <c r="CK26" s="187"/>
    </row>
    <row r="27" spans="1:89" s="5" customFormat="1" ht="15" customHeight="1" x14ac:dyDescent="0.2">
      <c r="A27" s="295"/>
      <c r="B27" s="296"/>
      <c r="C27" s="288"/>
      <c r="D27" s="16" t="s">
        <v>33</v>
      </c>
      <c r="E27" s="17" t="s">
        <v>14</v>
      </c>
      <c r="F27" s="10"/>
      <c r="G27" s="10"/>
      <c r="H27" s="10"/>
      <c r="I27" s="10"/>
      <c r="J27" s="10"/>
      <c r="K27" s="46"/>
      <c r="O27" s="4"/>
      <c r="P27" s="4"/>
      <c r="Q27" s="4"/>
      <c r="R27" s="4"/>
      <c r="S27" s="4"/>
      <c r="T27" s="4"/>
      <c r="U27" s="4"/>
      <c r="V27" s="24"/>
      <c r="W27" s="4"/>
      <c r="X27" s="4"/>
      <c r="AD27" s="4"/>
      <c r="AE27" s="4"/>
      <c r="AF27" s="4"/>
      <c r="AG27" s="4"/>
      <c r="AH27" s="4"/>
      <c r="AI27" s="4"/>
      <c r="AJ27" s="4"/>
      <c r="AK27" s="4"/>
      <c r="AL27" s="4"/>
      <c r="AM27" s="4"/>
      <c r="AN27" s="4"/>
      <c r="AO27" s="4"/>
      <c r="AW27" s="187"/>
      <c r="AX27" s="187"/>
      <c r="AY27" s="187"/>
      <c r="AZ27" s="187"/>
      <c r="BA27" s="14"/>
      <c r="BB27" s="14"/>
      <c r="BC27" s="14"/>
      <c r="BD27" s="14"/>
      <c r="BE27" s="14"/>
      <c r="BF27" s="187"/>
      <c r="BG27" s="187"/>
      <c r="BH27" s="187"/>
      <c r="BI27" s="187"/>
      <c r="BJ27" s="187"/>
      <c r="BK27" s="187"/>
      <c r="BL27" s="187"/>
      <c r="BM27" s="187"/>
      <c r="BN27" s="187"/>
      <c r="BO27" s="187"/>
      <c r="BP27" s="187"/>
      <c r="BQ27" s="187"/>
      <c r="BR27" s="187"/>
      <c r="BS27" s="187"/>
      <c r="BT27" s="187"/>
      <c r="BU27" s="187"/>
      <c r="BV27" s="187"/>
      <c r="BW27" s="187"/>
      <c r="BX27" s="187"/>
      <c r="BY27" s="187"/>
      <c r="BZ27" s="187"/>
      <c r="CA27" s="187"/>
      <c r="CB27" s="187"/>
      <c r="CC27" s="187"/>
      <c r="CD27" s="187"/>
      <c r="CE27" s="187"/>
      <c r="CF27" s="187"/>
      <c r="CG27" s="187"/>
      <c r="CH27" s="187"/>
      <c r="CI27" s="187"/>
      <c r="CJ27" s="187"/>
      <c r="CK27" s="187"/>
    </row>
    <row r="28" spans="1:89" s="5" customFormat="1" ht="15.75" customHeight="1" x14ac:dyDescent="0.2">
      <c r="A28" s="279" t="s">
        <v>34</v>
      </c>
      <c r="B28" s="280"/>
      <c r="C28" s="154">
        <f t="shared" ref="C28:C33" si="9">SUM(D28:E28)</f>
        <v>0</v>
      </c>
      <c r="D28" s="150">
        <f>+D29+D30</f>
        <v>0</v>
      </c>
      <c r="E28" s="151">
        <f>+E29+E30</f>
        <v>0</v>
      </c>
      <c r="F28" s="196"/>
      <c r="G28" s="49"/>
      <c r="H28" s="49"/>
      <c r="I28" s="23"/>
      <c r="J28" s="23"/>
      <c r="K28" s="46"/>
      <c r="O28" s="4"/>
      <c r="P28" s="4"/>
      <c r="Q28" s="4"/>
      <c r="R28" s="4"/>
      <c r="S28" s="4"/>
      <c r="T28" s="4"/>
      <c r="U28" s="4"/>
      <c r="V28" s="24"/>
      <c r="W28" s="4"/>
      <c r="X28" s="4"/>
      <c r="AD28" s="4"/>
      <c r="AE28" s="4"/>
      <c r="AF28" s="4"/>
      <c r="AG28" s="4"/>
      <c r="AH28" s="4"/>
      <c r="AI28" s="4"/>
      <c r="AJ28" s="4"/>
      <c r="AK28" s="4"/>
      <c r="AL28" s="4"/>
      <c r="AM28" s="4"/>
      <c r="AN28" s="4"/>
      <c r="AO28" s="4"/>
      <c r="AW28" s="187"/>
      <c r="AX28" s="187"/>
      <c r="AY28" s="187"/>
      <c r="AZ28" s="187"/>
      <c r="BA28" s="187"/>
      <c r="BB28" s="187"/>
      <c r="BC28" s="187"/>
      <c r="BD28" s="187"/>
      <c r="BE28" s="14"/>
      <c r="BF28" s="187"/>
      <c r="BG28" s="187"/>
      <c r="BH28" s="187"/>
      <c r="BI28" s="187"/>
      <c r="BJ28" s="187"/>
      <c r="BK28" s="187"/>
      <c r="BL28" s="187"/>
      <c r="BM28" s="187"/>
      <c r="BN28" s="187"/>
      <c r="BO28" s="187"/>
      <c r="BP28" s="187"/>
      <c r="BQ28" s="187"/>
      <c r="BR28" s="187"/>
      <c r="BS28" s="187"/>
      <c r="BT28" s="187"/>
      <c r="BU28" s="187"/>
      <c r="BV28" s="187"/>
      <c r="BW28" s="187"/>
      <c r="BX28" s="187"/>
      <c r="BY28" s="187"/>
      <c r="BZ28" s="187"/>
      <c r="CA28" s="187"/>
      <c r="CB28" s="187"/>
      <c r="CC28" s="187"/>
      <c r="CD28" s="187"/>
      <c r="CE28" s="187"/>
      <c r="CF28" s="187"/>
      <c r="CG28" s="187"/>
      <c r="CH28" s="187"/>
      <c r="CI28" s="187"/>
      <c r="CJ28" s="187"/>
      <c r="CK28" s="187"/>
    </row>
    <row r="29" spans="1:89" s="5" customFormat="1" ht="15.75" customHeight="1" x14ac:dyDescent="0.2">
      <c r="A29" s="281" t="s">
        <v>16</v>
      </c>
      <c r="B29" s="282"/>
      <c r="C29" s="134">
        <f t="shared" si="9"/>
        <v>0</v>
      </c>
      <c r="D29" s="113"/>
      <c r="E29" s="111"/>
      <c r="F29" s="167" t="str">
        <f>$BA29&amp;" "&amp;$BB29&amp;""</f>
        <v xml:space="preserve"> </v>
      </c>
      <c r="G29" s="49"/>
      <c r="H29" s="49"/>
      <c r="I29" s="23"/>
      <c r="J29" s="23"/>
      <c r="K29" s="46"/>
      <c r="O29" s="4"/>
      <c r="P29" s="4"/>
      <c r="Q29" s="4"/>
      <c r="R29" s="4"/>
      <c r="S29" s="4"/>
      <c r="T29" s="4"/>
      <c r="U29" s="4"/>
      <c r="V29" s="24"/>
      <c r="W29" s="4"/>
      <c r="X29" s="4"/>
      <c r="AD29" s="4"/>
      <c r="AE29" s="4"/>
      <c r="AF29" s="4"/>
      <c r="AG29" s="4"/>
      <c r="AH29" s="4"/>
      <c r="AI29" s="4"/>
      <c r="AJ29" s="4"/>
      <c r="AK29" s="4"/>
      <c r="AL29" s="4"/>
      <c r="AM29" s="4"/>
      <c r="AN29" s="4"/>
      <c r="AO29" s="4"/>
      <c r="AW29" s="187"/>
      <c r="AX29" s="187"/>
      <c r="AY29" s="187"/>
      <c r="AZ29" s="187"/>
      <c r="BA29" s="192" t="str">
        <f>IF($C29+$C32&lt;=$C11,"","Las consultas por médico en extensión horaria NO pueden ser mayor que el Total de consultas de sección A.1.")</f>
        <v/>
      </c>
      <c r="BB29" s="192" t="str">
        <f>IF($D29+$E29&lt;&gt;$C29,"Las consultas según sexo NO pueden ser diferente al Total.","")</f>
        <v/>
      </c>
      <c r="BC29" s="192"/>
      <c r="BD29" s="193">
        <f>IF($C29+$C32&lt;=$C11,0,1)</f>
        <v>0</v>
      </c>
      <c r="BE29" s="193">
        <f>IF($D29+$E29&lt;&gt;$C29,1,0)</f>
        <v>0</v>
      </c>
      <c r="BF29" s="193"/>
      <c r="BG29" s="187"/>
      <c r="BH29" s="187"/>
      <c r="BI29" s="187"/>
      <c r="BJ29" s="187"/>
      <c r="BK29" s="187"/>
      <c r="BL29" s="187"/>
      <c r="BM29" s="187"/>
      <c r="BN29" s="187"/>
      <c r="BO29" s="187"/>
      <c r="BP29" s="187"/>
      <c r="BQ29" s="187"/>
      <c r="BR29" s="187"/>
      <c r="BS29" s="187"/>
      <c r="BT29" s="187"/>
      <c r="BU29" s="187"/>
      <c r="BV29" s="187"/>
      <c r="BW29" s="187"/>
      <c r="BX29" s="187"/>
      <c r="BY29" s="187"/>
      <c r="BZ29" s="187"/>
      <c r="CA29" s="187"/>
      <c r="CB29" s="187"/>
      <c r="CC29" s="187"/>
      <c r="CD29" s="187"/>
      <c r="CE29" s="187"/>
      <c r="CF29" s="187"/>
      <c r="CG29" s="187"/>
      <c r="CH29" s="187"/>
      <c r="CI29" s="187"/>
      <c r="CJ29" s="187"/>
      <c r="CK29" s="187"/>
    </row>
    <row r="30" spans="1:89" s="5" customFormat="1" ht="15.75" customHeight="1" x14ac:dyDescent="0.2">
      <c r="A30" s="277" t="s">
        <v>21</v>
      </c>
      <c r="B30" s="278"/>
      <c r="C30" s="155">
        <f t="shared" si="9"/>
        <v>0</v>
      </c>
      <c r="D30" s="126"/>
      <c r="E30" s="112"/>
      <c r="F30" s="167" t="str">
        <f>$BA30&amp;" "&amp;$BB30&amp;""</f>
        <v xml:space="preserve"> </v>
      </c>
      <c r="G30" s="49"/>
      <c r="H30" s="49"/>
      <c r="I30" s="23"/>
      <c r="J30" s="23"/>
      <c r="K30" s="46"/>
      <c r="O30" s="4"/>
      <c r="P30" s="4"/>
      <c r="Q30" s="4"/>
      <c r="R30" s="4"/>
      <c r="S30" s="4"/>
      <c r="T30" s="4"/>
      <c r="U30" s="4"/>
      <c r="V30" s="24"/>
      <c r="W30" s="4"/>
      <c r="X30" s="4"/>
      <c r="AD30" s="4"/>
      <c r="AE30" s="4"/>
      <c r="AF30" s="4"/>
      <c r="AG30" s="4"/>
      <c r="AH30" s="4"/>
      <c r="AI30" s="4"/>
      <c r="AJ30" s="4"/>
      <c r="AK30" s="4"/>
      <c r="AL30" s="4"/>
      <c r="AM30" s="4"/>
      <c r="AN30" s="4"/>
      <c r="AO30" s="4"/>
      <c r="AW30" s="187"/>
      <c r="AX30" s="187"/>
      <c r="AY30" s="187"/>
      <c r="AZ30" s="187"/>
      <c r="BA30" s="192" t="str">
        <f>IF($C30+$C33&lt;=SUM($C12:$C18),"","Las consultas por otros profesionales en extensión horaria NO pueden ser mayor que el Total de consultas de sección A.1.")</f>
        <v/>
      </c>
      <c r="BB30" s="192" t="str">
        <f>IF(D30+E30&lt;&gt;C30,"Las consultas según sexo NO pueden ser diferente al Total.","")</f>
        <v/>
      </c>
      <c r="BC30" s="187"/>
      <c r="BD30" s="193">
        <f>IF($C30+$C33&lt;=SUM($C12:$C18),0,1)</f>
        <v>0</v>
      </c>
      <c r="BE30" s="193">
        <f>IF($D30+$E30&lt;&gt;$C30,1,0)</f>
        <v>0</v>
      </c>
      <c r="BF30" s="187"/>
      <c r="BG30" s="187"/>
      <c r="BH30" s="187"/>
      <c r="BI30" s="187"/>
      <c r="BJ30" s="187"/>
      <c r="BK30" s="187"/>
      <c r="BL30" s="187"/>
      <c r="BM30" s="187"/>
      <c r="BN30" s="187"/>
      <c r="BO30" s="187"/>
      <c r="BP30" s="187"/>
      <c r="BQ30" s="187"/>
      <c r="BR30" s="187"/>
      <c r="BS30" s="187"/>
      <c r="BT30" s="187"/>
      <c r="BU30" s="187"/>
      <c r="BV30" s="187"/>
      <c r="BW30" s="187"/>
      <c r="BX30" s="187"/>
      <c r="BY30" s="187"/>
      <c r="BZ30" s="187"/>
      <c r="CA30" s="187"/>
      <c r="CB30" s="187"/>
      <c r="CC30" s="187"/>
      <c r="CD30" s="187"/>
      <c r="CE30" s="187"/>
      <c r="CF30" s="187"/>
      <c r="CG30" s="187"/>
      <c r="CH30" s="187"/>
      <c r="CI30" s="187"/>
      <c r="CJ30" s="187"/>
      <c r="CK30" s="187"/>
    </row>
    <row r="31" spans="1:89" s="5" customFormat="1" ht="15.75" customHeight="1" x14ac:dyDescent="0.2">
      <c r="A31" s="279" t="s">
        <v>35</v>
      </c>
      <c r="B31" s="280"/>
      <c r="C31" s="154">
        <f t="shared" si="9"/>
        <v>0</v>
      </c>
      <c r="D31" s="150">
        <f>+D32+D33</f>
        <v>0</v>
      </c>
      <c r="E31" s="151">
        <f>+E32+E33</f>
        <v>0</v>
      </c>
      <c r="F31" s="197"/>
      <c r="G31" s="49"/>
      <c r="H31" s="49"/>
      <c r="I31" s="23"/>
      <c r="J31" s="23"/>
      <c r="K31" s="46"/>
      <c r="O31" s="4"/>
      <c r="P31" s="4"/>
      <c r="Q31" s="4"/>
      <c r="R31" s="4"/>
      <c r="S31" s="4"/>
      <c r="T31" s="4"/>
      <c r="U31" s="4"/>
      <c r="V31" s="24"/>
      <c r="W31" s="4"/>
      <c r="X31" s="4"/>
      <c r="AD31" s="4"/>
      <c r="AE31" s="4"/>
      <c r="AF31" s="4"/>
      <c r="AG31" s="4"/>
      <c r="AH31" s="4"/>
      <c r="AI31" s="4"/>
      <c r="AJ31" s="4"/>
      <c r="AK31" s="4"/>
      <c r="AL31" s="4"/>
      <c r="AM31" s="4"/>
      <c r="AN31" s="4"/>
      <c r="AO31" s="4"/>
      <c r="AW31" s="187"/>
      <c r="AX31" s="187"/>
      <c r="AY31" s="187"/>
      <c r="AZ31" s="187"/>
      <c r="BA31" s="187"/>
      <c r="BB31" s="187"/>
      <c r="BC31" s="187"/>
      <c r="BD31" s="187"/>
      <c r="BE31" s="187"/>
      <c r="BF31" s="187"/>
      <c r="BG31" s="187"/>
      <c r="BH31" s="187"/>
      <c r="BI31" s="187"/>
      <c r="BJ31" s="187"/>
      <c r="BK31" s="187"/>
      <c r="BL31" s="187"/>
      <c r="BM31" s="187"/>
      <c r="BN31" s="187"/>
      <c r="BO31" s="187"/>
      <c r="BP31" s="187"/>
      <c r="BQ31" s="187"/>
      <c r="BR31" s="187"/>
      <c r="BS31" s="187"/>
      <c r="BT31" s="187"/>
      <c r="BU31" s="187"/>
      <c r="BV31" s="187"/>
      <c r="BW31" s="187"/>
      <c r="BX31" s="187"/>
      <c r="BY31" s="187"/>
      <c r="BZ31" s="187"/>
      <c r="CA31" s="187"/>
      <c r="CB31" s="187"/>
      <c r="CC31" s="187"/>
      <c r="CD31" s="187"/>
      <c r="CE31" s="187"/>
      <c r="CF31" s="187"/>
      <c r="CG31" s="187"/>
      <c r="CH31" s="187"/>
      <c r="CI31" s="187"/>
      <c r="CJ31" s="187"/>
      <c r="CK31" s="187"/>
    </row>
    <row r="32" spans="1:89" s="5" customFormat="1" ht="15.75" customHeight="1" x14ac:dyDescent="0.2">
      <c r="A32" s="281" t="s">
        <v>16</v>
      </c>
      <c r="B32" s="282"/>
      <c r="C32" s="134">
        <f t="shared" si="9"/>
        <v>0</v>
      </c>
      <c r="D32" s="113"/>
      <c r="E32" s="111"/>
      <c r="F32" s="167" t="str">
        <f>$BA29&amp;" "&amp;$BB32&amp;""</f>
        <v xml:space="preserve"> </v>
      </c>
      <c r="G32" s="49"/>
      <c r="H32" s="49"/>
      <c r="I32" s="23"/>
      <c r="J32" s="23"/>
      <c r="K32" s="46"/>
      <c r="L32" s="46"/>
      <c r="M32" s="26"/>
      <c r="N32" s="23"/>
      <c r="O32" s="4"/>
      <c r="P32" s="4"/>
      <c r="Q32" s="4"/>
      <c r="R32" s="4"/>
      <c r="S32" s="4"/>
      <c r="T32" s="4"/>
      <c r="U32" s="4"/>
      <c r="V32" s="24"/>
      <c r="W32" s="4"/>
      <c r="X32" s="4"/>
      <c r="AD32" s="4"/>
      <c r="AE32" s="4"/>
      <c r="AF32" s="4"/>
      <c r="AG32" s="4"/>
      <c r="AH32" s="4"/>
      <c r="AI32" s="4"/>
      <c r="AJ32" s="4"/>
      <c r="AK32" s="4"/>
      <c r="AL32" s="4"/>
      <c r="AM32" s="4"/>
      <c r="AN32" s="4"/>
      <c r="AO32" s="4"/>
      <c r="AW32" s="187"/>
      <c r="AX32" s="187"/>
      <c r="AY32" s="187"/>
      <c r="AZ32" s="187"/>
      <c r="BA32" s="187"/>
      <c r="BB32" s="192" t="str">
        <f>IF(D32+E32&lt;&gt;C32,"Las consultas según sexo NO pueden ser diferente al Total.","")</f>
        <v/>
      </c>
      <c r="BC32" s="187"/>
      <c r="BD32" s="187"/>
      <c r="BE32" s="193">
        <f>IF($D32+$E32&lt;&gt;$C32,1,0)</f>
        <v>0</v>
      </c>
      <c r="BF32" s="187"/>
      <c r="BG32" s="187"/>
      <c r="BH32" s="187"/>
      <c r="BI32" s="187"/>
      <c r="BJ32" s="187"/>
      <c r="BK32" s="187"/>
      <c r="BL32" s="187"/>
      <c r="BM32" s="187"/>
      <c r="BN32" s="187"/>
      <c r="BO32" s="187"/>
      <c r="BP32" s="187"/>
      <c r="BQ32" s="187"/>
      <c r="BR32" s="187"/>
      <c r="BS32" s="187"/>
      <c r="BT32" s="187"/>
      <c r="BU32" s="187"/>
      <c r="BV32" s="187"/>
      <c r="BW32" s="187"/>
      <c r="BX32" s="187"/>
      <c r="BY32" s="187"/>
      <c r="BZ32" s="187"/>
      <c r="CA32" s="187"/>
      <c r="CB32" s="187"/>
      <c r="CC32" s="187"/>
      <c r="CD32" s="187"/>
      <c r="CE32" s="187"/>
      <c r="CF32" s="187"/>
      <c r="CG32" s="187"/>
      <c r="CH32" s="187"/>
      <c r="CI32" s="187"/>
      <c r="CJ32" s="187"/>
      <c r="CK32" s="187"/>
    </row>
    <row r="33" spans="1:89" s="5" customFormat="1" ht="15.75" customHeight="1" x14ac:dyDescent="0.2">
      <c r="A33" s="283" t="s">
        <v>21</v>
      </c>
      <c r="B33" s="284"/>
      <c r="C33" s="148">
        <f t="shared" si="9"/>
        <v>0</v>
      </c>
      <c r="D33" s="115"/>
      <c r="E33" s="117"/>
      <c r="F33" s="167" t="str">
        <f>$BA30&amp;" "&amp;$BB33&amp;""</f>
        <v xml:space="preserve"> </v>
      </c>
      <c r="G33" s="49"/>
      <c r="H33" s="49"/>
      <c r="I33" s="23"/>
      <c r="J33" s="23"/>
      <c r="K33" s="46"/>
      <c r="L33" s="46"/>
      <c r="M33" s="26"/>
      <c r="N33" s="23"/>
      <c r="O33" s="4"/>
      <c r="P33" s="4"/>
      <c r="Q33" s="4"/>
      <c r="R33" s="4"/>
      <c r="S33" s="4"/>
      <c r="T33" s="4"/>
      <c r="U33" s="4"/>
      <c r="V33" s="24"/>
      <c r="W33" s="4"/>
      <c r="X33" s="4"/>
      <c r="AD33" s="4"/>
      <c r="AE33" s="4"/>
      <c r="AF33" s="4"/>
      <c r="AG33" s="4"/>
      <c r="AH33" s="4"/>
      <c r="AI33" s="4"/>
      <c r="AJ33" s="4"/>
      <c r="AK33" s="4"/>
      <c r="AL33" s="4"/>
      <c r="AM33" s="4"/>
      <c r="AN33" s="4"/>
      <c r="AO33" s="4"/>
      <c r="AW33" s="187"/>
      <c r="AX33" s="187"/>
      <c r="AY33" s="187"/>
      <c r="AZ33" s="187"/>
      <c r="BA33" s="187"/>
      <c r="BB33" s="192" t="str">
        <f>IF(D33+E33&lt;&gt;C33,"Las consultas según sexo NO pueden ser diferente al Total.","")</f>
        <v/>
      </c>
      <c r="BC33" s="187"/>
      <c r="BD33" s="187"/>
      <c r="BE33" s="193">
        <f>IF($D33+$E33&lt;&gt;$C33,1,0)</f>
        <v>0</v>
      </c>
      <c r="BF33" s="187"/>
      <c r="BG33" s="187"/>
      <c r="BH33" s="187"/>
      <c r="BI33" s="187"/>
      <c r="BJ33" s="187"/>
      <c r="BK33" s="187"/>
      <c r="BL33" s="187"/>
      <c r="BM33" s="187"/>
      <c r="BN33" s="187"/>
      <c r="BO33" s="187"/>
      <c r="BP33" s="187"/>
      <c r="BQ33" s="187"/>
      <c r="BR33" s="187"/>
      <c r="BS33" s="187"/>
      <c r="BT33" s="187"/>
      <c r="BU33" s="187"/>
      <c r="BV33" s="187"/>
      <c r="BW33" s="187"/>
      <c r="BX33" s="187"/>
      <c r="BY33" s="187"/>
      <c r="BZ33" s="187"/>
      <c r="CA33" s="187"/>
      <c r="CB33" s="187"/>
      <c r="CC33" s="187"/>
      <c r="CD33" s="187"/>
      <c r="CE33" s="187"/>
      <c r="CF33" s="187"/>
      <c r="CG33" s="187"/>
      <c r="CH33" s="187"/>
      <c r="CI33" s="187"/>
      <c r="CJ33" s="187"/>
      <c r="CK33" s="187"/>
    </row>
    <row r="34" spans="1:89" s="4" customFormat="1" ht="30" customHeight="1" x14ac:dyDescent="0.2">
      <c r="A34" s="35" t="s">
        <v>36</v>
      </c>
      <c r="B34" s="13"/>
      <c r="C34" s="12"/>
      <c r="D34" s="12"/>
      <c r="E34" s="12"/>
      <c r="F34" s="12"/>
      <c r="G34" s="12"/>
      <c r="H34" s="12"/>
      <c r="I34" s="36"/>
      <c r="J34" s="13"/>
      <c r="K34" s="20"/>
      <c r="L34" s="20"/>
      <c r="M34" s="26"/>
      <c r="N34" s="8"/>
      <c r="V34" s="24"/>
      <c r="AW34" s="14"/>
      <c r="AX34" s="14"/>
      <c r="AY34" s="14"/>
      <c r="AZ34" s="14"/>
      <c r="BA34" s="187"/>
      <c r="BB34" s="14"/>
      <c r="BC34" s="187"/>
      <c r="BD34" s="187"/>
      <c r="BE34" s="14"/>
      <c r="BF34" s="14"/>
      <c r="BG34" s="14"/>
      <c r="BH34" s="14"/>
      <c r="BI34" s="14"/>
      <c r="BJ34" s="14"/>
      <c r="BK34" s="14"/>
      <c r="BL34" s="14"/>
      <c r="BM34" s="14"/>
      <c r="BN34" s="14"/>
      <c r="BO34" s="14"/>
      <c r="BP34" s="14"/>
      <c r="BQ34" s="14"/>
      <c r="BR34" s="14"/>
      <c r="BS34" s="14"/>
      <c r="BT34" s="14"/>
      <c r="BU34" s="14"/>
      <c r="BV34" s="14"/>
      <c r="BW34" s="14"/>
      <c r="BX34" s="14"/>
      <c r="BY34" s="14"/>
      <c r="BZ34" s="14"/>
      <c r="CA34" s="14"/>
      <c r="CB34" s="14"/>
      <c r="CC34" s="14"/>
      <c r="CD34" s="14"/>
      <c r="CE34" s="14"/>
      <c r="CF34" s="14"/>
      <c r="CG34" s="14"/>
      <c r="CH34" s="14"/>
      <c r="CI34" s="14"/>
      <c r="CJ34" s="14"/>
      <c r="CK34" s="14"/>
    </row>
    <row r="35" spans="1:89" s="4" customFormat="1" ht="30" customHeight="1" x14ac:dyDescent="0.2">
      <c r="A35" s="38" t="s">
        <v>37</v>
      </c>
      <c r="B35" s="20"/>
      <c r="C35" s="20"/>
      <c r="D35" s="20"/>
      <c r="E35" s="20"/>
      <c r="F35" s="20"/>
      <c r="G35" s="20"/>
      <c r="H35" s="20"/>
      <c r="I35" s="20"/>
      <c r="J35" s="20"/>
      <c r="K35" s="20"/>
      <c r="L35" s="20"/>
      <c r="M35" s="26"/>
      <c r="N35" s="26"/>
      <c r="V35" s="24"/>
      <c r="AW35" s="14"/>
      <c r="AX35" s="14"/>
      <c r="AY35" s="14"/>
      <c r="AZ35" s="14"/>
      <c r="BA35" s="14"/>
      <c r="BB35" s="14"/>
      <c r="BC35" s="14"/>
      <c r="BD35" s="14"/>
      <c r="BE35" s="14"/>
      <c r="BF35" s="14"/>
      <c r="BG35" s="14"/>
      <c r="BH35" s="14"/>
      <c r="BI35" s="14"/>
      <c r="BJ35" s="14"/>
      <c r="BK35" s="14"/>
      <c r="BL35" s="14"/>
      <c r="BM35" s="14"/>
      <c r="BN35" s="14"/>
      <c r="BO35" s="14"/>
      <c r="BP35" s="14"/>
      <c r="BQ35" s="14"/>
      <c r="BR35" s="14"/>
      <c r="BS35" s="14"/>
      <c r="BT35" s="14"/>
      <c r="BU35" s="14"/>
      <c r="BV35" s="14"/>
      <c r="BW35" s="14"/>
      <c r="BX35" s="14"/>
      <c r="BY35" s="14"/>
      <c r="BZ35" s="14"/>
      <c r="CA35" s="14"/>
      <c r="CB35" s="14"/>
      <c r="CC35" s="14"/>
      <c r="CD35" s="14"/>
      <c r="CE35" s="14"/>
      <c r="CF35" s="14"/>
      <c r="CG35" s="14"/>
      <c r="CH35" s="14"/>
      <c r="CI35" s="14"/>
      <c r="CJ35" s="14"/>
      <c r="CK35" s="14"/>
    </row>
    <row r="36" spans="1:89" s="5" customFormat="1" ht="15" customHeight="1" x14ac:dyDescent="0.15">
      <c r="A36" s="285" t="s">
        <v>4</v>
      </c>
      <c r="B36" s="285" t="s">
        <v>5</v>
      </c>
      <c r="C36" s="287" t="s">
        <v>6</v>
      </c>
      <c r="D36" s="272" t="s">
        <v>7</v>
      </c>
      <c r="E36" s="273"/>
      <c r="F36" s="273"/>
      <c r="G36" s="273"/>
      <c r="H36" s="273"/>
      <c r="I36" s="273"/>
      <c r="J36" s="273"/>
      <c r="K36" s="273"/>
      <c r="L36" s="273"/>
      <c r="M36" s="273"/>
      <c r="N36" s="273"/>
      <c r="O36" s="273"/>
      <c r="P36" s="273"/>
      <c r="Q36" s="273"/>
      <c r="R36" s="273"/>
      <c r="S36" s="273"/>
      <c r="T36" s="274"/>
      <c r="U36" s="272" t="s">
        <v>8</v>
      </c>
      <c r="V36" s="274"/>
      <c r="W36" s="287" t="s">
        <v>9</v>
      </c>
      <c r="X36" s="4"/>
      <c r="AD36" s="4"/>
      <c r="AE36" s="4"/>
      <c r="AF36" s="4"/>
      <c r="AG36" s="4"/>
      <c r="AH36" s="4"/>
      <c r="AI36" s="4"/>
      <c r="AJ36" s="4"/>
      <c r="AK36" s="4"/>
      <c r="AL36" s="4"/>
      <c r="AM36" s="4"/>
      <c r="AN36" s="4"/>
      <c r="AO36" s="4"/>
      <c r="AP36" s="4"/>
      <c r="AQ36" s="4"/>
      <c r="AR36" s="4"/>
      <c r="AS36" s="4"/>
      <c r="AT36" s="4"/>
      <c r="AU36" s="4"/>
      <c r="AV36" s="4"/>
      <c r="AW36" s="14"/>
      <c r="AX36" s="14"/>
      <c r="AY36" s="14"/>
      <c r="AZ36" s="14"/>
      <c r="BA36" s="14"/>
      <c r="BB36" s="14"/>
      <c r="BC36" s="14"/>
      <c r="BD36" s="14"/>
      <c r="BE36" s="14"/>
      <c r="BF36" s="14"/>
      <c r="BG36" s="14"/>
      <c r="BH36" s="14"/>
      <c r="BI36" s="14"/>
      <c r="BJ36" s="14"/>
      <c r="BK36" s="14"/>
      <c r="BL36" s="14"/>
      <c r="BM36" s="14"/>
      <c r="BN36" s="14"/>
      <c r="BO36" s="14"/>
      <c r="BP36" s="187"/>
      <c r="BQ36" s="187"/>
      <c r="BR36" s="187"/>
      <c r="BS36" s="187"/>
      <c r="BT36" s="187"/>
      <c r="BU36" s="187"/>
      <c r="BV36" s="187"/>
      <c r="BW36" s="187"/>
      <c r="BX36" s="187"/>
      <c r="BY36" s="187"/>
      <c r="BZ36" s="187"/>
      <c r="CA36" s="187"/>
      <c r="CB36" s="187"/>
      <c r="CC36" s="187"/>
      <c r="CD36" s="187"/>
      <c r="CE36" s="187"/>
      <c r="CF36" s="187"/>
      <c r="CG36" s="187"/>
      <c r="CH36" s="187"/>
      <c r="CI36" s="187"/>
      <c r="CJ36" s="187"/>
      <c r="CK36" s="187"/>
    </row>
    <row r="37" spans="1:89" s="5" customFormat="1" ht="21" customHeight="1" x14ac:dyDescent="0.15">
      <c r="A37" s="286"/>
      <c r="B37" s="286"/>
      <c r="C37" s="288"/>
      <c r="D37" s="198" t="s">
        <v>90</v>
      </c>
      <c r="E37" s="188" t="s">
        <v>91</v>
      </c>
      <c r="F37" s="15" t="s">
        <v>10</v>
      </c>
      <c r="G37" s="15" t="s">
        <v>11</v>
      </c>
      <c r="H37" s="15" t="s">
        <v>12</v>
      </c>
      <c r="I37" s="189" t="s">
        <v>92</v>
      </c>
      <c r="J37" s="189" t="s">
        <v>93</v>
      </c>
      <c r="K37" s="189" t="s">
        <v>94</v>
      </c>
      <c r="L37" s="189" t="s">
        <v>95</v>
      </c>
      <c r="M37" s="189" t="s">
        <v>96</v>
      </c>
      <c r="N37" s="189" t="s">
        <v>97</v>
      </c>
      <c r="O37" s="189" t="s">
        <v>98</v>
      </c>
      <c r="P37" s="189" t="s">
        <v>99</v>
      </c>
      <c r="Q37" s="189" t="s">
        <v>100</v>
      </c>
      <c r="R37" s="189" t="s">
        <v>101</v>
      </c>
      <c r="S37" s="189" t="s">
        <v>102</v>
      </c>
      <c r="T37" s="190" t="s">
        <v>103</v>
      </c>
      <c r="U37" s="30" t="s">
        <v>13</v>
      </c>
      <c r="V37" s="31" t="s">
        <v>14</v>
      </c>
      <c r="W37" s="288"/>
      <c r="X37" s="4"/>
      <c r="AD37" s="4"/>
      <c r="AE37" s="4"/>
      <c r="AF37" s="4"/>
      <c r="AG37" s="4"/>
      <c r="AH37" s="4"/>
      <c r="AI37" s="4"/>
      <c r="AJ37" s="4"/>
      <c r="AK37" s="4"/>
      <c r="AL37" s="4"/>
      <c r="AM37" s="4"/>
      <c r="AN37" s="4"/>
      <c r="AO37" s="4"/>
      <c r="AP37" s="4"/>
      <c r="AQ37" s="4"/>
      <c r="AR37" s="4"/>
      <c r="AS37" s="4"/>
      <c r="AT37" s="4"/>
      <c r="AU37" s="4"/>
      <c r="AV37" s="4"/>
      <c r="AW37" s="14"/>
      <c r="AX37" s="14"/>
      <c r="AY37" s="14"/>
      <c r="AZ37" s="14"/>
      <c r="BA37" s="14"/>
      <c r="BB37" s="14"/>
      <c r="BC37" s="14"/>
      <c r="BD37" s="14"/>
      <c r="BE37" s="14"/>
      <c r="BF37" s="14"/>
      <c r="BG37" s="14"/>
      <c r="BH37" s="14"/>
      <c r="BI37" s="14"/>
      <c r="BJ37" s="14"/>
      <c r="BK37" s="14"/>
      <c r="BL37" s="14"/>
      <c r="BM37" s="14"/>
      <c r="BN37" s="14"/>
      <c r="BO37" s="14"/>
      <c r="BP37" s="187"/>
      <c r="BQ37" s="187"/>
      <c r="BR37" s="187"/>
      <c r="BS37" s="187"/>
      <c r="BT37" s="187"/>
      <c r="BU37" s="187"/>
      <c r="BV37" s="187"/>
      <c r="BW37" s="187"/>
      <c r="BX37" s="187"/>
      <c r="BY37" s="187"/>
      <c r="BZ37" s="187"/>
      <c r="CA37" s="187"/>
      <c r="CB37" s="187"/>
      <c r="CC37" s="187"/>
      <c r="CD37" s="187"/>
      <c r="CE37" s="187"/>
      <c r="CF37" s="187"/>
      <c r="CG37" s="187"/>
      <c r="CH37" s="187"/>
      <c r="CI37" s="187"/>
      <c r="CJ37" s="187"/>
      <c r="CK37" s="187"/>
    </row>
    <row r="38" spans="1:89" s="5" customFormat="1" ht="18.75" customHeight="1" x14ac:dyDescent="0.15">
      <c r="A38" s="289" t="s">
        <v>104</v>
      </c>
      <c r="B38" s="40" t="s">
        <v>16</v>
      </c>
      <c r="C38" s="199">
        <f t="shared" ref="C38:C47" si="10">SUM(D38:T38)</f>
        <v>0</v>
      </c>
      <c r="D38" s="136"/>
      <c r="E38" s="136"/>
      <c r="F38" s="114"/>
      <c r="G38" s="114"/>
      <c r="H38" s="114"/>
      <c r="I38" s="114"/>
      <c r="J38" s="114"/>
      <c r="K38" s="114"/>
      <c r="L38" s="114"/>
      <c r="M38" s="114"/>
      <c r="N38" s="114"/>
      <c r="O38" s="114"/>
      <c r="P38" s="114"/>
      <c r="Q38" s="114"/>
      <c r="R38" s="114"/>
      <c r="S38" s="114"/>
      <c r="T38" s="111"/>
      <c r="U38" s="113"/>
      <c r="V38" s="111"/>
      <c r="W38" s="106"/>
      <c r="X38" s="200" t="str">
        <f>+BA38&amp;BB38&amp;BC38</f>
        <v/>
      </c>
      <c r="AD38" s="4"/>
      <c r="AE38" s="4"/>
      <c r="AF38" s="4"/>
      <c r="AG38" s="4"/>
      <c r="AH38" s="4"/>
      <c r="AI38" s="4"/>
      <c r="AJ38" s="4"/>
      <c r="AK38" s="4"/>
      <c r="AL38" s="4"/>
      <c r="AM38" s="4"/>
      <c r="AN38" s="4"/>
      <c r="AO38" s="4"/>
      <c r="AP38" s="4"/>
      <c r="AQ38" s="4"/>
      <c r="AR38" s="4"/>
      <c r="AS38" s="4"/>
      <c r="AT38" s="4"/>
      <c r="AU38" s="4"/>
      <c r="AV38" s="4"/>
      <c r="AW38" s="14"/>
      <c r="AX38" s="14"/>
      <c r="AY38" s="14"/>
      <c r="AZ38" s="14"/>
      <c r="BA38" s="192" t="str">
        <f>IF($C38&lt;&gt;($U38+$V38)," El número consultas según sexo NO puede ser diferente al Total.","")</f>
        <v/>
      </c>
      <c r="BB38" s="192" t="str">
        <f>IF($C38=0,"",IF($W38="",IF($C38="",""," No olvide escribir la columna Beneficiarios."),""))</f>
        <v/>
      </c>
      <c r="BC38" s="192" t="str">
        <f>IF($C38&lt;$W38," El número de Beneficiarios NO puede ser mayor que el Total.","")</f>
        <v/>
      </c>
      <c r="BD38" s="193">
        <f>IF($C38&lt;&gt;($U38+$V38),1,0)</f>
        <v>0</v>
      </c>
      <c r="BE38" s="193">
        <f>IF($C38&lt;$W38,1,0)</f>
        <v>0</v>
      </c>
      <c r="BF38" s="193" t="str">
        <f>IF($C38=0,"",IF($W38="",IF($C38="","",1),0))</f>
        <v/>
      </c>
      <c r="BG38" s="14"/>
      <c r="BH38" s="14"/>
      <c r="BI38" s="14"/>
      <c r="BJ38" s="14"/>
      <c r="BK38" s="14"/>
      <c r="BL38" s="14"/>
      <c r="BM38" s="14"/>
      <c r="BN38" s="14"/>
      <c r="BO38" s="14"/>
      <c r="BP38" s="187"/>
      <c r="BQ38" s="187"/>
      <c r="BR38" s="187"/>
      <c r="BS38" s="187"/>
      <c r="BT38" s="187"/>
      <c r="BU38" s="187"/>
      <c r="BV38" s="187"/>
      <c r="BW38" s="187"/>
      <c r="BX38" s="187"/>
      <c r="BY38" s="187"/>
      <c r="BZ38" s="187"/>
      <c r="CA38" s="187"/>
      <c r="CB38" s="187"/>
      <c r="CC38" s="187"/>
      <c r="CD38" s="187"/>
      <c r="CE38" s="187"/>
      <c r="CF38" s="187"/>
      <c r="CG38" s="187"/>
      <c r="CH38" s="187"/>
      <c r="CI38" s="187"/>
      <c r="CJ38" s="187"/>
      <c r="CK38" s="187"/>
    </row>
    <row r="39" spans="1:89" s="5" customFormat="1" ht="15.75" customHeight="1" x14ac:dyDescent="0.15">
      <c r="A39" s="290"/>
      <c r="B39" s="41" t="s">
        <v>17</v>
      </c>
      <c r="C39" s="120">
        <f t="shared" si="10"/>
        <v>72</v>
      </c>
      <c r="D39" s="136">
        <v>3</v>
      </c>
      <c r="E39" s="136">
        <v>21</v>
      </c>
      <c r="F39" s="114">
        <v>11</v>
      </c>
      <c r="G39" s="114">
        <v>3</v>
      </c>
      <c r="H39" s="114">
        <v>2</v>
      </c>
      <c r="I39" s="114">
        <v>4</v>
      </c>
      <c r="J39" s="114">
        <v>12</v>
      </c>
      <c r="K39" s="114">
        <v>3</v>
      </c>
      <c r="L39" s="114">
        <v>3</v>
      </c>
      <c r="M39" s="114">
        <v>6</v>
      </c>
      <c r="N39" s="114">
        <v>2</v>
      </c>
      <c r="O39" s="114"/>
      <c r="P39" s="114">
        <v>1</v>
      </c>
      <c r="Q39" s="114">
        <v>1</v>
      </c>
      <c r="R39" s="114"/>
      <c r="S39" s="114"/>
      <c r="T39" s="111"/>
      <c r="U39" s="113">
        <v>31</v>
      </c>
      <c r="V39" s="111">
        <v>41</v>
      </c>
      <c r="W39" s="106">
        <v>72</v>
      </c>
      <c r="X39" s="200" t="str">
        <f t="shared" ref="X39:X47" si="11">+BA39&amp;BB39&amp;BC39</f>
        <v/>
      </c>
      <c r="AD39" s="4"/>
      <c r="AE39" s="4"/>
      <c r="AF39" s="4"/>
      <c r="AG39" s="4"/>
      <c r="AH39" s="4"/>
      <c r="AI39" s="4"/>
      <c r="AJ39" s="4"/>
      <c r="AK39" s="4"/>
      <c r="AL39" s="4"/>
      <c r="AM39" s="4"/>
      <c r="AN39" s="4"/>
      <c r="AO39" s="4"/>
      <c r="AP39" s="4"/>
      <c r="AQ39" s="4"/>
      <c r="AR39" s="4"/>
      <c r="AS39" s="4"/>
      <c r="AT39" s="4"/>
      <c r="AU39" s="4"/>
      <c r="AV39" s="4"/>
      <c r="AW39" s="14"/>
      <c r="AX39" s="14"/>
      <c r="AY39" s="14"/>
      <c r="AZ39" s="14"/>
      <c r="BA39" s="192" t="str">
        <f t="shared" ref="BA39:BA47" si="12">IF($C39&lt;&gt;($U39+$V39)," El número consultas según sexo NO puede ser diferente al Total.","")</f>
        <v/>
      </c>
      <c r="BB39" s="192" t="str">
        <f t="shared" ref="BB39:BB47" si="13">IF($C39=0,"",IF($W39="",IF($C39="",""," No olvide escribir la columna Beneficiarios."),""))</f>
        <v/>
      </c>
      <c r="BC39" s="192" t="str">
        <f t="shared" ref="BC39:BC47" si="14">IF($C39&lt;$W39," El número de Beneficiarios NO puede ser mayor que el Total.","")</f>
        <v/>
      </c>
      <c r="BD39" s="193">
        <f t="shared" ref="BD39:BD47" si="15">IF($C39&lt;&gt;($U39+$V39),1,0)</f>
        <v>0</v>
      </c>
      <c r="BE39" s="193">
        <f t="shared" ref="BE39:BE47" si="16">IF($C39&lt;$W39,1,0)</f>
        <v>0</v>
      </c>
      <c r="BF39" s="193">
        <f t="shared" ref="BF39:BF47" si="17">IF($C39=0,"",IF($W39="",IF($C39="","",1),0))</f>
        <v>0</v>
      </c>
      <c r="BG39" s="14"/>
      <c r="BH39" s="14"/>
      <c r="BI39" s="14"/>
      <c r="BJ39" s="14"/>
      <c r="BK39" s="14"/>
      <c r="BL39" s="14"/>
      <c r="BM39" s="14"/>
      <c r="BN39" s="14"/>
      <c r="BO39" s="14"/>
      <c r="BP39" s="187"/>
      <c r="BQ39" s="187"/>
      <c r="BR39" s="187"/>
      <c r="BS39" s="187"/>
      <c r="BT39" s="187"/>
      <c r="BU39" s="187"/>
      <c r="BV39" s="187"/>
      <c r="BW39" s="187"/>
      <c r="BX39" s="187"/>
      <c r="BY39" s="187"/>
      <c r="BZ39" s="187"/>
      <c r="CA39" s="187"/>
      <c r="CB39" s="187"/>
      <c r="CC39" s="187"/>
      <c r="CD39" s="187"/>
      <c r="CE39" s="187"/>
      <c r="CF39" s="187"/>
      <c r="CG39" s="187"/>
      <c r="CH39" s="187"/>
      <c r="CI39" s="187"/>
      <c r="CJ39" s="187"/>
      <c r="CK39" s="187"/>
    </row>
    <row r="40" spans="1:89" s="5" customFormat="1" ht="15.75" customHeight="1" x14ac:dyDescent="0.15">
      <c r="A40" s="290"/>
      <c r="B40" s="41" t="s">
        <v>38</v>
      </c>
      <c r="C40" s="120">
        <f t="shared" si="10"/>
        <v>496</v>
      </c>
      <c r="D40" s="136"/>
      <c r="E40" s="136">
        <v>17</v>
      </c>
      <c r="F40" s="114">
        <v>10</v>
      </c>
      <c r="G40" s="114">
        <v>20</v>
      </c>
      <c r="H40" s="114">
        <v>22</v>
      </c>
      <c r="I40" s="114">
        <v>27</v>
      </c>
      <c r="J40" s="114">
        <v>33</v>
      </c>
      <c r="K40" s="114">
        <v>44</v>
      </c>
      <c r="L40" s="114">
        <v>48</v>
      </c>
      <c r="M40" s="114">
        <v>63</v>
      </c>
      <c r="N40" s="114">
        <v>50</v>
      </c>
      <c r="O40" s="114">
        <v>53</v>
      </c>
      <c r="P40" s="114">
        <v>52</v>
      </c>
      <c r="Q40" s="114">
        <v>21</v>
      </c>
      <c r="R40" s="114">
        <v>19</v>
      </c>
      <c r="S40" s="114">
        <v>8</v>
      </c>
      <c r="T40" s="111">
        <v>9</v>
      </c>
      <c r="U40" s="113">
        <v>198</v>
      </c>
      <c r="V40" s="111">
        <v>298</v>
      </c>
      <c r="W40" s="106">
        <v>496</v>
      </c>
      <c r="X40" s="200" t="str">
        <f t="shared" si="11"/>
        <v/>
      </c>
      <c r="AD40" s="4"/>
      <c r="AE40" s="4"/>
      <c r="AF40" s="4"/>
      <c r="AG40" s="4"/>
      <c r="AH40" s="4"/>
      <c r="AI40" s="4"/>
      <c r="AJ40" s="4"/>
      <c r="AK40" s="4"/>
      <c r="AL40" s="4"/>
      <c r="AM40" s="4"/>
      <c r="AN40" s="4"/>
      <c r="AO40" s="4"/>
      <c r="AP40" s="4"/>
      <c r="AQ40" s="4"/>
      <c r="AR40" s="4"/>
      <c r="AS40" s="4"/>
      <c r="AT40" s="4"/>
      <c r="AU40" s="4"/>
      <c r="AV40" s="4"/>
      <c r="AW40" s="14"/>
      <c r="AX40" s="14"/>
      <c r="AY40" s="14"/>
      <c r="AZ40" s="14"/>
      <c r="BA40" s="192" t="str">
        <f t="shared" si="12"/>
        <v/>
      </c>
      <c r="BB40" s="192" t="str">
        <f t="shared" si="13"/>
        <v/>
      </c>
      <c r="BC40" s="192" t="str">
        <f t="shared" si="14"/>
        <v/>
      </c>
      <c r="BD40" s="193">
        <f t="shared" si="15"/>
        <v>0</v>
      </c>
      <c r="BE40" s="193">
        <f t="shared" si="16"/>
        <v>0</v>
      </c>
      <c r="BF40" s="193">
        <f t="shared" si="17"/>
        <v>0</v>
      </c>
      <c r="BG40" s="14"/>
      <c r="BH40" s="14"/>
      <c r="BI40" s="14"/>
      <c r="BJ40" s="14"/>
      <c r="BK40" s="14"/>
      <c r="BL40" s="14"/>
      <c r="BM40" s="14"/>
      <c r="BN40" s="14"/>
      <c r="BO40" s="14"/>
      <c r="BP40" s="187"/>
      <c r="BQ40" s="187"/>
      <c r="BR40" s="187"/>
      <c r="BS40" s="187"/>
      <c r="BT40" s="187"/>
      <c r="BU40" s="187"/>
      <c r="BV40" s="187"/>
      <c r="BW40" s="187"/>
      <c r="BX40" s="187"/>
      <c r="BY40" s="187"/>
      <c r="BZ40" s="187"/>
      <c r="CA40" s="187"/>
      <c r="CB40" s="187"/>
      <c r="CC40" s="187"/>
      <c r="CD40" s="187"/>
      <c r="CE40" s="187"/>
      <c r="CF40" s="187"/>
      <c r="CG40" s="187"/>
      <c r="CH40" s="187"/>
      <c r="CI40" s="187"/>
      <c r="CJ40" s="187"/>
      <c r="CK40" s="187"/>
    </row>
    <row r="41" spans="1:89" s="5" customFormat="1" ht="15.75" customHeight="1" x14ac:dyDescent="0.15">
      <c r="A41" s="290"/>
      <c r="B41" s="41" t="s">
        <v>39</v>
      </c>
      <c r="C41" s="120">
        <f t="shared" si="10"/>
        <v>0</v>
      </c>
      <c r="D41" s="136"/>
      <c r="E41" s="136"/>
      <c r="F41" s="114"/>
      <c r="G41" s="114"/>
      <c r="H41" s="114"/>
      <c r="I41" s="114"/>
      <c r="J41" s="114"/>
      <c r="K41" s="114"/>
      <c r="L41" s="114"/>
      <c r="M41" s="114"/>
      <c r="N41" s="114"/>
      <c r="O41" s="114"/>
      <c r="P41" s="114"/>
      <c r="Q41" s="114"/>
      <c r="R41" s="114"/>
      <c r="S41" s="114"/>
      <c r="T41" s="111"/>
      <c r="U41" s="113"/>
      <c r="V41" s="111"/>
      <c r="W41" s="106"/>
      <c r="X41" s="200" t="str">
        <f t="shared" si="11"/>
        <v/>
      </c>
      <c r="AD41" s="4"/>
      <c r="AE41" s="4"/>
      <c r="AF41" s="4"/>
      <c r="AG41" s="4"/>
      <c r="AH41" s="4"/>
      <c r="AI41" s="4"/>
      <c r="AJ41" s="4"/>
      <c r="AK41" s="4"/>
      <c r="AL41" s="4"/>
      <c r="AM41" s="4"/>
      <c r="AN41" s="4"/>
      <c r="AO41" s="4"/>
      <c r="AP41" s="4"/>
      <c r="AQ41" s="4"/>
      <c r="AR41" s="4"/>
      <c r="AS41" s="4"/>
      <c r="AT41" s="4"/>
      <c r="AU41" s="4"/>
      <c r="AV41" s="4"/>
      <c r="AW41" s="14"/>
      <c r="AX41" s="14"/>
      <c r="AY41" s="14"/>
      <c r="AZ41" s="14"/>
      <c r="BA41" s="192" t="str">
        <f t="shared" si="12"/>
        <v/>
      </c>
      <c r="BB41" s="192" t="str">
        <f t="shared" si="13"/>
        <v/>
      </c>
      <c r="BC41" s="192" t="str">
        <f t="shared" si="14"/>
        <v/>
      </c>
      <c r="BD41" s="193">
        <f t="shared" si="15"/>
        <v>0</v>
      </c>
      <c r="BE41" s="193">
        <f t="shared" si="16"/>
        <v>0</v>
      </c>
      <c r="BF41" s="193" t="str">
        <f t="shared" si="17"/>
        <v/>
      </c>
      <c r="BG41" s="14"/>
      <c r="BH41" s="14"/>
      <c r="BI41" s="14"/>
      <c r="BJ41" s="14"/>
      <c r="BK41" s="14"/>
      <c r="BL41" s="14"/>
      <c r="BM41" s="14"/>
      <c r="BN41" s="14"/>
      <c r="BO41" s="14"/>
      <c r="BP41" s="187"/>
      <c r="BQ41" s="187"/>
      <c r="BR41" s="187"/>
      <c r="BS41" s="187"/>
      <c r="BT41" s="187"/>
      <c r="BU41" s="187"/>
      <c r="BV41" s="187"/>
      <c r="BW41" s="187"/>
      <c r="BX41" s="187"/>
      <c r="BY41" s="187"/>
      <c r="BZ41" s="187"/>
      <c r="CA41" s="187"/>
      <c r="CB41" s="187"/>
      <c r="CC41" s="187"/>
      <c r="CD41" s="187"/>
      <c r="CE41" s="187"/>
      <c r="CF41" s="187"/>
      <c r="CG41" s="187"/>
      <c r="CH41" s="187"/>
      <c r="CI41" s="187"/>
      <c r="CJ41" s="187"/>
      <c r="CK41" s="187"/>
    </row>
    <row r="42" spans="1:89" s="5" customFormat="1" ht="15.75" customHeight="1" x14ac:dyDescent="0.15">
      <c r="A42" s="290"/>
      <c r="B42" s="41" t="s">
        <v>20</v>
      </c>
      <c r="C42" s="120">
        <f t="shared" si="10"/>
        <v>104</v>
      </c>
      <c r="D42" s="136"/>
      <c r="E42" s="136"/>
      <c r="F42" s="114">
        <v>1</v>
      </c>
      <c r="G42" s="114">
        <v>2</v>
      </c>
      <c r="H42" s="114">
        <v>4</v>
      </c>
      <c r="I42" s="114">
        <v>8</v>
      </c>
      <c r="J42" s="114">
        <v>5</v>
      </c>
      <c r="K42" s="114">
        <v>17</v>
      </c>
      <c r="L42" s="114">
        <v>15</v>
      </c>
      <c r="M42" s="114">
        <v>22</v>
      </c>
      <c r="N42" s="114">
        <v>9</v>
      </c>
      <c r="O42" s="114">
        <v>16</v>
      </c>
      <c r="P42" s="114">
        <v>1</v>
      </c>
      <c r="Q42" s="114">
        <v>2</v>
      </c>
      <c r="R42" s="114">
        <v>2</v>
      </c>
      <c r="S42" s="114"/>
      <c r="T42" s="111"/>
      <c r="U42" s="113">
        <v>31</v>
      </c>
      <c r="V42" s="111">
        <v>73</v>
      </c>
      <c r="W42" s="106">
        <v>104</v>
      </c>
      <c r="X42" s="200" t="str">
        <f t="shared" si="11"/>
        <v/>
      </c>
      <c r="AD42" s="4"/>
      <c r="AE42" s="4"/>
      <c r="AF42" s="4"/>
      <c r="AG42" s="4"/>
      <c r="AH42" s="4"/>
      <c r="AI42" s="4"/>
      <c r="AJ42" s="4"/>
      <c r="AK42" s="4"/>
      <c r="AL42" s="4"/>
      <c r="AM42" s="4"/>
      <c r="AN42" s="4"/>
      <c r="AO42" s="4"/>
      <c r="AP42" s="4"/>
      <c r="AQ42" s="4"/>
      <c r="AR42" s="4"/>
      <c r="AS42" s="4"/>
      <c r="AT42" s="4"/>
      <c r="AU42" s="4"/>
      <c r="AV42" s="4"/>
      <c r="AW42" s="14"/>
      <c r="AX42" s="14"/>
      <c r="AY42" s="14"/>
      <c r="AZ42" s="14"/>
      <c r="BA42" s="192" t="str">
        <f t="shared" si="12"/>
        <v/>
      </c>
      <c r="BB42" s="192" t="str">
        <f t="shared" si="13"/>
        <v/>
      </c>
      <c r="BC42" s="192" t="str">
        <f t="shared" si="14"/>
        <v/>
      </c>
      <c r="BD42" s="193">
        <f t="shared" si="15"/>
        <v>0</v>
      </c>
      <c r="BE42" s="193">
        <f t="shared" si="16"/>
        <v>0</v>
      </c>
      <c r="BF42" s="193">
        <f t="shared" si="17"/>
        <v>0</v>
      </c>
      <c r="BG42" s="14"/>
      <c r="BH42" s="14"/>
      <c r="BI42" s="14"/>
      <c r="BJ42" s="14"/>
      <c r="BK42" s="14"/>
      <c r="BL42" s="14"/>
      <c r="BM42" s="14"/>
      <c r="BN42" s="14"/>
      <c r="BO42" s="14"/>
      <c r="BP42" s="187"/>
      <c r="BQ42" s="187"/>
      <c r="BR42" s="187"/>
      <c r="BS42" s="187"/>
      <c r="BT42" s="187"/>
      <c r="BU42" s="187"/>
      <c r="BV42" s="187"/>
      <c r="BW42" s="187"/>
      <c r="BX42" s="187"/>
      <c r="BY42" s="187"/>
      <c r="BZ42" s="187"/>
      <c r="CA42" s="187"/>
      <c r="CB42" s="187"/>
      <c r="CC42" s="187"/>
      <c r="CD42" s="187"/>
      <c r="CE42" s="187"/>
      <c r="CF42" s="187"/>
      <c r="CG42" s="187"/>
      <c r="CH42" s="187"/>
      <c r="CI42" s="187"/>
      <c r="CJ42" s="187"/>
      <c r="CK42" s="187"/>
    </row>
    <row r="43" spans="1:89" s="5" customFormat="1" ht="15.75" customHeight="1" x14ac:dyDescent="0.15">
      <c r="A43" s="290"/>
      <c r="B43" s="41" t="s">
        <v>21</v>
      </c>
      <c r="C43" s="194">
        <f t="shared" si="10"/>
        <v>0</v>
      </c>
      <c r="D43" s="147"/>
      <c r="E43" s="147"/>
      <c r="F43" s="127"/>
      <c r="G43" s="127"/>
      <c r="H43" s="127"/>
      <c r="I43" s="127"/>
      <c r="J43" s="127"/>
      <c r="K43" s="127"/>
      <c r="L43" s="127"/>
      <c r="M43" s="127"/>
      <c r="N43" s="127"/>
      <c r="O43" s="127"/>
      <c r="P43" s="127"/>
      <c r="Q43" s="127"/>
      <c r="R43" s="127"/>
      <c r="S43" s="127"/>
      <c r="T43" s="112"/>
      <c r="U43" s="126"/>
      <c r="V43" s="112"/>
      <c r="W43" s="153"/>
      <c r="X43" s="200" t="str">
        <f t="shared" si="11"/>
        <v/>
      </c>
      <c r="AD43" s="4"/>
      <c r="AE43" s="4"/>
      <c r="AF43" s="4"/>
      <c r="AG43" s="4"/>
      <c r="AH43" s="4"/>
      <c r="AI43" s="4"/>
      <c r="AJ43" s="4"/>
      <c r="AK43" s="4"/>
      <c r="AL43" s="4"/>
      <c r="AM43" s="4"/>
      <c r="AN43" s="4"/>
      <c r="AO43" s="4"/>
      <c r="AP43" s="4"/>
      <c r="AQ43" s="4"/>
      <c r="AR43" s="4"/>
      <c r="AS43" s="4"/>
      <c r="AT43" s="4"/>
      <c r="AU43" s="4"/>
      <c r="AV43" s="4"/>
      <c r="AW43" s="14"/>
      <c r="AX43" s="14"/>
      <c r="AY43" s="14"/>
      <c r="AZ43" s="14"/>
      <c r="BA43" s="192" t="str">
        <f t="shared" si="12"/>
        <v/>
      </c>
      <c r="BB43" s="192" t="str">
        <f t="shared" si="13"/>
        <v/>
      </c>
      <c r="BC43" s="192" t="str">
        <f t="shared" si="14"/>
        <v/>
      </c>
      <c r="BD43" s="193">
        <f t="shared" si="15"/>
        <v>0</v>
      </c>
      <c r="BE43" s="193">
        <f t="shared" si="16"/>
        <v>0</v>
      </c>
      <c r="BF43" s="193" t="str">
        <f t="shared" si="17"/>
        <v/>
      </c>
      <c r="BG43" s="14"/>
      <c r="BH43" s="14"/>
      <c r="BI43" s="14"/>
      <c r="BJ43" s="14"/>
      <c r="BK43" s="14"/>
      <c r="BL43" s="14"/>
      <c r="BM43" s="14"/>
      <c r="BN43" s="14"/>
      <c r="BO43" s="14"/>
      <c r="BP43" s="187"/>
      <c r="BQ43" s="187"/>
      <c r="BR43" s="187"/>
      <c r="BS43" s="187"/>
      <c r="BT43" s="187"/>
      <c r="BU43" s="187"/>
      <c r="BV43" s="187"/>
      <c r="BW43" s="187"/>
      <c r="BX43" s="187"/>
      <c r="BY43" s="187"/>
      <c r="BZ43" s="187"/>
      <c r="CA43" s="187"/>
      <c r="CB43" s="187"/>
      <c r="CC43" s="187"/>
      <c r="CD43" s="187"/>
      <c r="CE43" s="187"/>
      <c r="CF43" s="187"/>
      <c r="CG43" s="187"/>
      <c r="CH43" s="187"/>
      <c r="CI43" s="187"/>
      <c r="CJ43" s="187"/>
      <c r="CK43" s="187"/>
    </row>
    <row r="44" spans="1:89" s="5" customFormat="1" ht="15.75" customHeight="1" x14ac:dyDescent="0.15">
      <c r="A44" s="291"/>
      <c r="B44" s="42" t="s">
        <v>23</v>
      </c>
      <c r="C44" s="118">
        <f t="shared" si="10"/>
        <v>672</v>
      </c>
      <c r="D44" s="195">
        <f>SUM(D38:D43)</f>
        <v>3</v>
      </c>
      <c r="E44" s="195">
        <f t="shared" ref="E44:T44" si="18">SUM(E38:E43)</f>
        <v>38</v>
      </c>
      <c r="F44" s="131">
        <f t="shared" si="18"/>
        <v>22</v>
      </c>
      <c r="G44" s="131">
        <f t="shared" si="18"/>
        <v>25</v>
      </c>
      <c r="H44" s="131">
        <f t="shared" si="18"/>
        <v>28</v>
      </c>
      <c r="I44" s="131">
        <f t="shared" si="18"/>
        <v>39</v>
      </c>
      <c r="J44" s="131">
        <f t="shared" si="18"/>
        <v>50</v>
      </c>
      <c r="K44" s="131">
        <f t="shared" si="18"/>
        <v>64</v>
      </c>
      <c r="L44" s="131">
        <f t="shared" si="18"/>
        <v>66</v>
      </c>
      <c r="M44" s="131">
        <f t="shared" si="18"/>
        <v>91</v>
      </c>
      <c r="N44" s="131">
        <f t="shared" si="18"/>
        <v>61</v>
      </c>
      <c r="O44" s="131">
        <f t="shared" si="18"/>
        <v>69</v>
      </c>
      <c r="P44" s="131">
        <f t="shared" si="18"/>
        <v>54</v>
      </c>
      <c r="Q44" s="131">
        <f t="shared" si="18"/>
        <v>24</v>
      </c>
      <c r="R44" s="131">
        <f t="shared" si="18"/>
        <v>21</v>
      </c>
      <c r="S44" s="131">
        <f t="shared" si="18"/>
        <v>8</v>
      </c>
      <c r="T44" s="132">
        <f t="shared" si="18"/>
        <v>9</v>
      </c>
      <c r="U44" s="130">
        <f>SUM(U38:U43)</f>
        <v>260</v>
      </c>
      <c r="V44" s="132">
        <f>SUM(V38:V43)</f>
        <v>412</v>
      </c>
      <c r="W44" s="141">
        <f>SUM(W38:W43)</f>
        <v>672</v>
      </c>
      <c r="X44" s="200" t="str">
        <f t="shared" si="11"/>
        <v/>
      </c>
      <c r="AD44" s="4"/>
      <c r="AE44" s="4"/>
      <c r="AF44" s="4"/>
      <c r="AG44" s="4"/>
      <c r="AH44" s="4"/>
      <c r="AI44" s="4"/>
      <c r="AJ44" s="4"/>
      <c r="AK44" s="4"/>
      <c r="AL44" s="4"/>
      <c r="AM44" s="4"/>
      <c r="AN44" s="4"/>
      <c r="AO44" s="4"/>
      <c r="AP44" s="4"/>
      <c r="AQ44" s="4"/>
      <c r="AR44" s="4"/>
      <c r="AS44" s="4"/>
      <c r="AT44" s="4"/>
      <c r="AU44" s="4"/>
      <c r="AV44" s="4"/>
      <c r="AW44" s="14"/>
      <c r="AX44" s="14"/>
      <c r="AY44" s="14"/>
      <c r="AZ44" s="14"/>
      <c r="BA44" s="192" t="str">
        <f t="shared" si="12"/>
        <v/>
      </c>
      <c r="BB44" s="192" t="str">
        <f t="shared" si="13"/>
        <v/>
      </c>
      <c r="BC44" s="192" t="str">
        <f t="shared" si="14"/>
        <v/>
      </c>
      <c r="BD44" s="193">
        <f t="shared" si="15"/>
        <v>0</v>
      </c>
      <c r="BE44" s="193">
        <f t="shared" si="16"/>
        <v>0</v>
      </c>
      <c r="BF44" s="193">
        <f t="shared" si="17"/>
        <v>0</v>
      </c>
      <c r="BG44" s="14"/>
      <c r="BH44" s="14"/>
      <c r="BI44" s="14"/>
      <c r="BJ44" s="14"/>
      <c r="BK44" s="14"/>
      <c r="BL44" s="14"/>
      <c r="BM44" s="14"/>
      <c r="BN44" s="14"/>
      <c r="BO44" s="14"/>
      <c r="BP44" s="187"/>
      <c r="BQ44" s="187"/>
      <c r="BR44" s="187"/>
      <c r="BS44" s="187"/>
      <c r="BT44" s="187"/>
      <c r="BU44" s="187"/>
      <c r="BV44" s="187"/>
      <c r="BW44" s="187"/>
      <c r="BX44" s="187"/>
      <c r="BY44" s="187"/>
      <c r="BZ44" s="187"/>
      <c r="CA44" s="187"/>
      <c r="CB44" s="187"/>
      <c r="CC44" s="187"/>
      <c r="CD44" s="187"/>
      <c r="CE44" s="187"/>
      <c r="CF44" s="187"/>
      <c r="CG44" s="187"/>
      <c r="CH44" s="187"/>
      <c r="CI44" s="187"/>
      <c r="CJ44" s="187"/>
      <c r="CK44" s="187"/>
    </row>
    <row r="45" spans="1:89" s="5" customFormat="1" ht="15.75" customHeight="1" x14ac:dyDescent="0.15">
      <c r="A45" s="18" t="s">
        <v>24</v>
      </c>
      <c r="B45" s="51" t="s">
        <v>17</v>
      </c>
      <c r="C45" s="152">
        <f t="shared" si="10"/>
        <v>40</v>
      </c>
      <c r="D45" s="201">
        <v>4</v>
      </c>
      <c r="E45" s="201">
        <v>12</v>
      </c>
      <c r="F45" s="143">
        <v>5</v>
      </c>
      <c r="G45" s="143">
        <v>9</v>
      </c>
      <c r="H45" s="143">
        <v>2</v>
      </c>
      <c r="I45" s="143">
        <v>2</v>
      </c>
      <c r="J45" s="143">
        <v>3</v>
      </c>
      <c r="K45" s="143"/>
      <c r="L45" s="143"/>
      <c r="M45" s="143"/>
      <c r="N45" s="143">
        <v>2</v>
      </c>
      <c r="O45" s="143"/>
      <c r="P45" s="143"/>
      <c r="Q45" s="143">
        <v>1</v>
      </c>
      <c r="R45" s="143"/>
      <c r="S45" s="143"/>
      <c r="T45" s="144"/>
      <c r="U45" s="142">
        <v>17</v>
      </c>
      <c r="V45" s="144">
        <v>23</v>
      </c>
      <c r="W45" s="138">
        <v>40</v>
      </c>
      <c r="X45" s="200" t="str">
        <f t="shared" si="11"/>
        <v/>
      </c>
      <c r="AD45" s="4"/>
      <c r="AE45" s="4"/>
      <c r="AF45" s="4"/>
      <c r="AG45" s="4"/>
      <c r="AH45" s="4"/>
      <c r="AI45" s="4"/>
      <c r="AJ45" s="4"/>
      <c r="AK45" s="4"/>
      <c r="AL45" s="4"/>
      <c r="AM45" s="4"/>
      <c r="AN45" s="4"/>
      <c r="AO45" s="4"/>
      <c r="AP45" s="4"/>
      <c r="AQ45" s="4"/>
      <c r="AR45" s="4"/>
      <c r="AS45" s="4"/>
      <c r="AT45" s="4"/>
      <c r="AU45" s="4"/>
      <c r="AV45" s="4"/>
      <c r="AW45" s="14"/>
      <c r="AX45" s="14"/>
      <c r="AY45" s="14"/>
      <c r="AZ45" s="14"/>
      <c r="BA45" s="192" t="str">
        <f t="shared" si="12"/>
        <v/>
      </c>
      <c r="BB45" s="192" t="str">
        <f t="shared" si="13"/>
        <v/>
      </c>
      <c r="BC45" s="192" t="str">
        <f t="shared" si="14"/>
        <v/>
      </c>
      <c r="BD45" s="193">
        <f t="shared" si="15"/>
        <v>0</v>
      </c>
      <c r="BE45" s="193">
        <f t="shared" si="16"/>
        <v>0</v>
      </c>
      <c r="BF45" s="193">
        <f t="shared" si="17"/>
        <v>0</v>
      </c>
      <c r="BG45" s="14"/>
      <c r="BH45" s="14"/>
      <c r="BI45" s="14"/>
      <c r="BJ45" s="14"/>
      <c r="BK45" s="14"/>
      <c r="BL45" s="14"/>
      <c r="BM45" s="14"/>
      <c r="BN45" s="14"/>
      <c r="BO45" s="14"/>
      <c r="BP45" s="187"/>
      <c r="BQ45" s="187"/>
      <c r="BR45" s="187"/>
      <c r="BS45" s="187"/>
      <c r="BT45" s="187"/>
      <c r="BU45" s="187"/>
      <c r="BV45" s="187"/>
      <c r="BW45" s="187"/>
      <c r="BX45" s="187"/>
      <c r="BY45" s="187"/>
      <c r="BZ45" s="187"/>
      <c r="CA45" s="187"/>
      <c r="CB45" s="187"/>
      <c r="CC45" s="187"/>
      <c r="CD45" s="187"/>
      <c r="CE45" s="187"/>
      <c r="CF45" s="187"/>
      <c r="CG45" s="187"/>
      <c r="CH45" s="187"/>
      <c r="CI45" s="187"/>
      <c r="CJ45" s="187"/>
      <c r="CK45" s="187"/>
    </row>
    <row r="46" spans="1:89" s="5" customFormat="1" ht="15.75" customHeight="1" x14ac:dyDescent="0.15">
      <c r="A46" s="275" t="s">
        <v>25</v>
      </c>
      <c r="B46" s="40" t="s">
        <v>40</v>
      </c>
      <c r="C46" s="119">
        <f t="shared" si="10"/>
        <v>0</v>
      </c>
      <c r="D46" s="135"/>
      <c r="E46" s="135"/>
      <c r="F46" s="124"/>
      <c r="G46" s="124"/>
      <c r="H46" s="124"/>
      <c r="I46" s="124"/>
      <c r="J46" s="124"/>
      <c r="K46" s="124"/>
      <c r="L46" s="124"/>
      <c r="M46" s="124"/>
      <c r="N46" s="124"/>
      <c r="O46" s="124"/>
      <c r="P46" s="124"/>
      <c r="Q46" s="124"/>
      <c r="R46" s="124"/>
      <c r="S46" s="124"/>
      <c r="T46" s="133"/>
      <c r="U46" s="123"/>
      <c r="V46" s="133"/>
      <c r="W46" s="139"/>
      <c r="X46" s="200" t="str">
        <f t="shared" si="11"/>
        <v/>
      </c>
      <c r="AD46" s="4"/>
      <c r="AE46" s="4"/>
      <c r="AF46" s="4"/>
      <c r="AG46" s="4"/>
      <c r="AH46" s="4"/>
      <c r="AI46" s="4"/>
      <c r="AJ46" s="4"/>
      <c r="AK46" s="4"/>
      <c r="AL46" s="4"/>
      <c r="AM46" s="4"/>
      <c r="AN46" s="4"/>
      <c r="AO46" s="4"/>
      <c r="AP46" s="4"/>
      <c r="AQ46" s="4"/>
      <c r="AR46" s="4"/>
      <c r="AS46" s="4"/>
      <c r="AT46" s="4"/>
      <c r="AU46" s="4"/>
      <c r="AV46" s="4"/>
      <c r="AW46" s="14"/>
      <c r="AX46" s="14"/>
      <c r="AY46" s="14"/>
      <c r="AZ46" s="14"/>
      <c r="BA46" s="192" t="str">
        <f t="shared" si="12"/>
        <v/>
      </c>
      <c r="BB46" s="192" t="str">
        <f t="shared" si="13"/>
        <v/>
      </c>
      <c r="BC46" s="192" t="str">
        <f t="shared" si="14"/>
        <v/>
      </c>
      <c r="BD46" s="193">
        <f t="shared" si="15"/>
        <v>0</v>
      </c>
      <c r="BE46" s="193">
        <f t="shared" si="16"/>
        <v>0</v>
      </c>
      <c r="BF46" s="193" t="str">
        <f t="shared" si="17"/>
        <v/>
      </c>
      <c r="BG46" s="14"/>
      <c r="BH46" s="14"/>
      <c r="BI46" s="14"/>
      <c r="BJ46" s="14"/>
      <c r="BK46" s="14"/>
      <c r="BL46" s="14"/>
      <c r="BM46" s="14"/>
      <c r="BN46" s="14"/>
      <c r="BO46" s="14"/>
      <c r="BP46" s="187"/>
      <c r="BQ46" s="187"/>
      <c r="BR46" s="187"/>
      <c r="BS46" s="187"/>
      <c r="BT46" s="187"/>
      <c r="BU46" s="187"/>
      <c r="BV46" s="187"/>
      <c r="BW46" s="187"/>
      <c r="BX46" s="187"/>
      <c r="BY46" s="187"/>
      <c r="BZ46" s="187"/>
      <c r="CA46" s="187"/>
      <c r="CB46" s="187"/>
      <c r="CC46" s="187"/>
      <c r="CD46" s="187"/>
      <c r="CE46" s="187"/>
      <c r="CF46" s="187"/>
      <c r="CG46" s="187"/>
      <c r="CH46" s="187"/>
      <c r="CI46" s="187"/>
      <c r="CJ46" s="187"/>
      <c r="CK46" s="187"/>
    </row>
    <row r="47" spans="1:89" s="5" customFormat="1" ht="38.25" customHeight="1" x14ac:dyDescent="0.15">
      <c r="A47" s="276"/>
      <c r="B47" s="52" t="s">
        <v>17</v>
      </c>
      <c r="C47" s="121">
        <f t="shared" si="10"/>
        <v>189</v>
      </c>
      <c r="D47" s="137">
        <v>2</v>
      </c>
      <c r="E47" s="137">
        <v>18</v>
      </c>
      <c r="F47" s="116">
        <v>46</v>
      </c>
      <c r="G47" s="116">
        <v>33</v>
      </c>
      <c r="H47" s="116">
        <v>2</v>
      </c>
      <c r="I47" s="116">
        <v>3</v>
      </c>
      <c r="J47" s="116">
        <v>10</v>
      </c>
      <c r="K47" s="116">
        <v>11</v>
      </c>
      <c r="L47" s="116">
        <v>9</v>
      </c>
      <c r="M47" s="116">
        <v>16</v>
      </c>
      <c r="N47" s="116">
        <v>12</v>
      </c>
      <c r="O47" s="116">
        <v>12</v>
      </c>
      <c r="P47" s="116">
        <v>8</v>
      </c>
      <c r="Q47" s="116">
        <v>5</v>
      </c>
      <c r="R47" s="116">
        <v>2</v>
      </c>
      <c r="S47" s="116"/>
      <c r="T47" s="117"/>
      <c r="U47" s="115">
        <v>63</v>
      </c>
      <c r="V47" s="117">
        <v>126</v>
      </c>
      <c r="W47" s="107">
        <v>189</v>
      </c>
      <c r="X47" s="200" t="str">
        <f t="shared" si="11"/>
        <v/>
      </c>
      <c r="AD47" s="4"/>
      <c r="AE47" s="4"/>
      <c r="AF47" s="4"/>
      <c r="AG47" s="4"/>
      <c r="AH47" s="4"/>
      <c r="AI47" s="4"/>
      <c r="AJ47" s="4"/>
      <c r="AK47" s="4"/>
      <c r="AL47" s="4"/>
      <c r="AM47" s="4"/>
      <c r="AN47" s="4"/>
      <c r="AO47" s="4"/>
      <c r="AP47" s="4"/>
      <c r="AQ47" s="4"/>
      <c r="AR47" s="4"/>
      <c r="AS47" s="4"/>
      <c r="AT47" s="4"/>
      <c r="AU47" s="4"/>
      <c r="AV47" s="4"/>
      <c r="AW47" s="14"/>
      <c r="AX47" s="14"/>
      <c r="AY47" s="14"/>
      <c r="AZ47" s="14"/>
      <c r="BA47" s="192" t="str">
        <f t="shared" si="12"/>
        <v/>
      </c>
      <c r="BB47" s="192" t="str">
        <f t="shared" si="13"/>
        <v/>
      </c>
      <c r="BC47" s="192" t="str">
        <f t="shared" si="14"/>
        <v/>
      </c>
      <c r="BD47" s="193">
        <f t="shared" si="15"/>
        <v>0</v>
      </c>
      <c r="BE47" s="193">
        <f t="shared" si="16"/>
        <v>0</v>
      </c>
      <c r="BF47" s="193">
        <f t="shared" si="17"/>
        <v>0</v>
      </c>
      <c r="BG47" s="14"/>
      <c r="BH47" s="14"/>
      <c r="BI47" s="14"/>
      <c r="BJ47" s="14"/>
      <c r="BK47" s="14"/>
      <c r="BL47" s="14"/>
      <c r="BM47" s="14"/>
      <c r="BN47" s="14"/>
      <c r="BO47" s="14"/>
      <c r="BP47" s="187"/>
      <c r="BQ47" s="187"/>
      <c r="BR47" s="187"/>
      <c r="BS47" s="187"/>
      <c r="BT47" s="187"/>
      <c r="BU47" s="187"/>
      <c r="BV47" s="187"/>
      <c r="BW47" s="187"/>
      <c r="BX47" s="187"/>
      <c r="BY47" s="187"/>
      <c r="BZ47" s="187"/>
      <c r="CA47" s="187"/>
      <c r="CB47" s="187"/>
      <c r="CC47" s="187"/>
      <c r="CD47" s="187"/>
      <c r="CE47" s="187"/>
      <c r="CF47" s="187"/>
      <c r="CG47" s="187"/>
      <c r="CH47" s="187"/>
      <c r="CI47" s="187"/>
      <c r="CJ47" s="187"/>
      <c r="CK47" s="187"/>
    </row>
    <row r="48" spans="1:89" s="4" customFormat="1" ht="30" customHeight="1" x14ac:dyDescent="0.2">
      <c r="A48" s="38" t="s">
        <v>41</v>
      </c>
      <c r="B48" s="11"/>
      <c r="C48" s="11"/>
      <c r="D48" s="25"/>
      <c r="E48" s="25"/>
      <c r="F48" s="25"/>
      <c r="G48" s="25"/>
      <c r="H48" s="25"/>
      <c r="I48" s="25"/>
      <c r="J48" s="25"/>
      <c r="K48" s="53"/>
      <c r="L48" s="54"/>
      <c r="M48" s="8"/>
      <c r="N48" s="8"/>
      <c r="O48" s="8"/>
      <c r="V48" s="2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4"/>
      <c r="BY48" s="14"/>
      <c r="BZ48" s="14"/>
      <c r="CA48" s="14"/>
      <c r="CB48" s="14"/>
      <c r="CC48" s="14"/>
      <c r="CD48" s="14"/>
      <c r="CE48" s="14"/>
      <c r="CF48" s="14"/>
      <c r="CG48" s="14"/>
      <c r="CH48" s="14"/>
      <c r="CI48" s="14"/>
      <c r="CJ48" s="14"/>
      <c r="CK48" s="14"/>
    </row>
    <row r="49" spans="1:89" s="5" customFormat="1" x14ac:dyDescent="0.2">
      <c r="A49" s="285" t="s">
        <v>4</v>
      </c>
      <c r="B49" s="275" t="s">
        <v>5</v>
      </c>
      <c r="C49" s="287" t="s">
        <v>6</v>
      </c>
      <c r="D49" s="29"/>
      <c r="E49" s="29"/>
      <c r="F49" s="29"/>
      <c r="G49" s="29"/>
      <c r="H49" s="29"/>
      <c r="I49" s="29"/>
      <c r="J49" s="29"/>
      <c r="K49" s="29"/>
      <c r="L49" s="50"/>
      <c r="M49" s="170"/>
      <c r="N49" s="8"/>
      <c r="O49" s="4"/>
      <c r="P49" s="4"/>
      <c r="Q49" s="4"/>
      <c r="R49" s="4"/>
      <c r="S49" s="4"/>
      <c r="T49" s="4"/>
      <c r="U49" s="4"/>
      <c r="V49" s="24"/>
      <c r="W49" s="4"/>
      <c r="X49" s="4"/>
      <c r="AD49" s="4"/>
      <c r="AE49" s="4"/>
      <c r="AF49" s="4"/>
      <c r="AG49" s="4"/>
      <c r="AH49" s="4"/>
      <c r="AI49" s="4"/>
      <c r="AJ49" s="4"/>
      <c r="AK49" s="4"/>
      <c r="AL49" s="4"/>
      <c r="AM49" s="4"/>
      <c r="AN49" s="4"/>
      <c r="AO49" s="4"/>
      <c r="AP49" s="4"/>
      <c r="AQ49" s="4"/>
      <c r="AR49" s="4"/>
      <c r="AS49" s="4"/>
      <c r="AT49" s="4"/>
      <c r="AU49" s="4"/>
      <c r="AV49" s="4"/>
      <c r="AW49" s="14"/>
      <c r="AX49" s="14"/>
      <c r="AY49" s="14"/>
      <c r="AZ49" s="14"/>
      <c r="BA49" s="14"/>
      <c r="BB49" s="14"/>
      <c r="BC49" s="14"/>
      <c r="BD49" s="14"/>
      <c r="BE49" s="14"/>
      <c r="BF49" s="14"/>
      <c r="BG49" s="14"/>
      <c r="BH49" s="14"/>
      <c r="BI49" s="14"/>
      <c r="BJ49" s="14"/>
      <c r="BK49" s="14"/>
      <c r="BL49" s="14"/>
      <c r="BM49" s="14"/>
      <c r="BN49" s="14"/>
      <c r="BO49" s="14"/>
      <c r="BP49" s="187"/>
      <c r="BQ49" s="187"/>
      <c r="BR49" s="187"/>
      <c r="BS49" s="187"/>
      <c r="BT49" s="187"/>
      <c r="BU49" s="187"/>
      <c r="BV49" s="187"/>
      <c r="BW49" s="187"/>
      <c r="BX49" s="187"/>
      <c r="BY49" s="187"/>
      <c r="BZ49" s="187"/>
      <c r="CA49" s="187"/>
      <c r="CB49" s="187"/>
      <c r="CC49" s="187"/>
      <c r="CD49" s="187"/>
      <c r="CE49" s="187"/>
      <c r="CF49" s="187"/>
      <c r="CG49" s="187"/>
      <c r="CH49" s="187"/>
      <c r="CI49" s="187"/>
      <c r="CJ49" s="187"/>
      <c r="CK49" s="187"/>
    </row>
    <row r="50" spans="1:89" s="5" customFormat="1" x14ac:dyDescent="0.2">
      <c r="A50" s="286"/>
      <c r="B50" s="276"/>
      <c r="C50" s="288"/>
      <c r="D50" s="29"/>
      <c r="E50" s="29"/>
      <c r="F50" s="29"/>
      <c r="G50" s="29"/>
      <c r="H50" s="29"/>
      <c r="I50" s="29"/>
      <c r="J50" s="29"/>
      <c r="K50" s="29"/>
      <c r="L50" s="50"/>
      <c r="M50" s="170"/>
      <c r="N50" s="8"/>
      <c r="O50" s="4"/>
      <c r="P50" s="4"/>
      <c r="Q50" s="4"/>
      <c r="R50" s="4"/>
      <c r="S50" s="4"/>
      <c r="T50" s="4"/>
      <c r="U50" s="4"/>
      <c r="V50" s="24"/>
      <c r="W50" s="4"/>
      <c r="X50" s="4"/>
      <c r="AD50" s="4"/>
      <c r="AE50" s="4"/>
      <c r="AF50" s="4"/>
      <c r="AG50" s="4"/>
      <c r="AH50" s="4"/>
      <c r="AI50" s="4"/>
      <c r="AJ50" s="4"/>
      <c r="AK50" s="4"/>
      <c r="AL50" s="4"/>
      <c r="AM50" s="4"/>
      <c r="AN50" s="4"/>
      <c r="AO50" s="4"/>
      <c r="AP50" s="4"/>
      <c r="AQ50" s="4"/>
      <c r="AR50" s="4"/>
      <c r="AS50" s="4"/>
      <c r="AT50" s="4"/>
      <c r="AU50" s="4"/>
      <c r="AV50" s="4"/>
      <c r="AW50" s="14"/>
      <c r="AX50" s="14"/>
      <c r="AY50" s="14"/>
      <c r="AZ50" s="14"/>
      <c r="BA50" s="14"/>
      <c r="BB50" s="14"/>
      <c r="BC50" s="14"/>
      <c r="BD50" s="14"/>
      <c r="BE50" s="14"/>
      <c r="BF50" s="14"/>
      <c r="BG50" s="14"/>
      <c r="BH50" s="14"/>
      <c r="BI50" s="14"/>
      <c r="BJ50" s="14"/>
      <c r="BK50" s="14"/>
      <c r="BL50" s="14"/>
      <c r="BM50" s="14"/>
      <c r="BN50" s="14"/>
      <c r="BO50" s="14"/>
      <c r="BP50" s="187"/>
      <c r="BQ50" s="187"/>
      <c r="BR50" s="187"/>
      <c r="BS50" s="187"/>
      <c r="BT50" s="187"/>
      <c r="BU50" s="187"/>
      <c r="BV50" s="187"/>
      <c r="BW50" s="187"/>
      <c r="BX50" s="187"/>
      <c r="BY50" s="187"/>
      <c r="BZ50" s="187"/>
      <c r="CA50" s="187"/>
      <c r="CB50" s="187"/>
      <c r="CC50" s="187"/>
      <c r="CD50" s="187"/>
      <c r="CE50" s="187"/>
      <c r="CF50" s="187"/>
      <c r="CG50" s="187"/>
      <c r="CH50" s="187"/>
      <c r="CI50" s="187"/>
      <c r="CJ50" s="187"/>
      <c r="CK50" s="187"/>
    </row>
    <row r="51" spans="1:89" s="5" customFormat="1" ht="15.75" customHeight="1" x14ac:dyDescent="0.2">
      <c r="A51" s="275" t="s">
        <v>42</v>
      </c>
      <c r="B51" s="55" t="s">
        <v>40</v>
      </c>
      <c r="C51" s="146"/>
      <c r="D51" s="29"/>
      <c r="E51" s="29"/>
      <c r="F51" s="29"/>
      <c r="G51" s="29"/>
      <c r="H51" s="4"/>
      <c r="I51" s="29"/>
      <c r="J51" s="29"/>
      <c r="K51" s="14"/>
      <c r="L51" s="50"/>
      <c r="M51" s="170"/>
      <c r="N51" s="8"/>
      <c r="O51" s="4"/>
      <c r="P51" s="4"/>
      <c r="Q51" s="4"/>
      <c r="R51" s="4"/>
      <c r="S51" s="4"/>
      <c r="T51" s="4"/>
      <c r="U51" s="4"/>
      <c r="V51" s="24"/>
      <c r="W51" s="4"/>
      <c r="X51" s="4"/>
      <c r="AD51" s="4"/>
      <c r="AE51" s="4"/>
      <c r="AF51" s="4"/>
      <c r="AG51" s="4"/>
      <c r="AH51" s="4"/>
      <c r="AI51" s="4"/>
      <c r="AJ51" s="4"/>
      <c r="AK51" s="4"/>
      <c r="AL51" s="4"/>
      <c r="AM51" s="4"/>
      <c r="AN51" s="4"/>
      <c r="AO51" s="4"/>
      <c r="AP51" s="4"/>
      <c r="AQ51" s="4"/>
      <c r="AR51" s="4"/>
      <c r="AS51" s="4"/>
      <c r="AT51" s="4"/>
      <c r="AU51" s="4"/>
      <c r="AV51" s="4"/>
      <c r="AW51" s="14"/>
      <c r="AX51" s="14"/>
      <c r="AY51" s="14"/>
      <c r="AZ51" s="14"/>
      <c r="BA51" s="14"/>
      <c r="BB51" s="14"/>
      <c r="BC51" s="14"/>
      <c r="BD51" s="14"/>
      <c r="BE51" s="14"/>
      <c r="BF51" s="14"/>
      <c r="BG51" s="14"/>
      <c r="BH51" s="14"/>
      <c r="BI51" s="14"/>
      <c r="BJ51" s="14"/>
      <c r="BK51" s="14"/>
      <c r="BL51" s="14"/>
      <c r="BM51" s="14"/>
      <c r="BN51" s="14"/>
      <c r="BO51" s="14"/>
      <c r="BP51" s="187"/>
      <c r="BQ51" s="187"/>
      <c r="BR51" s="187"/>
      <c r="BS51" s="187"/>
      <c r="BT51" s="187"/>
      <c r="BU51" s="187"/>
      <c r="BV51" s="187"/>
      <c r="BW51" s="187"/>
      <c r="BX51" s="187"/>
      <c r="BY51" s="187"/>
      <c r="BZ51" s="187"/>
      <c r="CA51" s="187"/>
      <c r="CB51" s="187"/>
      <c r="CC51" s="187"/>
      <c r="CD51" s="187"/>
      <c r="CE51" s="187"/>
      <c r="CF51" s="187"/>
      <c r="CG51" s="187"/>
      <c r="CH51" s="187"/>
      <c r="CI51" s="187"/>
      <c r="CJ51" s="187"/>
      <c r="CK51" s="187"/>
    </row>
    <row r="52" spans="1:89" s="5" customFormat="1" ht="15.75" customHeight="1" x14ac:dyDescent="0.2">
      <c r="A52" s="276"/>
      <c r="B52" s="41" t="s">
        <v>43</v>
      </c>
      <c r="C52" s="109">
        <v>4</v>
      </c>
      <c r="D52" s="29"/>
      <c r="E52" s="29"/>
      <c r="F52" s="29"/>
      <c r="G52" s="29"/>
      <c r="H52" s="29"/>
      <c r="I52" s="29"/>
      <c r="J52" s="29"/>
      <c r="K52" s="29"/>
      <c r="L52" s="50"/>
      <c r="M52" s="170"/>
      <c r="N52" s="8"/>
      <c r="O52" s="4"/>
      <c r="P52" s="4"/>
      <c r="Q52" s="4"/>
      <c r="R52" s="4"/>
      <c r="S52" s="4"/>
      <c r="T52" s="4"/>
      <c r="U52" s="4"/>
      <c r="V52" s="24"/>
      <c r="W52" s="4"/>
      <c r="X52" s="4"/>
      <c r="AD52" s="4"/>
      <c r="AE52" s="4"/>
      <c r="AF52" s="4"/>
      <c r="AG52" s="4"/>
      <c r="AH52" s="4"/>
      <c r="AI52" s="4"/>
      <c r="AJ52" s="4"/>
      <c r="AK52" s="4"/>
      <c r="AL52" s="4"/>
      <c r="AM52" s="4"/>
      <c r="AN52" s="4"/>
      <c r="AO52" s="4"/>
      <c r="AP52" s="4"/>
      <c r="AQ52" s="4"/>
      <c r="AR52" s="4"/>
      <c r="AS52" s="4"/>
      <c r="AT52" s="4"/>
      <c r="AU52" s="4"/>
      <c r="AV52" s="4"/>
      <c r="AW52" s="14"/>
      <c r="AX52" s="14"/>
      <c r="AY52" s="14"/>
      <c r="AZ52" s="14"/>
      <c r="BA52" s="14"/>
      <c r="BB52" s="14"/>
      <c r="BC52" s="14"/>
      <c r="BD52" s="14"/>
      <c r="BE52" s="14"/>
      <c r="BF52" s="14"/>
      <c r="BG52" s="14"/>
      <c r="BH52" s="14"/>
      <c r="BI52" s="14"/>
      <c r="BJ52" s="14"/>
      <c r="BK52" s="14"/>
      <c r="BL52" s="14"/>
      <c r="BM52" s="14"/>
      <c r="BN52" s="14"/>
      <c r="BO52" s="14"/>
      <c r="BP52" s="187"/>
      <c r="BQ52" s="187"/>
      <c r="BR52" s="187"/>
      <c r="BS52" s="187"/>
      <c r="BT52" s="187"/>
      <c r="BU52" s="187"/>
      <c r="BV52" s="187"/>
      <c r="BW52" s="187"/>
      <c r="BX52" s="187"/>
      <c r="BY52" s="187"/>
      <c r="BZ52" s="187"/>
      <c r="CA52" s="187"/>
      <c r="CB52" s="187"/>
      <c r="CC52" s="187"/>
      <c r="CD52" s="187"/>
      <c r="CE52" s="187"/>
      <c r="CF52" s="187"/>
      <c r="CG52" s="187"/>
      <c r="CH52" s="187"/>
      <c r="CI52" s="187"/>
      <c r="CJ52" s="187"/>
      <c r="CK52" s="187"/>
    </row>
    <row r="53" spans="1:89" s="5" customFormat="1" ht="15.75" customHeight="1" x14ac:dyDescent="0.2">
      <c r="A53" s="275" t="s">
        <v>44</v>
      </c>
      <c r="B53" s="55" t="s">
        <v>40</v>
      </c>
      <c r="C53" s="146"/>
      <c r="D53" s="29"/>
      <c r="E53" s="29"/>
      <c r="F53" s="29"/>
      <c r="G53" s="29"/>
      <c r="H53" s="29"/>
      <c r="I53" s="29"/>
      <c r="J53" s="29"/>
      <c r="K53" s="29"/>
      <c r="L53" s="50"/>
      <c r="M53" s="170"/>
      <c r="N53" s="8"/>
      <c r="O53" s="4"/>
      <c r="P53" s="4"/>
      <c r="Q53" s="4"/>
      <c r="R53" s="4"/>
      <c r="S53" s="4"/>
      <c r="T53" s="4"/>
      <c r="U53" s="4"/>
      <c r="V53" s="24"/>
      <c r="W53" s="4"/>
      <c r="X53" s="4"/>
      <c r="AD53" s="4"/>
      <c r="AE53" s="4"/>
      <c r="AF53" s="4"/>
      <c r="AG53" s="4"/>
      <c r="AH53" s="4"/>
      <c r="AI53" s="4"/>
      <c r="AJ53" s="4"/>
      <c r="AK53" s="4"/>
      <c r="AL53" s="4"/>
      <c r="AM53" s="4"/>
      <c r="AN53" s="4"/>
      <c r="AO53" s="4"/>
      <c r="AP53" s="4"/>
      <c r="AQ53" s="4"/>
      <c r="AR53" s="4"/>
      <c r="AS53" s="4"/>
      <c r="AT53" s="4"/>
      <c r="AU53" s="4"/>
      <c r="AV53" s="4"/>
      <c r="AW53" s="14"/>
      <c r="AX53" s="14"/>
      <c r="AY53" s="14"/>
      <c r="AZ53" s="14"/>
      <c r="BA53" s="14"/>
      <c r="BB53" s="14"/>
      <c r="BC53" s="14"/>
      <c r="BD53" s="14"/>
      <c r="BE53" s="14"/>
      <c r="BF53" s="14"/>
      <c r="BG53" s="14"/>
      <c r="BH53" s="14"/>
      <c r="BI53" s="14"/>
      <c r="BJ53" s="14"/>
      <c r="BK53" s="14"/>
      <c r="BL53" s="14"/>
      <c r="BM53" s="14"/>
      <c r="BN53" s="14"/>
      <c r="BO53" s="14"/>
      <c r="BP53" s="187"/>
      <c r="BQ53" s="187"/>
      <c r="BR53" s="187"/>
      <c r="BS53" s="187"/>
      <c r="BT53" s="187"/>
      <c r="BU53" s="187"/>
      <c r="BV53" s="187"/>
      <c r="BW53" s="187"/>
      <c r="BX53" s="187"/>
      <c r="BY53" s="187"/>
      <c r="BZ53" s="187"/>
      <c r="CA53" s="187"/>
      <c r="CB53" s="187"/>
      <c r="CC53" s="187"/>
      <c r="CD53" s="187"/>
      <c r="CE53" s="187"/>
      <c r="CF53" s="187"/>
      <c r="CG53" s="187"/>
      <c r="CH53" s="187"/>
      <c r="CI53" s="187"/>
      <c r="CJ53" s="187"/>
      <c r="CK53" s="187"/>
    </row>
    <row r="54" spans="1:89" s="5" customFormat="1" ht="15.75" customHeight="1" x14ac:dyDescent="0.2">
      <c r="A54" s="276"/>
      <c r="B54" s="52" t="s">
        <v>43</v>
      </c>
      <c r="C54" s="110">
        <v>26</v>
      </c>
      <c r="D54" s="202"/>
      <c r="E54" s="29"/>
      <c r="F54" s="29"/>
      <c r="G54" s="29"/>
      <c r="H54" s="29"/>
      <c r="I54" s="29"/>
      <c r="J54" s="29"/>
      <c r="K54" s="29"/>
      <c r="L54" s="50"/>
      <c r="M54" s="170"/>
      <c r="N54" s="8"/>
      <c r="O54" s="4"/>
      <c r="P54" s="4"/>
      <c r="Q54" s="4"/>
      <c r="R54" s="4"/>
      <c r="S54" s="4"/>
      <c r="T54" s="4"/>
      <c r="U54" s="4"/>
      <c r="V54" s="24"/>
      <c r="W54" s="4"/>
      <c r="X54" s="4"/>
      <c r="AD54" s="4"/>
      <c r="AE54" s="4"/>
      <c r="AF54" s="4"/>
      <c r="AG54" s="4"/>
      <c r="AH54" s="4"/>
      <c r="AI54" s="4"/>
      <c r="AJ54" s="4"/>
      <c r="AK54" s="4"/>
      <c r="AL54" s="4"/>
      <c r="AM54" s="4"/>
      <c r="AN54" s="4"/>
      <c r="AO54" s="4"/>
      <c r="AP54" s="4"/>
      <c r="AQ54" s="4"/>
      <c r="AR54" s="4"/>
      <c r="AS54" s="4"/>
      <c r="AT54" s="4"/>
      <c r="AU54" s="4"/>
      <c r="AV54" s="4"/>
      <c r="AW54" s="14"/>
      <c r="AX54" s="14"/>
      <c r="AY54" s="14"/>
      <c r="AZ54" s="14"/>
      <c r="BA54" s="14"/>
      <c r="BB54" s="14"/>
      <c r="BC54" s="14"/>
      <c r="BD54" s="14"/>
      <c r="BE54" s="14"/>
      <c r="BF54" s="14"/>
      <c r="BG54" s="14"/>
      <c r="BH54" s="14"/>
      <c r="BI54" s="14"/>
      <c r="BJ54" s="14"/>
      <c r="BK54" s="14"/>
      <c r="BL54" s="14"/>
      <c r="BM54" s="14"/>
      <c r="BN54" s="14"/>
      <c r="BO54" s="14"/>
      <c r="BP54" s="187"/>
      <c r="BQ54" s="187"/>
      <c r="BR54" s="187"/>
      <c r="BS54" s="187"/>
      <c r="BT54" s="187"/>
      <c r="BU54" s="187"/>
      <c r="BV54" s="187"/>
      <c r="BW54" s="187"/>
      <c r="BX54" s="187"/>
      <c r="BY54" s="187"/>
      <c r="BZ54" s="187"/>
      <c r="CA54" s="187"/>
      <c r="CB54" s="187"/>
      <c r="CC54" s="187"/>
      <c r="CD54" s="187"/>
      <c r="CE54" s="187"/>
      <c r="CF54" s="187"/>
      <c r="CG54" s="187"/>
      <c r="CH54" s="187"/>
      <c r="CI54" s="187"/>
      <c r="CJ54" s="187"/>
      <c r="CK54" s="187"/>
    </row>
    <row r="55" spans="1:89" s="21" customFormat="1" ht="30" customHeight="1" x14ac:dyDescent="0.2">
      <c r="A55" s="89" t="s">
        <v>105</v>
      </c>
      <c r="B55" s="59"/>
      <c r="C55" s="59"/>
      <c r="D55" s="60"/>
      <c r="E55" s="60"/>
      <c r="F55" s="60"/>
      <c r="G55" s="60"/>
      <c r="H55" s="60"/>
      <c r="I55" s="60"/>
      <c r="J55" s="60"/>
      <c r="K55" s="61"/>
      <c r="L55" s="170"/>
      <c r="M55" s="171"/>
      <c r="N55" s="172"/>
      <c r="V55" s="27"/>
      <c r="AW55" s="28"/>
      <c r="AX55" s="28"/>
      <c r="AY55" s="28"/>
      <c r="AZ55" s="28"/>
      <c r="BA55" s="28"/>
      <c r="BB55" s="28"/>
      <c r="BC55" s="28"/>
      <c r="BD55" s="28"/>
      <c r="BE55" s="28"/>
      <c r="BF55" s="28"/>
      <c r="BG55" s="28"/>
      <c r="BH55" s="28"/>
      <c r="BI55" s="28"/>
      <c r="BJ55" s="28"/>
      <c r="BK55" s="28"/>
      <c r="BL55" s="28"/>
      <c r="BM55" s="28"/>
      <c r="BN55" s="28"/>
      <c r="BO55" s="28"/>
      <c r="BP55" s="28"/>
      <c r="BQ55" s="28"/>
      <c r="BR55" s="28"/>
      <c r="BS55" s="28"/>
      <c r="BT55" s="28"/>
      <c r="BU55" s="28"/>
      <c r="BV55" s="28"/>
      <c r="BW55" s="28"/>
      <c r="BX55" s="28"/>
      <c r="BY55" s="28"/>
      <c r="BZ55" s="28"/>
      <c r="CA55" s="28"/>
      <c r="CB55" s="28"/>
      <c r="CC55" s="28"/>
      <c r="CD55" s="28"/>
      <c r="CE55" s="28"/>
      <c r="CF55" s="28"/>
      <c r="CG55" s="28"/>
      <c r="CH55" s="28"/>
      <c r="CI55" s="28"/>
      <c r="CJ55" s="28"/>
      <c r="CK55" s="28"/>
    </row>
    <row r="56" spans="1:89" ht="15" customHeight="1" x14ac:dyDescent="0.15">
      <c r="A56" s="298" t="s">
        <v>45</v>
      </c>
      <c r="B56" s="299" t="s">
        <v>46</v>
      </c>
      <c r="C56" s="302" t="s">
        <v>6</v>
      </c>
      <c r="D56" s="272" t="s">
        <v>7</v>
      </c>
      <c r="E56" s="273"/>
      <c r="F56" s="273"/>
      <c r="G56" s="273"/>
      <c r="H56" s="273"/>
      <c r="I56" s="273"/>
      <c r="J56" s="273"/>
      <c r="K56" s="273"/>
      <c r="L56" s="273"/>
      <c r="M56" s="273"/>
      <c r="N56" s="273"/>
      <c r="O56" s="273"/>
      <c r="P56" s="273"/>
      <c r="Q56" s="273"/>
      <c r="R56" s="273"/>
      <c r="S56" s="273"/>
      <c r="T56" s="274"/>
      <c r="U56" s="287" t="s">
        <v>9</v>
      </c>
      <c r="V56" s="21"/>
      <c r="W56" s="21"/>
      <c r="X56" s="21"/>
      <c r="AD56" s="21"/>
      <c r="AE56" s="21"/>
      <c r="AF56" s="21"/>
      <c r="AG56" s="21"/>
      <c r="AH56" s="21"/>
      <c r="AI56" s="21"/>
      <c r="AJ56" s="21"/>
      <c r="AK56" s="21"/>
      <c r="AL56" s="21"/>
      <c r="AM56" s="21"/>
      <c r="AN56" s="21"/>
      <c r="AO56" s="21"/>
      <c r="AP56" s="21"/>
      <c r="AQ56" s="21"/>
      <c r="AR56" s="21"/>
      <c r="AS56" s="21"/>
      <c r="AT56" s="21"/>
      <c r="AU56" s="21"/>
      <c r="AV56" s="21"/>
      <c r="AW56" s="28"/>
      <c r="AX56" s="28"/>
      <c r="AY56" s="28"/>
      <c r="AZ56" s="28"/>
      <c r="BA56" s="28"/>
      <c r="BB56" s="28"/>
      <c r="BC56" s="28"/>
      <c r="BD56" s="28"/>
      <c r="BE56" s="28"/>
      <c r="BF56" s="28"/>
      <c r="BG56" s="28"/>
      <c r="BH56" s="28"/>
      <c r="BI56" s="28"/>
      <c r="BJ56" s="28"/>
      <c r="BK56" s="28"/>
      <c r="BL56" s="28"/>
      <c r="BM56" s="28"/>
    </row>
    <row r="57" spans="1:89" ht="21" customHeight="1" x14ac:dyDescent="0.15">
      <c r="A57" s="300"/>
      <c r="B57" s="301"/>
      <c r="C57" s="303"/>
      <c r="D57" s="198" t="s">
        <v>90</v>
      </c>
      <c r="E57" s="188" t="s">
        <v>91</v>
      </c>
      <c r="F57" s="32" t="s">
        <v>10</v>
      </c>
      <c r="G57" s="15" t="s">
        <v>11</v>
      </c>
      <c r="H57" s="15" t="s">
        <v>12</v>
      </c>
      <c r="I57" s="189" t="s">
        <v>92</v>
      </c>
      <c r="J57" s="189" t="s">
        <v>93</v>
      </c>
      <c r="K57" s="189" t="s">
        <v>94</v>
      </c>
      <c r="L57" s="189" t="s">
        <v>95</v>
      </c>
      <c r="M57" s="189" t="s">
        <v>96</v>
      </c>
      <c r="N57" s="189" t="s">
        <v>97</v>
      </c>
      <c r="O57" s="189" t="s">
        <v>98</v>
      </c>
      <c r="P57" s="189" t="s">
        <v>99</v>
      </c>
      <c r="Q57" s="189" t="s">
        <v>100</v>
      </c>
      <c r="R57" s="189" t="s">
        <v>101</v>
      </c>
      <c r="S57" s="189" t="s">
        <v>102</v>
      </c>
      <c r="T57" s="190" t="s">
        <v>103</v>
      </c>
      <c r="U57" s="288"/>
      <c r="V57" s="21"/>
      <c r="W57" s="21"/>
      <c r="X57" s="21"/>
      <c r="AD57" s="21"/>
      <c r="AE57" s="21"/>
      <c r="AF57" s="21"/>
      <c r="AG57" s="21"/>
      <c r="AH57" s="21"/>
      <c r="AI57" s="21"/>
      <c r="AJ57" s="21"/>
      <c r="AK57" s="21"/>
      <c r="AL57" s="21"/>
      <c r="AM57" s="21"/>
      <c r="AN57" s="21"/>
      <c r="AO57" s="21"/>
      <c r="AP57" s="21"/>
      <c r="AQ57" s="21"/>
      <c r="AR57" s="21"/>
      <c r="AS57" s="21"/>
      <c r="AT57" s="21"/>
      <c r="AU57" s="21"/>
      <c r="AV57" s="21"/>
      <c r="AW57" s="28"/>
      <c r="AX57" s="28"/>
      <c r="AY57" s="28"/>
      <c r="AZ57" s="28"/>
      <c r="BA57" s="28"/>
      <c r="BB57" s="28"/>
      <c r="BC57" s="28"/>
      <c r="BD57" s="28"/>
      <c r="BE57" s="28"/>
      <c r="BF57" s="28"/>
      <c r="BG57" s="28"/>
      <c r="BH57" s="28"/>
      <c r="BI57" s="28"/>
      <c r="BJ57" s="28"/>
      <c r="BK57" s="28"/>
      <c r="BL57" s="28"/>
      <c r="BM57" s="28"/>
    </row>
    <row r="58" spans="1:89" ht="21" x14ac:dyDescent="0.15">
      <c r="A58" s="244" t="s">
        <v>47</v>
      </c>
      <c r="B58" s="104" t="s">
        <v>48</v>
      </c>
      <c r="C58" s="129">
        <f>SUM(D58:T58)</f>
        <v>0</v>
      </c>
      <c r="D58" s="143"/>
      <c r="E58" s="143"/>
      <c r="F58" s="143"/>
      <c r="G58" s="143"/>
      <c r="H58" s="143"/>
      <c r="I58" s="204"/>
      <c r="J58" s="204"/>
      <c r="K58" s="204"/>
      <c r="L58" s="204"/>
      <c r="M58" s="204"/>
      <c r="N58" s="204"/>
      <c r="O58" s="204"/>
      <c r="P58" s="204"/>
      <c r="Q58" s="204"/>
      <c r="R58" s="204"/>
      <c r="S58" s="204"/>
      <c r="T58" s="204"/>
      <c r="U58" s="138"/>
      <c r="V58" s="191" t="str">
        <f>+BA58&amp;BB58&amp;BC58</f>
        <v/>
      </c>
      <c r="W58" s="21"/>
      <c r="X58" s="21"/>
      <c r="AD58" s="21"/>
      <c r="AE58" s="21"/>
      <c r="AF58" s="21"/>
      <c r="AG58" s="21"/>
      <c r="AH58" s="21"/>
      <c r="AI58" s="21"/>
      <c r="AJ58" s="21"/>
      <c r="AK58" s="21"/>
      <c r="AL58" s="21"/>
      <c r="AM58" s="21"/>
      <c r="AN58" s="21"/>
      <c r="AO58" s="21"/>
      <c r="AP58" s="21"/>
      <c r="AQ58" s="21"/>
      <c r="AR58" s="21"/>
      <c r="AS58" s="21"/>
      <c r="AT58" s="21"/>
      <c r="AU58" s="21"/>
      <c r="AV58" s="21"/>
      <c r="AW58" s="28"/>
      <c r="AX58" s="28"/>
      <c r="AY58" s="28"/>
      <c r="AZ58" s="28"/>
      <c r="BA58" s="192" t="str">
        <f>IF($C58=0,"",IF($U58="",IF($C58="",""," No olvide escribir la columna Beneficiarios."),""))</f>
        <v/>
      </c>
      <c r="BB58" s="192" t="str">
        <f>IF($C58&lt;$U58," El número de Beneficiarios no puede ser mayor que el Total.","")</f>
        <v/>
      </c>
      <c r="BC58" s="28"/>
      <c r="BD58" s="193">
        <f>IF($C58&lt;$U58,1,0)</f>
        <v>0</v>
      </c>
      <c r="BE58" s="193" t="str">
        <f>IF($C58=0,"",IF($U58="",IF($C58="","",1),0))</f>
        <v/>
      </c>
      <c r="BF58" s="28"/>
      <c r="BG58" s="28"/>
      <c r="BH58" s="28"/>
      <c r="BI58" s="28"/>
      <c r="BJ58" s="28"/>
      <c r="BK58" s="28"/>
      <c r="BL58" s="28"/>
      <c r="BM58" s="28"/>
    </row>
    <row r="59" spans="1:89" ht="21" x14ac:dyDescent="0.15">
      <c r="A59" s="248" t="s">
        <v>49</v>
      </c>
      <c r="B59" s="87" t="s">
        <v>50</v>
      </c>
      <c r="C59" s="152">
        <f>SUM(D59:T59)</f>
        <v>0</v>
      </c>
      <c r="D59" s="149"/>
      <c r="E59" s="149"/>
      <c r="F59" s="149"/>
      <c r="G59" s="149"/>
      <c r="H59" s="149"/>
      <c r="I59" s="205"/>
      <c r="J59" s="205"/>
      <c r="K59" s="205"/>
      <c r="L59" s="205"/>
      <c r="M59" s="205"/>
      <c r="N59" s="205"/>
      <c r="O59" s="205"/>
      <c r="P59" s="205"/>
      <c r="Q59" s="205"/>
      <c r="R59" s="205"/>
      <c r="S59" s="205"/>
      <c r="T59" s="205"/>
      <c r="U59" s="140"/>
      <c r="V59" s="191" t="str">
        <f>+BA59&amp;BB59&amp;BC59</f>
        <v/>
      </c>
      <c r="W59" s="21"/>
      <c r="X59" s="21"/>
      <c r="AD59" s="21"/>
      <c r="AE59" s="21"/>
      <c r="AF59" s="21"/>
      <c r="AG59" s="21"/>
      <c r="AH59" s="21"/>
      <c r="AI59" s="21"/>
      <c r="AJ59" s="21"/>
      <c r="AK59" s="21"/>
      <c r="AL59" s="21"/>
      <c r="AM59" s="21"/>
      <c r="AN59" s="21"/>
      <c r="AO59" s="21"/>
      <c r="AP59" s="21"/>
      <c r="AQ59" s="21"/>
      <c r="AR59" s="21"/>
      <c r="AS59" s="21"/>
      <c r="AT59" s="21"/>
      <c r="AU59" s="21"/>
      <c r="AV59" s="21"/>
      <c r="AW59" s="28"/>
      <c r="AX59" s="28"/>
      <c r="AY59" s="28"/>
      <c r="AZ59" s="28"/>
      <c r="BA59" s="192" t="str">
        <f>IF($C59=0,"",IF($U59="",IF($C59="",""," No olvide escribir la columna Beneficiarios."),""))</f>
        <v/>
      </c>
      <c r="BB59" s="192" t="str">
        <f>IF($C59&lt;$U59," El número de Beneficiarios no puede ser mayor que el Total.","")</f>
        <v/>
      </c>
      <c r="BC59" s="28"/>
      <c r="BD59" s="193">
        <f>IF($C59&lt;$U59,1,0)</f>
        <v>0</v>
      </c>
      <c r="BE59" s="193" t="str">
        <f>IF($C59=0,"",IF($U59="",IF($C59="","",1),0))</f>
        <v/>
      </c>
      <c r="BF59" s="28"/>
      <c r="BG59" s="28"/>
      <c r="BH59" s="28"/>
      <c r="BI59" s="28"/>
      <c r="BJ59" s="28"/>
      <c r="BK59" s="28"/>
      <c r="BL59" s="28"/>
      <c r="BM59" s="28"/>
    </row>
    <row r="60" spans="1:89" s="21" customFormat="1" ht="30" customHeight="1" x14ac:dyDescent="0.2">
      <c r="A60" s="304" t="s">
        <v>106</v>
      </c>
      <c r="B60" s="305"/>
      <c r="C60" s="305"/>
      <c r="D60" s="305"/>
      <c r="E60" s="305"/>
      <c r="F60" s="305"/>
      <c r="G60" s="305"/>
      <c r="H60" s="305"/>
      <c r="I60" s="305"/>
      <c r="J60" s="305"/>
      <c r="K60" s="305"/>
      <c r="L60" s="305"/>
      <c r="M60" s="171"/>
      <c r="N60" s="173"/>
      <c r="V60" s="27"/>
      <c r="AW60" s="28"/>
      <c r="AX60" s="28"/>
      <c r="AY60" s="28"/>
      <c r="AZ60" s="28"/>
      <c r="BA60" s="28"/>
      <c r="BB60" s="28"/>
      <c r="BC60" s="28"/>
      <c r="BD60" s="28"/>
      <c r="BE60" s="28"/>
      <c r="BF60" s="28"/>
      <c r="BG60" s="28"/>
      <c r="BH60" s="28"/>
      <c r="BI60" s="28"/>
      <c r="BJ60" s="28"/>
      <c r="BK60" s="28"/>
      <c r="BL60" s="28"/>
      <c r="BM60" s="28"/>
      <c r="BN60" s="28"/>
      <c r="BO60" s="28"/>
      <c r="BP60" s="28"/>
      <c r="BQ60" s="28"/>
      <c r="BR60" s="28"/>
      <c r="BS60" s="28"/>
      <c r="BT60" s="28"/>
      <c r="BU60" s="28"/>
      <c r="BV60" s="28"/>
      <c r="BW60" s="28"/>
      <c r="BX60" s="28"/>
      <c r="BY60" s="28"/>
      <c r="BZ60" s="28"/>
      <c r="CA60" s="28"/>
      <c r="CB60" s="28"/>
      <c r="CC60" s="28"/>
      <c r="CD60" s="28"/>
      <c r="CE60" s="28"/>
      <c r="CF60" s="28"/>
      <c r="CG60" s="28"/>
      <c r="CH60" s="28"/>
      <c r="CI60" s="28"/>
      <c r="CJ60" s="28"/>
      <c r="CK60" s="28"/>
    </row>
    <row r="61" spans="1:89" ht="24.75" customHeight="1" x14ac:dyDescent="0.15">
      <c r="A61" s="298" t="s">
        <v>4</v>
      </c>
      <c r="B61" s="299"/>
      <c r="C61" s="302" t="s">
        <v>6</v>
      </c>
      <c r="D61" s="308" t="s">
        <v>7</v>
      </c>
      <c r="E61" s="310"/>
      <c r="F61" s="310"/>
      <c r="G61" s="310"/>
      <c r="H61" s="310"/>
      <c r="I61" s="310"/>
      <c r="J61" s="310"/>
      <c r="K61" s="310"/>
      <c r="L61" s="310"/>
      <c r="M61" s="310"/>
      <c r="N61" s="310"/>
      <c r="O61" s="310"/>
      <c r="P61" s="310"/>
      <c r="Q61" s="310"/>
      <c r="R61" s="310"/>
      <c r="S61" s="310"/>
      <c r="T61" s="309"/>
      <c r="U61" s="308" t="s">
        <v>32</v>
      </c>
      <c r="V61" s="309"/>
      <c r="W61" s="287" t="s">
        <v>9</v>
      </c>
      <c r="X61" s="21"/>
      <c r="AD61" s="21"/>
      <c r="AE61" s="21"/>
      <c r="AF61" s="21"/>
      <c r="AG61" s="21"/>
      <c r="AH61" s="21"/>
      <c r="AI61" s="21"/>
      <c r="AJ61" s="21"/>
      <c r="AK61" s="21"/>
      <c r="AL61" s="21"/>
      <c r="AM61" s="21"/>
      <c r="AN61" s="21"/>
      <c r="AO61" s="21"/>
      <c r="AP61" s="21"/>
      <c r="AQ61" s="21"/>
      <c r="AR61" s="21"/>
      <c r="AS61" s="21"/>
      <c r="AT61" s="21"/>
      <c r="AU61" s="21"/>
      <c r="AV61" s="21"/>
      <c r="AW61" s="28"/>
      <c r="AX61" s="28"/>
      <c r="AY61" s="28"/>
      <c r="AZ61" s="28"/>
      <c r="BA61" s="28"/>
      <c r="BB61" s="28"/>
      <c r="BC61" s="28"/>
      <c r="BD61" s="28"/>
      <c r="BE61" s="28"/>
      <c r="BF61" s="28"/>
      <c r="BG61" s="28"/>
      <c r="BH61" s="28"/>
      <c r="BI61" s="28"/>
      <c r="BJ61" s="28"/>
      <c r="BK61" s="28"/>
      <c r="BL61" s="28"/>
      <c r="BM61" s="28"/>
      <c r="BN61" s="28"/>
      <c r="BO61" s="28"/>
    </row>
    <row r="62" spans="1:89" ht="21" customHeight="1" x14ac:dyDescent="0.15">
      <c r="A62" s="300"/>
      <c r="B62" s="301"/>
      <c r="C62" s="303"/>
      <c r="D62" s="198" t="s">
        <v>90</v>
      </c>
      <c r="E62" s="188" t="s">
        <v>91</v>
      </c>
      <c r="F62" s="32" t="s">
        <v>10</v>
      </c>
      <c r="G62" s="15" t="s">
        <v>11</v>
      </c>
      <c r="H62" s="15" t="s">
        <v>12</v>
      </c>
      <c r="I62" s="189" t="s">
        <v>92</v>
      </c>
      <c r="J62" s="189" t="s">
        <v>93</v>
      </c>
      <c r="K62" s="189" t="s">
        <v>94</v>
      </c>
      <c r="L62" s="189" t="s">
        <v>95</v>
      </c>
      <c r="M62" s="189" t="s">
        <v>96</v>
      </c>
      <c r="N62" s="189" t="s">
        <v>97</v>
      </c>
      <c r="O62" s="189" t="s">
        <v>98</v>
      </c>
      <c r="P62" s="189" t="s">
        <v>99</v>
      </c>
      <c r="Q62" s="189" t="s">
        <v>100</v>
      </c>
      <c r="R62" s="189" t="s">
        <v>101</v>
      </c>
      <c r="S62" s="189" t="s">
        <v>102</v>
      </c>
      <c r="T62" s="190" t="s">
        <v>103</v>
      </c>
      <c r="U62" s="33" t="s">
        <v>13</v>
      </c>
      <c r="V62" s="34" t="s">
        <v>14</v>
      </c>
      <c r="W62" s="288"/>
      <c r="X62" s="21"/>
      <c r="AD62" s="21"/>
      <c r="AE62" s="21"/>
      <c r="AF62" s="21"/>
      <c r="AG62" s="21"/>
      <c r="AH62" s="21"/>
      <c r="AI62" s="21"/>
      <c r="AJ62" s="21"/>
      <c r="AK62" s="21"/>
      <c r="AL62" s="21"/>
      <c r="AM62" s="21"/>
      <c r="AN62" s="21"/>
      <c r="AO62" s="21"/>
      <c r="AP62" s="21"/>
      <c r="AQ62" s="21"/>
      <c r="AR62" s="21"/>
      <c r="AS62" s="21"/>
      <c r="AT62" s="21"/>
      <c r="AU62" s="21"/>
      <c r="AV62" s="21"/>
      <c r="AW62" s="28"/>
      <c r="AX62" s="28"/>
      <c r="AY62" s="28"/>
      <c r="AZ62" s="28"/>
      <c r="BA62" s="28"/>
      <c r="BB62" s="28"/>
      <c r="BC62" s="28"/>
      <c r="BD62" s="28"/>
      <c r="BE62" s="28"/>
      <c r="BF62" s="28"/>
      <c r="BG62" s="28"/>
      <c r="BH62" s="28"/>
      <c r="BI62" s="28"/>
      <c r="BJ62" s="28"/>
      <c r="BK62" s="28"/>
      <c r="BL62" s="28"/>
      <c r="BM62" s="28"/>
      <c r="BN62" s="28"/>
      <c r="BO62" s="28"/>
    </row>
    <row r="63" spans="1:89" ht="15.75" customHeight="1" x14ac:dyDescent="0.15">
      <c r="A63" s="269" t="s">
        <v>51</v>
      </c>
      <c r="B63" s="63" t="s">
        <v>16</v>
      </c>
      <c r="C63" s="119">
        <f t="shared" ref="C63:C68" si="19">SUM(E63:T63)</f>
        <v>0</v>
      </c>
      <c r="D63" s="254"/>
      <c r="E63" s="135"/>
      <c r="F63" s="124"/>
      <c r="G63" s="124"/>
      <c r="H63" s="124"/>
      <c r="I63" s="207"/>
      <c r="J63" s="207"/>
      <c r="K63" s="207"/>
      <c r="L63" s="207"/>
      <c r="M63" s="207"/>
      <c r="N63" s="207"/>
      <c r="O63" s="207"/>
      <c r="P63" s="207"/>
      <c r="Q63" s="207"/>
      <c r="R63" s="207"/>
      <c r="S63" s="207"/>
      <c r="T63" s="133"/>
      <c r="U63" s="123"/>
      <c r="V63" s="133"/>
      <c r="W63" s="139"/>
      <c r="X63" s="191" t="str">
        <f t="shared" ref="X63:X84" si="20">+BA63&amp;BB63&amp;BC63</f>
        <v/>
      </c>
      <c r="AD63" s="21"/>
      <c r="AE63" s="21"/>
      <c r="AF63" s="21"/>
      <c r="AG63" s="21"/>
      <c r="AH63" s="21"/>
      <c r="AI63" s="21"/>
      <c r="AJ63" s="21"/>
      <c r="AK63" s="21"/>
      <c r="AL63" s="21"/>
      <c r="AM63" s="21"/>
      <c r="AN63" s="21"/>
      <c r="AO63" s="21"/>
      <c r="AP63" s="21"/>
      <c r="AQ63" s="21"/>
      <c r="AR63" s="21"/>
      <c r="AS63" s="21"/>
      <c r="AT63" s="21"/>
      <c r="AU63" s="21"/>
      <c r="AV63" s="21"/>
      <c r="AW63" s="28"/>
      <c r="AX63" s="28"/>
      <c r="AY63" s="28"/>
      <c r="AZ63" s="28"/>
      <c r="BA63" s="208" t="s">
        <v>52</v>
      </c>
      <c r="BB63" s="208" t="s">
        <v>52</v>
      </c>
      <c r="BC63" s="208" t="s">
        <v>52</v>
      </c>
      <c r="BD63" s="193">
        <f>IF($C63&lt;&gt;($U63+$V63),1,0)</f>
        <v>0</v>
      </c>
      <c r="BE63" s="193">
        <f>IF($C63&lt;$W63,1,0)</f>
        <v>0</v>
      </c>
      <c r="BF63" s="193" t="str">
        <f>IF($C63=0,"",IF($W63="",IF($C63="","",1),0))</f>
        <v/>
      </c>
      <c r="BG63" s="28"/>
      <c r="BH63" s="28"/>
      <c r="BI63" s="28"/>
      <c r="BJ63" s="28"/>
      <c r="BK63" s="28"/>
      <c r="BL63" s="28"/>
      <c r="BM63" s="28"/>
      <c r="BN63" s="28"/>
      <c r="BO63" s="28"/>
    </row>
    <row r="64" spans="1:89" ht="15.75" customHeight="1" x14ac:dyDescent="0.15">
      <c r="A64" s="297"/>
      <c r="B64" s="64" t="s">
        <v>40</v>
      </c>
      <c r="C64" s="120">
        <f t="shared" si="19"/>
        <v>0</v>
      </c>
      <c r="D64" s="255"/>
      <c r="E64" s="136"/>
      <c r="F64" s="114"/>
      <c r="G64" s="114"/>
      <c r="H64" s="114"/>
      <c r="I64" s="210"/>
      <c r="J64" s="210"/>
      <c r="K64" s="210"/>
      <c r="L64" s="210"/>
      <c r="M64" s="210"/>
      <c r="N64" s="210"/>
      <c r="O64" s="210"/>
      <c r="P64" s="210"/>
      <c r="Q64" s="210"/>
      <c r="R64" s="210"/>
      <c r="S64" s="210"/>
      <c r="T64" s="111"/>
      <c r="U64" s="113"/>
      <c r="V64" s="111"/>
      <c r="W64" s="106"/>
      <c r="X64" s="191" t="str">
        <f t="shared" si="20"/>
        <v/>
      </c>
      <c r="AD64" s="21"/>
      <c r="AE64" s="21"/>
      <c r="AF64" s="21"/>
      <c r="AG64" s="21"/>
      <c r="AH64" s="21"/>
      <c r="AI64" s="21"/>
      <c r="AJ64" s="21"/>
      <c r="AK64" s="21"/>
      <c r="AL64" s="21"/>
      <c r="AM64" s="21"/>
      <c r="AN64" s="21"/>
      <c r="AO64" s="21"/>
      <c r="AP64" s="21"/>
      <c r="AQ64" s="21"/>
      <c r="AR64" s="21"/>
      <c r="AS64" s="21"/>
      <c r="AT64" s="21"/>
      <c r="AU64" s="21"/>
      <c r="AV64" s="21"/>
      <c r="AW64" s="28"/>
      <c r="AX64" s="28"/>
      <c r="AY64" s="28"/>
      <c r="AZ64" s="28"/>
      <c r="BA64" s="208" t="s">
        <v>52</v>
      </c>
      <c r="BB64" s="208" t="s">
        <v>52</v>
      </c>
      <c r="BC64" s="208" t="s">
        <v>52</v>
      </c>
      <c r="BD64" s="193">
        <f t="shared" ref="BD64:BD84" si="21">IF($C64&lt;&gt;($U64+$V64),1,0)</f>
        <v>0</v>
      </c>
      <c r="BE64" s="193">
        <f t="shared" ref="BE64:BE84" si="22">IF($C64&lt;$W64,1,0)</f>
        <v>0</v>
      </c>
      <c r="BF64" s="193" t="str">
        <f t="shared" ref="BF64:BF84" si="23">IF($C64=0,"",IF($W64="",IF($C64="","",1),0))</f>
        <v/>
      </c>
      <c r="BG64" s="28"/>
      <c r="BH64" s="28"/>
      <c r="BI64" s="28"/>
      <c r="BJ64" s="28"/>
      <c r="BK64" s="28"/>
      <c r="BL64" s="28"/>
      <c r="BM64" s="28"/>
      <c r="BN64" s="28"/>
      <c r="BO64" s="28"/>
    </row>
    <row r="65" spans="1:67" ht="15.75" customHeight="1" x14ac:dyDescent="0.15">
      <c r="A65" s="297"/>
      <c r="B65" s="64" t="s">
        <v>17</v>
      </c>
      <c r="C65" s="120">
        <f t="shared" si="19"/>
        <v>0</v>
      </c>
      <c r="D65" s="255"/>
      <c r="E65" s="136"/>
      <c r="F65" s="114"/>
      <c r="G65" s="114"/>
      <c r="H65" s="114"/>
      <c r="I65" s="210"/>
      <c r="J65" s="210"/>
      <c r="K65" s="210"/>
      <c r="L65" s="210"/>
      <c r="M65" s="210"/>
      <c r="N65" s="210"/>
      <c r="O65" s="210"/>
      <c r="P65" s="210"/>
      <c r="Q65" s="210"/>
      <c r="R65" s="210"/>
      <c r="S65" s="210"/>
      <c r="T65" s="111"/>
      <c r="U65" s="113"/>
      <c r="V65" s="111"/>
      <c r="W65" s="106"/>
      <c r="X65" s="191" t="str">
        <f t="shared" si="20"/>
        <v/>
      </c>
      <c r="AD65" s="21"/>
      <c r="AE65" s="21"/>
      <c r="AF65" s="21"/>
      <c r="AG65" s="21"/>
      <c r="AH65" s="21"/>
      <c r="AI65" s="21"/>
      <c r="AJ65" s="21"/>
      <c r="AK65" s="21"/>
      <c r="AL65" s="21"/>
      <c r="AM65" s="21"/>
      <c r="AN65" s="21"/>
      <c r="AO65" s="21"/>
      <c r="AP65" s="21"/>
      <c r="AQ65" s="21"/>
      <c r="AR65" s="21"/>
      <c r="AS65" s="21"/>
      <c r="AT65" s="21"/>
      <c r="AU65" s="21"/>
      <c r="AV65" s="21"/>
      <c r="AW65" s="28"/>
      <c r="AX65" s="28"/>
      <c r="AY65" s="28"/>
      <c r="AZ65" s="28"/>
      <c r="BA65" s="208" t="s">
        <v>52</v>
      </c>
      <c r="BB65" s="208" t="s">
        <v>52</v>
      </c>
      <c r="BC65" s="208" t="s">
        <v>52</v>
      </c>
      <c r="BD65" s="193">
        <f t="shared" si="21"/>
        <v>0</v>
      </c>
      <c r="BE65" s="193">
        <f t="shared" si="22"/>
        <v>0</v>
      </c>
      <c r="BF65" s="193" t="str">
        <f t="shared" si="23"/>
        <v/>
      </c>
      <c r="BG65" s="28"/>
      <c r="BH65" s="28"/>
      <c r="BI65" s="28"/>
      <c r="BJ65" s="28"/>
      <c r="BK65" s="28"/>
      <c r="BL65" s="28"/>
      <c r="BM65" s="28"/>
      <c r="BN65" s="28"/>
      <c r="BO65" s="28"/>
    </row>
    <row r="66" spans="1:67" ht="15.75" customHeight="1" x14ac:dyDescent="0.15">
      <c r="A66" s="297"/>
      <c r="B66" s="64" t="s">
        <v>38</v>
      </c>
      <c r="C66" s="120">
        <f t="shared" si="19"/>
        <v>0</v>
      </c>
      <c r="D66" s="255"/>
      <c r="E66" s="136"/>
      <c r="F66" s="114"/>
      <c r="G66" s="114"/>
      <c r="H66" s="114"/>
      <c r="I66" s="210"/>
      <c r="J66" s="210"/>
      <c r="K66" s="210"/>
      <c r="L66" s="210"/>
      <c r="M66" s="210"/>
      <c r="N66" s="210"/>
      <c r="O66" s="210"/>
      <c r="P66" s="210"/>
      <c r="Q66" s="210"/>
      <c r="R66" s="210"/>
      <c r="S66" s="210"/>
      <c r="T66" s="111"/>
      <c r="U66" s="113"/>
      <c r="V66" s="111"/>
      <c r="W66" s="106"/>
      <c r="X66" s="191" t="str">
        <f t="shared" si="20"/>
        <v/>
      </c>
      <c r="AD66" s="21"/>
      <c r="AE66" s="21"/>
      <c r="AF66" s="21"/>
      <c r="AG66" s="21"/>
      <c r="AH66" s="21"/>
      <c r="AI66" s="21"/>
      <c r="AJ66" s="21"/>
      <c r="AK66" s="21"/>
      <c r="AL66" s="21"/>
      <c r="AM66" s="21"/>
      <c r="AN66" s="21"/>
      <c r="AO66" s="21"/>
      <c r="AP66" s="21"/>
      <c r="AQ66" s="21"/>
      <c r="AR66" s="21"/>
      <c r="AS66" s="21"/>
      <c r="AT66" s="21"/>
      <c r="AU66" s="21"/>
      <c r="AV66" s="21"/>
      <c r="AW66" s="28"/>
      <c r="AX66" s="28"/>
      <c r="AY66" s="28"/>
      <c r="AZ66" s="28"/>
      <c r="BA66" s="208" t="s">
        <v>52</v>
      </c>
      <c r="BB66" s="208" t="s">
        <v>52</v>
      </c>
      <c r="BC66" s="208" t="s">
        <v>52</v>
      </c>
      <c r="BD66" s="193">
        <f t="shared" si="21"/>
        <v>0</v>
      </c>
      <c r="BE66" s="193">
        <f t="shared" si="22"/>
        <v>0</v>
      </c>
      <c r="BF66" s="193" t="str">
        <f t="shared" si="23"/>
        <v/>
      </c>
      <c r="BG66" s="28"/>
      <c r="BH66" s="28"/>
      <c r="BI66" s="28"/>
      <c r="BJ66" s="28"/>
      <c r="BK66" s="28"/>
      <c r="BL66" s="28"/>
      <c r="BM66" s="28"/>
      <c r="BN66" s="28"/>
      <c r="BO66" s="28"/>
    </row>
    <row r="67" spans="1:67" ht="15.75" customHeight="1" x14ac:dyDescent="0.15">
      <c r="A67" s="297"/>
      <c r="B67" s="64" t="s">
        <v>20</v>
      </c>
      <c r="C67" s="120">
        <f t="shared" si="19"/>
        <v>0</v>
      </c>
      <c r="D67" s="255"/>
      <c r="E67" s="136"/>
      <c r="F67" s="114"/>
      <c r="G67" s="114"/>
      <c r="H67" s="114"/>
      <c r="I67" s="210"/>
      <c r="J67" s="210"/>
      <c r="K67" s="210"/>
      <c r="L67" s="210"/>
      <c r="M67" s="210"/>
      <c r="N67" s="210"/>
      <c r="O67" s="210"/>
      <c r="P67" s="210"/>
      <c r="Q67" s="210"/>
      <c r="R67" s="210"/>
      <c r="S67" s="210"/>
      <c r="T67" s="111"/>
      <c r="U67" s="113"/>
      <c r="V67" s="111"/>
      <c r="W67" s="106"/>
      <c r="X67" s="191" t="str">
        <f t="shared" si="20"/>
        <v/>
      </c>
      <c r="AD67" s="21"/>
      <c r="AE67" s="21"/>
      <c r="AF67" s="21"/>
      <c r="AG67" s="21"/>
      <c r="AH67" s="21"/>
      <c r="AI67" s="21"/>
      <c r="AJ67" s="21"/>
      <c r="AK67" s="21"/>
      <c r="AL67" s="21"/>
      <c r="AM67" s="21"/>
      <c r="AN67" s="21"/>
      <c r="AO67" s="21"/>
      <c r="AP67" s="21"/>
      <c r="AQ67" s="21"/>
      <c r="AR67" s="21"/>
      <c r="AS67" s="21"/>
      <c r="AT67" s="21"/>
      <c r="AU67" s="21"/>
      <c r="AV67" s="21"/>
      <c r="AW67" s="28"/>
      <c r="AX67" s="28"/>
      <c r="AY67" s="28"/>
      <c r="AZ67" s="28"/>
      <c r="BA67" s="208" t="s">
        <v>52</v>
      </c>
      <c r="BB67" s="208" t="s">
        <v>52</v>
      </c>
      <c r="BC67" s="208" t="s">
        <v>52</v>
      </c>
      <c r="BD67" s="193">
        <f t="shared" si="21"/>
        <v>0</v>
      </c>
      <c r="BE67" s="193">
        <f t="shared" si="22"/>
        <v>0</v>
      </c>
      <c r="BF67" s="193" t="str">
        <f t="shared" si="23"/>
        <v/>
      </c>
      <c r="BG67" s="28"/>
      <c r="BH67" s="28"/>
      <c r="BI67" s="28"/>
      <c r="BJ67" s="28"/>
      <c r="BK67" s="28"/>
      <c r="BL67" s="28"/>
      <c r="BM67" s="28"/>
      <c r="BN67" s="28"/>
      <c r="BO67" s="28"/>
    </row>
    <row r="68" spans="1:67" ht="15.75" customHeight="1" x14ac:dyDescent="0.15">
      <c r="A68" s="270"/>
      <c r="B68" s="65" t="s">
        <v>21</v>
      </c>
      <c r="C68" s="121">
        <f t="shared" si="19"/>
        <v>0</v>
      </c>
      <c r="D68" s="256"/>
      <c r="E68" s="137"/>
      <c r="F68" s="116"/>
      <c r="G68" s="116"/>
      <c r="H68" s="116"/>
      <c r="I68" s="212"/>
      <c r="J68" s="212"/>
      <c r="K68" s="212"/>
      <c r="L68" s="212"/>
      <c r="M68" s="212"/>
      <c r="N68" s="212"/>
      <c r="O68" s="212"/>
      <c r="P68" s="212"/>
      <c r="Q68" s="212"/>
      <c r="R68" s="212"/>
      <c r="S68" s="212"/>
      <c r="T68" s="117"/>
      <c r="U68" s="115"/>
      <c r="V68" s="117"/>
      <c r="W68" s="107"/>
      <c r="X68" s="191" t="str">
        <f t="shared" si="20"/>
        <v/>
      </c>
      <c r="AD68" s="21"/>
      <c r="AE68" s="21"/>
      <c r="AF68" s="21"/>
      <c r="AG68" s="21"/>
      <c r="AH68" s="21"/>
      <c r="AI68" s="21"/>
      <c r="AJ68" s="21"/>
      <c r="AK68" s="21"/>
      <c r="AL68" s="21"/>
      <c r="AM68" s="21"/>
      <c r="AN68" s="21"/>
      <c r="AO68" s="21"/>
      <c r="AP68" s="21"/>
      <c r="AQ68" s="21"/>
      <c r="AR68" s="21"/>
      <c r="AS68" s="21"/>
      <c r="AT68" s="21"/>
      <c r="AU68" s="21"/>
      <c r="AV68" s="21"/>
      <c r="AW68" s="28"/>
      <c r="AX68" s="28"/>
      <c r="AY68" s="28"/>
      <c r="AZ68" s="28"/>
      <c r="BA68" s="208" t="s">
        <v>52</v>
      </c>
      <c r="BB68" s="208" t="s">
        <v>52</v>
      </c>
      <c r="BC68" s="208" t="s">
        <v>52</v>
      </c>
      <c r="BD68" s="193">
        <f t="shared" si="21"/>
        <v>0</v>
      </c>
      <c r="BE68" s="193">
        <f t="shared" si="22"/>
        <v>0</v>
      </c>
      <c r="BF68" s="193" t="str">
        <f t="shared" si="23"/>
        <v/>
      </c>
      <c r="BG68" s="28"/>
      <c r="BH68" s="28"/>
      <c r="BI68" s="28"/>
      <c r="BJ68" s="28"/>
      <c r="BK68" s="28"/>
      <c r="BL68" s="28"/>
      <c r="BM68" s="28"/>
      <c r="BN68" s="28"/>
      <c r="BO68" s="28"/>
    </row>
    <row r="69" spans="1:67" ht="18" customHeight="1" x14ac:dyDescent="0.15">
      <c r="A69" s="269" t="s">
        <v>53</v>
      </c>
      <c r="B69" s="63" t="s">
        <v>17</v>
      </c>
      <c r="C69" s="119">
        <f t="shared" ref="C69:C74" si="24">SUM(F69:H69)</f>
        <v>0</v>
      </c>
      <c r="D69" s="254"/>
      <c r="E69" s="257"/>
      <c r="F69" s="124"/>
      <c r="G69" s="124"/>
      <c r="H69" s="124"/>
      <c r="I69" s="214"/>
      <c r="J69" s="214"/>
      <c r="K69" s="214"/>
      <c r="L69" s="214"/>
      <c r="M69" s="214"/>
      <c r="N69" s="214"/>
      <c r="O69" s="214"/>
      <c r="P69" s="214"/>
      <c r="Q69" s="214"/>
      <c r="R69" s="214"/>
      <c r="S69" s="214"/>
      <c r="T69" s="125"/>
      <c r="U69" s="123"/>
      <c r="V69" s="133"/>
      <c r="W69" s="139"/>
      <c r="X69" s="191" t="str">
        <f t="shared" si="20"/>
        <v/>
      </c>
      <c r="AD69" s="21"/>
      <c r="AE69" s="21"/>
      <c r="AF69" s="21"/>
      <c r="AG69" s="21"/>
      <c r="AH69" s="21"/>
      <c r="AI69" s="21"/>
      <c r="AJ69" s="21"/>
      <c r="AK69" s="21"/>
      <c r="AL69" s="21"/>
      <c r="AM69" s="21"/>
      <c r="AN69" s="21"/>
      <c r="AO69" s="21"/>
      <c r="AP69" s="21"/>
      <c r="AQ69" s="21"/>
      <c r="AR69" s="21"/>
      <c r="AS69" s="21"/>
      <c r="AT69" s="21"/>
      <c r="AU69" s="21"/>
      <c r="AV69" s="21"/>
      <c r="AW69" s="28"/>
      <c r="AX69" s="28"/>
      <c r="AY69" s="28"/>
      <c r="AZ69" s="28"/>
      <c r="BA69" s="208" t="s">
        <v>52</v>
      </c>
      <c r="BB69" s="208" t="s">
        <v>52</v>
      </c>
      <c r="BC69" s="208" t="s">
        <v>52</v>
      </c>
      <c r="BD69" s="193">
        <f t="shared" si="21"/>
        <v>0</v>
      </c>
      <c r="BE69" s="193">
        <f t="shared" si="22"/>
        <v>0</v>
      </c>
      <c r="BF69" s="193" t="str">
        <f t="shared" si="23"/>
        <v/>
      </c>
      <c r="BG69" s="28"/>
      <c r="BH69" s="28"/>
      <c r="BI69" s="28"/>
      <c r="BJ69" s="28"/>
      <c r="BK69" s="28"/>
      <c r="BL69" s="28"/>
      <c r="BM69" s="28"/>
      <c r="BN69" s="28"/>
      <c r="BO69" s="28"/>
    </row>
    <row r="70" spans="1:67" ht="15" customHeight="1" x14ac:dyDescent="0.15">
      <c r="A70" s="270"/>
      <c r="B70" s="65" t="s">
        <v>20</v>
      </c>
      <c r="C70" s="121">
        <f t="shared" si="24"/>
        <v>0</v>
      </c>
      <c r="D70" s="256"/>
      <c r="E70" s="258"/>
      <c r="F70" s="116"/>
      <c r="G70" s="116"/>
      <c r="H70" s="116"/>
      <c r="I70" s="216"/>
      <c r="J70" s="216"/>
      <c r="K70" s="216"/>
      <c r="L70" s="216"/>
      <c r="M70" s="216"/>
      <c r="N70" s="216"/>
      <c r="O70" s="216"/>
      <c r="P70" s="216"/>
      <c r="Q70" s="216"/>
      <c r="R70" s="216"/>
      <c r="S70" s="216"/>
      <c r="T70" s="128"/>
      <c r="U70" s="115"/>
      <c r="V70" s="117"/>
      <c r="W70" s="107"/>
      <c r="X70" s="191" t="str">
        <f t="shared" si="20"/>
        <v/>
      </c>
      <c r="AD70" s="21"/>
      <c r="AE70" s="21"/>
      <c r="AF70" s="21"/>
      <c r="AG70" s="21"/>
      <c r="AH70" s="21"/>
      <c r="AI70" s="21"/>
      <c r="AJ70" s="21"/>
      <c r="AK70" s="21"/>
      <c r="AL70" s="21"/>
      <c r="AM70" s="21"/>
      <c r="AN70" s="21"/>
      <c r="AO70" s="21"/>
      <c r="AP70" s="21"/>
      <c r="AQ70" s="21"/>
      <c r="AR70" s="21"/>
      <c r="AS70" s="21"/>
      <c r="AT70" s="21"/>
      <c r="AU70" s="21"/>
      <c r="AV70" s="21"/>
      <c r="AW70" s="28"/>
      <c r="AX70" s="28"/>
      <c r="AY70" s="28"/>
      <c r="AZ70" s="28"/>
      <c r="BA70" s="208" t="s">
        <v>52</v>
      </c>
      <c r="BB70" s="208" t="s">
        <v>52</v>
      </c>
      <c r="BC70" s="208" t="s">
        <v>52</v>
      </c>
      <c r="BD70" s="193">
        <f t="shared" si="21"/>
        <v>0</v>
      </c>
      <c r="BE70" s="193">
        <f t="shared" si="22"/>
        <v>0</v>
      </c>
      <c r="BF70" s="193" t="str">
        <f t="shared" si="23"/>
        <v/>
      </c>
      <c r="BG70" s="28"/>
      <c r="BH70" s="28"/>
      <c r="BI70" s="28"/>
      <c r="BJ70" s="28"/>
      <c r="BK70" s="28"/>
      <c r="BL70" s="28"/>
      <c r="BM70" s="28"/>
      <c r="BN70" s="28"/>
      <c r="BO70" s="28"/>
    </row>
    <row r="71" spans="1:67" ht="15.75" customHeight="1" x14ac:dyDescent="0.15">
      <c r="A71" s="269" t="s">
        <v>54</v>
      </c>
      <c r="B71" s="63" t="s">
        <v>16</v>
      </c>
      <c r="C71" s="119">
        <f t="shared" si="24"/>
        <v>0</v>
      </c>
      <c r="D71" s="254"/>
      <c r="E71" s="257"/>
      <c r="F71" s="124"/>
      <c r="G71" s="124"/>
      <c r="H71" s="124"/>
      <c r="I71" s="214"/>
      <c r="J71" s="214"/>
      <c r="K71" s="214"/>
      <c r="L71" s="214"/>
      <c r="M71" s="214"/>
      <c r="N71" s="214"/>
      <c r="O71" s="214"/>
      <c r="P71" s="214"/>
      <c r="Q71" s="214"/>
      <c r="R71" s="214"/>
      <c r="S71" s="214"/>
      <c r="T71" s="125"/>
      <c r="U71" s="123"/>
      <c r="V71" s="133"/>
      <c r="W71" s="139"/>
      <c r="X71" s="191" t="str">
        <f t="shared" si="20"/>
        <v/>
      </c>
      <c r="AD71" s="21"/>
      <c r="AE71" s="21"/>
      <c r="AF71" s="21"/>
      <c r="AG71" s="21"/>
      <c r="AH71" s="21"/>
      <c r="AI71" s="21"/>
      <c r="AJ71" s="21"/>
      <c r="AK71" s="21"/>
      <c r="AL71" s="21"/>
      <c r="AM71" s="21"/>
      <c r="AN71" s="21"/>
      <c r="AO71" s="21"/>
      <c r="AP71" s="21"/>
      <c r="AQ71" s="21"/>
      <c r="AR71" s="21"/>
      <c r="AS71" s="21"/>
      <c r="AT71" s="21"/>
      <c r="AU71" s="21"/>
      <c r="AV71" s="21"/>
      <c r="AW71" s="28"/>
      <c r="AX71" s="28"/>
      <c r="AY71" s="28"/>
      <c r="AZ71" s="28"/>
      <c r="BA71" s="208" t="s">
        <v>52</v>
      </c>
      <c r="BB71" s="208" t="s">
        <v>52</v>
      </c>
      <c r="BC71" s="208" t="s">
        <v>52</v>
      </c>
      <c r="BD71" s="193">
        <f t="shared" si="21"/>
        <v>0</v>
      </c>
      <c r="BE71" s="193">
        <f t="shared" si="22"/>
        <v>0</v>
      </c>
      <c r="BF71" s="193" t="str">
        <f t="shared" si="23"/>
        <v/>
      </c>
      <c r="BG71" s="28"/>
      <c r="BH71" s="28"/>
      <c r="BI71" s="28"/>
      <c r="BJ71" s="28"/>
      <c r="BK71" s="28"/>
      <c r="BL71" s="28"/>
      <c r="BM71" s="28"/>
      <c r="BN71" s="28"/>
      <c r="BO71" s="28"/>
    </row>
    <row r="72" spans="1:67" ht="15.75" customHeight="1" x14ac:dyDescent="0.15">
      <c r="A72" s="297"/>
      <c r="B72" s="64" t="s">
        <v>40</v>
      </c>
      <c r="C72" s="120">
        <f t="shared" si="24"/>
        <v>0</v>
      </c>
      <c r="D72" s="255"/>
      <c r="E72" s="259"/>
      <c r="F72" s="114"/>
      <c r="G72" s="114"/>
      <c r="H72" s="114"/>
      <c r="I72" s="218"/>
      <c r="J72" s="218"/>
      <c r="K72" s="218"/>
      <c r="L72" s="218"/>
      <c r="M72" s="218"/>
      <c r="N72" s="218"/>
      <c r="O72" s="218"/>
      <c r="P72" s="218"/>
      <c r="Q72" s="218"/>
      <c r="R72" s="218"/>
      <c r="S72" s="218"/>
      <c r="T72" s="122"/>
      <c r="U72" s="113"/>
      <c r="V72" s="111"/>
      <c r="W72" s="106"/>
      <c r="X72" s="191" t="str">
        <f t="shared" si="20"/>
        <v/>
      </c>
      <c r="AD72" s="21"/>
      <c r="AE72" s="21"/>
      <c r="AF72" s="21"/>
      <c r="AG72" s="21"/>
      <c r="AH72" s="21"/>
      <c r="AI72" s="21"/>
      <c r="AJ72" s="21"/>
      <c r="AK72" s="21"/>
      <c r="AL72" s="21"/>
      <c r="AM72" s="21"/>
      <c r="AN72" s="21"/>
      <c r="AO72" s="21"/>
      <c r="AP72" s="21"/>
      <c r="AQ72" s="21"/>
      <c r="AR72" s="21"/>
      <c r="AS72" s="21"/>
      <c r="AT72" s="21"/>
      <c r="AU72" s="21"/>
      <c r="AV72" s="21"/>
      <c r="AW72" s="28"/>
      <c r="AX72" s="28"/>
      <c r="AY72" s="28"/>
      <c r="AZ72" s="28"/>
      <c r="BA72" s="208" t="s">
        <v>52</v>
      </c>
      <c r="BB72" s="208" t="s">
        <v>52</v>
      </c>
      <c r="BC72" s="208" t="s">
        <v>52</v>
      </c>
      <c r="BD72" s="193">
        <f t="shared" si="21"/>
        <v>0</v>
      </c>
      <c r="BE72" s="193">
        <f t="shared" si="22"/>
        <v>0</v>
      </c>
      <c r="BF72" s="193" t="str">
        <f t="shared" si="23"/>
        <v/>
      </c>
      <c r="BG72" s="28"/>
      <c r="BH72" s="28"/>
      <c r="BI72" s="28"/>
      <c r="BJ72" s="28"/>
      <c r="BK72" s="28"/>
      <c r="BL72" s="28"/>
      <c r="BM72" s="28"/>
      <c r="BN72" s="28"/>
      <c r="BO72" s="28"/>
    </row>
    <row r="73" spans="1:67" ht="15.75" customHeight="1" x14ac:dyDescent="0.15">
      <c r="A73" s="297"/>
      <c r="B73" s="64" t="s">
        <v>17</v>
      </c>
      <c r="C73" s="120">
        <f t="shared" si="24"/>
        <v>0</v>
      </c>
      <c r="D73" s="255"/>
      <c r="E73" s="259"/>
      <c r="F73" s="114"/>
      <c r="G73" s="114"/>
      <c r="H73" s="114"/>
      <c r="I73" s="218"/>
      <c r="J73" s="218"/>
      <c r="K73" s="218"/>
      <c r="L73" s="218"/>
      <c r="M73" s="218"/>
      <c r="N73" s="218"/>
      <c r="O73" s="218"/>
      <c r="P73" s="218"/>
      <c r="Q73" s="218"/>
      <c r="R73" s="218"/>
      <c r="S73" s="218"/>
      <c r="T73" s="122"/>
      <c r="U73" s="113"/>
      <c r="V73" s="111"/>
      <c r="W73" s="106"/>
      <c r="X73" s="191" t="str">
        <f t="shared" si="20"/>
        <v/>
      </c>
      <c r="AD73" s="21"/>
      <c r="AE73" s="21"/>
      <c r="AF73" s="21"/>
      <c r="AG73" s="21"/>
      <c r="AH73" s="21"/>
      <c r="AI73" s="21"/>
      <c r="AJ73" s="21"/>
      <c r="AK73" s="21"/>
      <c r="AL73" s="21"/>
      <c r="AM73" s="21"/>
      <c r="AN73" s="21"/>
      <c r="AO73" s="21"/>
      <c r="AP73" s="21"/>
      <c r="AQ73" s="21"/>
      <c r="AR73" s="21"/>
      <c r="AS73" s="21"/>
      <c r="AT73" s="21"/>
      <c r="AU73" s="21"/>
      <c r="AV73" s="21"/>
      <c r="AW73" s="28"/>
      <c r="AX73" s="28"/>
      <c r="AY73" s="28"/>
      <c r="AZ73" s="28"/>
      <c r="BA73" s="208" t="s">
        <v>52</v>
      </c>
      <c r="BB73" s="208" t="s">
        <v>52</v>
      </c>
      <c r="BC73" s="208" t="s">
        <v>52</v>
      </c>
      <c r="BD73" s="193">
        <f t="shared" si="21"/>
        <v>0</v>
      </c>
      <c r="BE73" s="193">
        <f t="shared" si="22"/>
        <v>0</v>
      </c>
      <c r="BF73" s="193" t="str">
        <f t="shared" si="23"/>
        <v/>
      </c>
      <c r="BG73" s="28"/>
      <c r="BH73" s="28"/>
      <c r="BI73" s="28"/>
      <c r="BJ73" s="28"/>
      <c r="BK73" s="28"/>
      <c r="BL73" s="28"/>
      <c r="BM73" s="28"/>
      <c r="BN73" s="28"/>
      <c r="BO73" s="28"/>
    </row>
    <row r="74" spans="1:67" ht="15.75" customHeight="1" x14ac:dyDescent="0.15">
      <c r="A74" s="270"/>
      <c r="B74" s="65" t="s">
        <v>20</v>
      </c>
      <c r="C74" s="121">
        <f t="shared" si="24"/>
        <v>0</v>
      </c>
      <c r="D74" s="256"/>
      <c r="E74" s="258"/>
      <c r="F74" s="116"/>
      <c r="G74" s="116"/>
      <c r="H74" s="116"/>
      <c r="I74" s="216"/>
      <c r="J74" s="216"/>
      <c r="K74" s="216"/>
      <c r="L74" s="216"/>
      <c r="M74" s="216"/>
      <c r="N74" s="216"/>
      <c r="O74" s="216"/>
      <c r="P74" s="216"/>
      <c r="Q74" s="216"/>
      <c r="R74" s="216"/>
      <c r="S74" s="216"/>
      <c r="T74" s="128"/>
      <c r="U74" s="115"/>
      <c r="V74" s="117"/>
      <c r="W74" s="107"/>
      <c r="X74" s="191" t="str">
        <f t="shared" si="20"/>
        <v/>
      </c>
      <c r="AD74" s="21"/>
      <c r="AE74" s="21"/>
      <c r="AF74" s="21"/>
      <c r="AG74" s="21"/>
      <c r="AH74" s="21"/>
      <c r="AI74" s="21"/>
      <c r="AJ74" s="21"/>
      <c r="AK74" s="21"/>
      <c r="AL74" s="21"/>
      <c r="AM74" s="21"/>
      <c r="AN74" s="21"/>
      <c r="AO74" s="21"/>
      <c r="AP74" s="21"/>
      <c r="AQ74" s="21"/>
      <c r="AR74" s="21"/>
      <c r="AS74" s="21"/>
      <c r="AT74" s="21"/>
      <c r="AU74" s="21"/>
      <c r="AV74" s="21"/>
      <c r="AW74" s="28"/>
      <c r="AX74" s="28"/>
      <c r="AY74" s="28"/>
      <c r="AZ74" s="28"/>
      <c r="BA74" s="208" t="s">
        <v>52</v>
      </c>
      <c r="BB74" s="208" t="s">
        <v>52</v>
      </c>
      <c r="BC74" s="208" t="s">
        <v>52</v>
      </c>
      <c r="BD74" s="193">
        <f t="shared" si="21"/>
        <v>0</v>
      </c>
      <c r="BE74" s="193">
        <f t="shared" si="22"/>
        <v>0</v>
      </c>
      <c r="BF74" s="193" t="str">
        <f t="shared" si="23"/>
        <v/>
      </c>
      <c r="BG74" s="28"/>
      <c r="BH74" s="28"/>
      <c r="BI74" s="28"/>
      <c r="BJ74" s="28"/>
      <c r="BK74" s="28"/>
      <c r="BL74" s="28"/>
      <c r="BM74" s="28"/>
      <c r="BN74" s="28"/>
      <c r="BO74" s="28"/>
    </row>
    <row r="75" spans="1:67" ht="15.75" customHeight="1" x14ac:dyDescent="0.15">
      <c r="A75" s="269" t="s">
        <v>55</v>
      </c>
      <c r="B75" s="63" t="s">
        <v>16</v>
      </c>
      <c r="C75" s="119">
        <f>SUM(F75:T75)</f>
        <v>0</v>
      </c>
      <c r="D75" s="254"/>
      <c r="E75" s="260"/>
      <c r="F75" s="124"/>
      <c r="G75" s="124"/>
      <c r="H75" s="124"/>
      <c r="I75" s="207"/>
      <c r="J75" s="207"/>
      <c r="K75" s="207"/>
      <c r="L75" s="207"/>
      <c r="M75" s="207"/>
      <c r="N75" s="207"/>
      <c r="O75" s="207"/>
      <c r="P75" s="207"/>
      <c r="Q75" s="207"/>
      <c r="R75" s="207"/>
      <c r="S75" s="207"/>
      <c r="T75" s="133"/>
      <c r="U75" s="123"/>
      <c r="V75" s="133"/>
      <c r="W75" s="139"/>
      <c r="X75" s="191" t="str">
        <f t="shared" si="20"/>
        <v/>
      </c>
      <c r="AD75" s="21"/>
      <c r="AE75" s="21"/>
      <c r="AF75" s="21"/>
      <c r="AG75" s="21"/>
      <c r="AH75" s="21"/>
      <c r="AI75" s="21"/>
      <c r="AJ75" s="21"/>
      <c r="AK75" s="21"/>
      <c r="AL75" s="21"/>
      <c r="AM75" s="21"/>
      <c r="AN75" s="21"/>
      <c r="AO75" s="21"/>
      <c r="AP75" s="21"/>
      <c r="AQ75" s="21"/>
      <c r="AR75" s="21"/>
      <c r="AS75" s="21"/>
      <c r="AT75" s="21"/>
      <c r="AU75" s="21"/>
      <c r="AV75" s="21"/>
      <c r="AW75" s="28"/>
      <c r="AX75" s="28"/>
      <c r="AY75" s="28"/>
      <c r="AZ75" s="28"/>
      <c r="BA75" s="208" t="s">
        <v>52</v>
      </c>
      <c r="BB75" s="208" t="s">
        <v>52</v>
      </c>
      <c r="BC75" s="208" t="s">
        <v>52</v>
      </c>
      <c r="BD75" s="193">
        <f t="shared" si="21"/>
        <v>0</v>
      </c>
      <c r="BE75" s="193">
        <f t="shared" si="22"/>
        <v>0</v>
      </c>
      <c r="BF75" s="193" t="str">
        <f t="shared" si="23"/>
        <v/>
      </c>
      <c r="BG75" s="28"/>
      <c r="BH75" s="28"/>
      <c r="BI75" s="28"/>
      <c r="BJ75" s="28"/>
      <c r="BK75" s="28"/>
      <c r="BL75" s="28"/>
      <c r="BM75" s="28"/>
      <c r="BN75" s="28"/>
      <c r="BO75" s="28"/>
    </row>
    <row r="76" spans="1:67" ht="15.75" customHeight="1" x14ac:dyDescent="0.15">
      <c r="A76" s="270"/>
      <c r="B76" s="64" t="s">
        <v>40</v>
      </c>
      <c r="C76" s="121">
        <f t="shared" ref="C76:C84" si="25">SUM(F76:T76)</f>
        <v>0</v>
      </c>
      <c r="D76" s="256"/>
      <c r="E76" s="261"/>
      <c r="F76" s="116"/>
      <c r="G76" s="116"/>
      <c r="H76" s="116"/>
      <c r="I76" s="212"/>
      <c r="J76" s="212"/>
      <c r="K76" s="212"/>
      <c r="L76" s="212"/>
      <c r="M76" s="212"/>
      <c r="N76" s="212"/>
      <c r="O76" s="212"/>
      <c r="P76" s="212"/>
      <c r="Q76" s="212"/>
      <c r="R76" s="212"/>
      <c r="S76" s="212"/>
      <c r="T76" s="117"/>
      <c r="U76" s="115"/>
      <c r="V76" s="117"/>
      <c r="W76" s="107"/>
      <c r="X76" s="191" t="str">
        <f t="shared" si="20"/>
        <v/>
      </c>
      <c r="AD76" s="21"/>
      <c r="AE76" s="21"/>
      <c r="AF76" s="21"/>
      <c r="AG76" s="21"/>
      <c r="AH76" s="21"/>
      <c r="AI76" s="21"/>
      <c r="AJ76" s="21"/>
      <c r="AK76" s="21"/>
      <c r="AL76" s="21"/>
      <c r="AM76" s="21"/>
      <c r="AN76" s="21"/>
      <c r="AO76" s="21"/>
      <c r="AP76" s="21"/>
      <c r="AQ76" s="21"/>
      <c r="AR76" s="21"/>
      <c r="AS76" s="21"/>
      <c r="AT76" s="21"/>
      <c r="AU76" s="21"/>
      <c r="AV76" s="21"/>
      <c r="AW76" s="28"/>
      <c r="AX76" s="28"/>
      <c r="AY76" s="28"/>
      <c r="AZ76" s="28"/>
      <c r="BA76" s="208" t="s">
        <v>52</v>
      </c>
      <c r="BB76" s="208" t="s">
        <v>52</v>
      </c>
      <c r="BC76" s="208" t="s">
        <v>52</v>
      </c>
      <c r="BD76" s="193">
        <f t="shared" si="21"/>
        <v>0</v>
      </c>
      <c r="BE76" s="193">
        <f t="shared" si="22"/>
        <v>0</v>
      </c>
      <c r="BF76" s="193" t="str">
        <f t="shared" si="23"/>
        <v/>
      </c>
      <c r="BG76" s="28"/>
      <c r="BH76" s="28"/>
      <c r="BI76" s="28"/>
      <c r="BJ76" s="28"/>
      <c r="BK76" s="28"/>
      <c r="BL76" s="28"/>
      <c r="BM76" s="28"/>
      <c r="BN76" s="28"/>
      <c r="BO76" s="28"/>
    </row>
    <row r="77" spans="1:67" ht="15.75" customHeight="1" x14ac:dyDescent="0.15">
      <c r="A77" s="269" t="s">
        <v>56</v>
      </c>
      <c r="B77" s="63" t="s">
        <v>16</v>
      </c>
      <c r="C77" s="119">
        <f t="shared" si="25"/>
        <v>0</v>
      </c>
      <c r="D77" s="254"/>
      <c r="E77" s="257"/>
      <c r="F77" s="124"/>
      <c r="G77" s="124"/>
      <c r="H77" s="124"/>
      <c r="I77" s="207"/>
      <c r="J77" s="207"/>
      <c r="K77" s="207"/>
      <c r="L77" s="207"/>
      <c r="M77" s="207"/>
      <c r="N77" s="207"/>
      <c r="O77" s="207"/>
      <c r="P77" s="207"/>
      <c r="Q77" s="207"/>
      <c r="R77" s="207"/>
      <c r="S77" s="207"/>
      <c r="T77" s="133"/>
      <c r="U77" s="123"/>
      <c r="V77" s="133"/>
      <c r="W77" s="139"/>
      <c r="X77" s="191" t="str">
        <f t="shared" si="20"/>
        <v/>
      </c>
      <c r="AD77" s="21"/>
      <c r="AE77" s="21"/>
      <c r="AF77" s="21"/>
      <c r="AG77" s="21"/>
      <c r="AH77" s="21"/>
      <c r="AI77" s="21"/>
      <c r="AJ77" s="21"/>
      <c r="AK77" s="21"/>
      <c r="AL77" s="21"/>
      <c r="AM77" s="21"/>
      <c r="AN77" s="21"/>
      <c r="AO77" s="21"/>
      <c r="AP77" s="21"/>
      <c r="AQ77" s="21"/>
      <c r="AR77" s="21"/>
      <c r="AS77" s="21"/>
      <c r="AT77" s="21"/>
      <c r="AU77" s="21"/>
      <c r="AV77" s="21"/>
      <c r="AW77" s="28"/>
      <c r="AX77" s="28"/>
      <c r="AY77" s="28"/>
      <c r="AZ77" s="28"/>
      <c r="BA77" s="208" t="s">
        <v>52</v>
      </c>
      <c r="BB77" s="208" t="s">
        <v>52</v>
      </c>
      <c r="BC77" s="208" t="s">
        <v>52</v>
      </c>
      <c r="BD77" s="193">
        <f t="shared" si="21"/>
        <v>0</v>
      </c>
      <c r="BE77" s="193">
        <f t="shared" si="22"/>
        <v>0</v>
      </c>
      <c r="BF77" s="193" t="str">
        <f t="shared" si="23"/>
        <v/>
      </c>
      <c r="BG77" s="28"/>
      <c r="BH77" s="28"/>
      <c r="BI77" s="28"/>
      <c r="BJ77" s="28"/>
      <c r="BK77" s="28"/>
      <c r="BL77" s="28"/>
      <c r="BM77" s="28"/>
      <c r="BN77" s="28"/>
      <c r="BO77" s="28"/>
    </row>
    <row r="78" spans="1:67" ht="15.75" customHeight="1" x14ac:dyDescent="0.15">
      <c r="A78" s="270"/>
      <c r="B78" s="65" t="s">
        <v>40</v>
      </c>
      <c r="C78" s="121">
        <f t="shared" si="25"/>
        <v>0</v>
      </c>
      <c r="D78" s="256"/>
      <c r="E78" s="258"/>
      <c r="F78" s="116"/>
      <c r="G78" s="116"/>
      <c r="H78" s="116"/>
      <c r="I78" s="212"/>
      <c r="J78" s="212"/>
      <c r="K78" s="212"/>
      <c r="L78" s="212"/>
      <c r="M78" s="212"/>
      <c r="N78" s="212"/>
      <c r="O78" s="212"/>
      <c r="P78" s="212"/>
      <c r="Q78" s="212"/>
      <c r="R78" s="212"/>
      <c r="S78" s="212"/>
      <c r="T78" s="117"/>
      <c r="U78" s="115"/>
      <c r="V78" s="117"/>
      <c r="W78" s="107"/>
      <c r="X78" s="191" t="str">
        <f t="shared" si="20"/>
        <v/>
      </c>
      <c r="AD78" s="21"/>
      <c r="AE78" s="21"/>
      <c r="AF78" s="21"/>
      <c r="AG78" s="21"/>
      <c r="AH78" s="21"/>
      <c r="AI78" s="21"/>
      <c r="AJ78" s="21"/>
      <c r="AK78" s="21"/>
      <c r="AL78" s="21"/>
      <c r="AM78" s="21"/>
      <c r="AN78" s="21"/>
      <c r="AO78" s="21"/>
      <c r="AP78" s="21"/>
      <c r="AQ78" s="21"/>
      <c r="AR78" s="21"/>
      <c r="AS78" s="21"/>
      <c r="AT78" s="21"/>
      <c r="AU78" s="21"/>
      <c r="AV78" s="21"/>
      <c r="AW78" s="28"/>
      <c r="AX78" s="28"/>
      <c r="AY78" s="28"/>
      <c r="AZ78" s="28"/>
      <c r="BA78" s="208" t="s">
        <v>52</v>
      </c>
      <c r="BB78" s="208" t="s">
        <v>52</v>
      </c>
      <c r="BC78" s="208" t="s">
        <v>52</v>
      </c>
      <c r="BD78" s="193">
        <f t="shared" si="21"/>
        <v>0</v>
      </c>
      <c r="BE78" s="193">
        <f t="shared" si="22"/>
        <v>0</v>
      </c>
      <c r="BF78" s="193" t="str">
        <f t="shared" si="23"/>
        <v/>
      </c>
      <c r="BG78" s="28"/>
      <c r="BH78" s="28"/>
      <c r="BI78" s="28"/>
      <c r="BJ78" s="28"/>
      <c r="BK78" s="28"/>
      <c r="BL78" s="28"/>
      <c r="BM78" s="28"/>
      <c r="BN78" s="28"/>
      <c r="BO78" s="28"/>
    </row>
    <row r="79" spans="1:67" ht="15.75" customHeight="1" x14ac:dyDescent="0.15">
      <c r="A79" s="269" t="s">
        <v>57</v>
      </c>
      <c r="B79" s="63" t="s">
        <v>16</v>
      </c>
      <c r="C79" s="119">
        <f t="shared" si="25"/>
        <v>0</v>
      </c>
      <c r="D79" s="254"/>
      <c r="E79" s="257"/>
      <c r="F79" s="124"/>
      <c r="G79" s="124"/>
      <c r="H79" s="124"/>
      <c r="I79" s="207"/>
      <c r="J79" s="207"/>
      <c r="K79" s="207"/>
      <c r="L79" s="207"/>
      <c r="M79" s="207"/>
      <c r="N79" s="207"/>
      <c r="O79" s="207"/>
      <c r="P79" s="207"/>
      <c r="Q79" s="207"/>
      <c r="R79" s="207"/>
      <c r="S79" s="207"/>
      <c r="T79" s="133"/>
      <c r="U79" s="123"/>
      <c r="V79" s="133"/>
      <c r="W79" s="139"/>
      <c r="X79" s="191" t="str">
        <f t="shared" si="20"/>
        <v/>
      </c>
      <c r="AD79" s="21"/>
      <c r="AE79" s="21"/>
      <c r="AF79" s="21"/>
      <c r="AG79" s="21"/>
      <c r="AH79" s="21"/>
      <c r="AI79" s="21"/>
      <c r="AJ79" s="21"/>
      <c r="AK79" s="21"/>
      <c r="AL79" s="21"/>
      <c r="AM79" s="21"/>
      <c r="AN79" s="21"/>
      <c r="AO79" s="21"/>
      <c r="AP79" s="21"/>
      <c r="AQ79" s="21"/>
      <c r="AR79" s="21"/>
      <c r="AS79" s="21"/>
      <c r="AT79" s="21"/>
      <c r="AU79" s="21"/>
      <c r="AV79" s="21"/>
      <c r="AW79" s="28"/>
      <c r="AX79" s="28"/>
      <c r="AY79" s="28"/>
      <c r="AZ79" s="28"/>
      <c r="BA79" s="208" t="s">
        <v>52</v>
      </c>
      <c r="BB79" s="208" t="s">
        <v>52</v>
      </c>
      <c r="BC79" s="208" t="s">
        <v>52</v>
      </c>
      <c r="BD79" s="193">
        <f t="shared" si="21"/>
        <v>0</v>
      </c>
      <c r="BE79" s="193">
        <f t="shared" si="22"/>
        <v>0</v>
      </c>
      <c r="BF79" s="193" t="str">
        <f t="shared" si="23"/>
        <v/>
      </c>
      <c r="BG79" s="28"/>
      <c r="BH79" s="28"/>
      <c r="BI79" s="28"/>
      <c r="BJ79" s="28"/>
      <c r="BK79" s="28"/>
      <c r="BL79" s="28"/>
      <c r="BM79" s="28"/>
      <c r="BN79" s="28"/>
      <c r="BO79" s="28"/>
    </row>
    <row r="80" spans="1:67" ht="15.75" customHeight="1" x14ac:dyDescent="0.15">
      <c r="A80" s="297"/>
      <c r="B80" s="64" t="s">
        <v>40</v>
      </c>
      <c r="C80" s="120">
        <f t="shared" si="25"/>
        <v>0</v>
      </c>
      <c r="D80" s="255"/>
      <c r="E80" s="259"/>
      <c r="F80" s="114"/>
      <c r="G80" s="114"/>
      <c r="H80" s="114"/>
      <c r="I80" s="210"/>
      <c r="J80" s="210"/>
      <c r="K80" s="210"/>
      <c r="L80" s="210"/>
      <c r="M80" s="210"/>
      <c r="N80" s="210"/>
      <c r="O80" s="210"/>
      <c r="P80" s="210"/>
      <c r="Q80" s="210"/>
      <c r="R80" s="210"/>
      <c r="S80" s="210"/>
      <c r="T80" s="111"/>
      <c r="U80" s="113"/>
      <c r="V80" s="111"/>
      <c r="W80" s="106"/>
      <c r="X80" s="191" t="str">
        <f t="shared" si="20"/>
        <v/>
      </c>
      <c r="AD80" s="21"/>
      <c r="AE80" s="21"/>
      <c r="AF80" s="21"/>
      <c r="AG80" s="21"/>
      <c r="AH80" s="21"/>
      <c r="AI80" s="21"/>
      <c r="AJ80" s="21"/>
      <c r="AK80" s="21"/>
      <c r="AL80" s="21"/>
      <c r="AM80" s="21"/>
      <c r="AN80" s="21"/>
      <c r="AO80" s="21"/>
      <c r="AP80" s="21"/>
      <c r="AQ80" s="21"/>
      <c r="AR80" s="21"/>
      <c r="AS80" s="21"/>
      <c r="AT80" s="21"/>
      <c r="AU80" s="21"/>
      <c r="AV80" s="21"/>
      <c r="AW80" s="28"/>
      <c r="AX80" s="28"/>
      <c r="AY80" s="28"/>
      <c r="AZ80" s="28"/>
      <c r="BA80" s="208" t="s">
        <v>52</v>
      </c>
      <c r="BB80" s="208" t="s">
        <v>52</v>
      </c>
      <c r="BC80" s="208" t="s">
        <v>52</v>
      </c>
      <c r="BD80" s="193">
        <f t="shared" si="21"/>
        <v>0</v>
      </c>
      <c r="BE80" s="193">
        <f t="shared" si="22"/>
        <v>0</v>
      </c>
      <c r="BF80" s="193" t="str">
        <f t="shared" si="23"/>
        <v/>
      </c>
      <c r="BG80" s="28"/>
      <c r="BH80" s="28"/>
      <c r="BI80" s="28"/>
      <c r="BJ80" s="28"/>
      <c r="BK80" s="28"/>
      <c r="BL80" s="28"/>
      <c r="BM80" s="28"/>
      <c r="BN80" s="28"/>
      <c r="BO80" s="28"/>
    </row>
    <row r="81" spans="1:89" ht="15.75" customHeight="1" x14ac:dyDescent="0.15">
      <c r="A81" s="297"/>
      <c r="B81" s="64" t="s">
        <v>17</v>
      </c>
      <c r="C81" s="120">
        <f t="shared" si="25"/>
        <v>0</v>
      </c>
      <c r="D81" s="255"/>
      <c r="E81" s="259"/>
      <c r="F81" s="114"/>
      <c r="G81" s="114"/>
      <c r="H81" s="114"/>
      <c r="I81" s="210"/>
      <c r="J81" s="210"/>
      <c r="K81" s="210"/>
      <c r="L81" s="210"/>
      <c r="M81" s="210"/>
      <c r="N81" s="210"/>
      <c r="O81" s="210"/>
      <c r="P81" s="210"/>
      <c r="Q81" s="210"/>
      <c r="R81" s="210"/>
      <c r="S81" s="210"/>
      <c r="T81" s="111"/>
      <c r="U81" s="113"/>
      <c r="V81" s="111"/>
      <c r="W81" s="106"/>
      <c r="X81" s="191" t="str">
        <f t="shared" si="20"/>
        <v/>
      </c>
      <c r="AD81" s="21"/>
      <c r="AE81" s="21"/>
      <c r="AF81" s="21"/>
      <c r="AG81" s="21"/>
      <c r="AH81" s="21"/>
      <c r="AI81" s="21"/>
      <c r="AJ81" s="21"/>
      <c r="AK81" s="21"/>
      <c r="AL81" s="21"/>
      <c r="AM81" s="21"/>
      <c r="AN81" s="21"/>
      <c r="AO81" s="21"/>
      <c r="AP81" s="21"/>
      <c r="AQ81" s="21"/>
      <c r="AR81" s="21"/>
      <c r="AS81" s="21"/>
      <c r="AT81" s="21"/>
      <c r="AU81" s="21"/>
      <c r="AV81" s="21"/>
      <c r="AW81" s="28"/>
      <c r="AX81" s="28"/>
      <c r="AY81" s="28"/>
      <c r="AZ81" s="28"/>
      <c r="BA81" s="208" t="s">
        <v>52</v>
      </c>
      <c r="BB81" s="208" t="s">
        <v>52</v>
      </c>
      <c r="BC81" s="208" t="s">
        <v>52</v>
      </c>
      <c r="BD81" s="193">
        <f t="shared" si="21"/>
        <v>0</v>
      </c>
      <c r="BE81" s="193">
        <f t="shared" si="22"/>
        <v>0</v>
      </c>
      <c r="BF81" s="193" t="str">
        <f t="shared" si="23"/>
        <v/>
      </c>
      <c r="BG81" s="28"/>
      <c r="BH81" s="28"/>
      <c r="BI81" s="28"/>
      <c r="BJ81" s="28"/>
      <c r="BK81" s="28"/>
      <c r="BL81" s="28"/>
      <c r="BM81" s="28"/>
      <c r="BN81" s="28"/>
      <c r="BO81" s="28"/>
    </row>
    <row r="82" spans="1:89" ht="15.75" customHeight="1" x14ac:dyDescent="0.15">
      <c r="A82" s="297"/>
      <c r="B82" s="64" t="s">
        <v>38</v>
      </c>
      <c r="C82" s="120">
        <f t="shared" si="25"/>
        <v>0</v>
      </c>
      <c r="D82" s="255"/>
      <c r="E82" s="259"/>
      <c r="F82" s="114"/>
      <c r="G82" s="114"/>
      <c r="H82" s="114"/>
      <c r="I82" s="210"/>
      <c r="J82" s="210"/>
      <c r="K82" s="210"/>
      <c r="L82" s="210"/>
      <c r="M82" s="210"/>
      <c r="N82" s="210"/>
      <c r="O82" s="210"/>
      <c r="P82" s="210"/>
      <c r="Q82" s="210"/>
      <c r="R82" s="210"/>
      <c r="S82" s="210"/>
      <c r="T82" s="111"/>
      <c r="U82" s="113"/>
      <c r="V82" s="111"/>
      <c r="W82" s="106"/>
      <c r="X82" s="191" t="str">
        <f t="shared" si="20"/>
        <v/>
      </c>
      <c r="AD82" s="21"/>
      <c r="AE82" s="21"/>
      <c r="AF82" s="21"/>
      <c r="AG82" s="21"/>
      <c r="AH82" s="21"/>
      <c r="AI82" s="21"/>
      <c r="AJ82" s="21"/>
      <c r="AK82" s="21"/>
      <c r="AL82" s="21"/>
      <c r="AM82" s="21"/>
      <c r="AN82" s="21"/>
      <c r="AO82" s="21"/>
      <c r="AP82" s="21"/>
      <c r="AQ82" s="21"/>
      <c r="AR82" s="21"/>
      <c r="AS82" s="21"/>
      <c r="AT82" s="21"/>
      <c r="AU82" s="21"/>
      <c r="AV82" s="21"/>
      <c r="AW82" s="28"/>
      <c r="AX82" s="28"/>
      <c r="AY82" s="28"/>
      <c r="AZ82" s="28"/>
      <c r="BA82" s="208" t="s">
        <v>52</v>
      </c>
      <c r="BB82" s="208" t="s">
        <v>52</v>
      </c>
      <c r="BC82" s="208" t="s">
        <v>52</v>
      </c>
      <c r="BD82" s="193">
        <f t="shared" si="21"/>
        <v>0</v>
      </c>
      <c r="BE82" s="193">
        <f t="shared" si="22"/>
        <v>0</v>
      </c>
      <c r="BF82" s="193" t="str">
        <f t="shared" si="23"/>
        <v/>
      </c>
      <c r="BG82" s="28"/>
      <c r="BH82" s="28"/>
      <c r="BI82" s="28"/>
      <c r="BJ82" s="28"/>
      <c r="BK82" s="28"/>
      <c r="BL82" s="28"/>
      <c r="BM82" s="28"/>
      <c r="BN82" s="28"/>
      <c r="BO82" s="28"/>
    </row>
    <row r="83" spans="1:89" ht="15.75" customHeight="1" x14ac:dyDescent="0.15">
      <c r="A83" s="297"/>
      <c r="B83" s="64" t="s">
        <v>20</v>
      </c>
      <c r="C83" s="120">
        <f t="shared" si="25"/>
        <v>0</v>
      </c>
      <c r="D83" s="255"/>
      <c r="E83" s="259"/>
      <c r="F83" s="114"/>
      <c r="G83" s="114"/>
      <c r="H83" s="114"/>
      <c r="I83" s="210"/>
      <c r="J83" s="210"/>
      <c r="K83" s="210"/>
      <c r="L83" s="210"/>
      <c r="M83" s="210"/>
      <c r="N83" s="210"/>
      <c r="O83" s="210"/>
      <c r="P83" s="210"/>
      <c r="Q83" s="210"/>
      <c r="R83" s="210"/>
      <c r="S83" s="210"/>
      <c r="T83" s="111"/>
      <c r="U83" s="113"/>
      <c r="V83" s="111"/>
      <c r="W83" s="106"/>
      <c r="X83" s="191" t="str">
        <f t="shared" si="20"/>
        <v/>
      </c>
      <c r="AD83" s="21"/>
      <c r="AE83" s="21"/>
      <c r="AF83" s="21"/>
      <c r="AG83" s="21"/>
      <c r="AH83" s="21"/>
      <c r="AI83" s="21"/>
      <c r="AJ83" s="21"/>
      <c r="AK83" s="21"/>
      <c r="AL83" s="21"/>
      <c r="AM83" s="21"/>
      <c r="AN83" s="21"/>
      <c r="AO83" s="21"/>
      <c r="AP83" s="21"/>
      <c r="AQ83" s="21"/>
      <c r="AR83" s="21"/>
      <c r="AS83" s="21"/>
      <c r="AT83" s="21"/>
      <c r="AU83" s="21"/>
      <c r="AV83" s="21"/>
      <c r="AW83" s="28"/>
      <c r="AX83" s="28"/>
      <c r="AY83" s="28"/>
      <c r="AZ83" s="28"/>
      <c r="BA83" s="208" t="s">
        <v>52</v>
      </c>
      <c r="BB83" s="208" t="s">
        <v>52</v>
      </c>
      <c r="BC83" s="208" t="s">
        <v>52</v>
      </c>
      <c r="BD83" s="193">
        <f t="shared" si="21"/>
        <v>0</v>
      </c>
      <c r="BE83" s="193">
        <f t="shared" si="22"/>
        <v>0</v>
      </c>
      <c r="BF83" s="193" t="str">
        <f t="shared" si="23"/>
        <v/>
      </c>
      <c r="BG83" s="28"/>
      <c r="BH83" s="28"/>
      <c r="BI83" s="28"/>
      <c r="BJ83" s="28"/>
      <c r="BK83" s="28"/>
      <c r="BL83" s="28"/>
      <c r="BM83" s="28"/>
      <c r="BN83" s="28"/>
      <c r="BO83" s="28"/>
    </row>
    <row r="84" spans="1:89" ht="15.75" customHeight="1" x14ac:dyDescent="0.15">
      <c r="A84" s="270"/>
      <c r="B84" s="65" t="s">
        <v>21</v>
      </c>
      <c r="C84" s="121">
        <f t="shared" si="25"/>
        <v>0</v>
      </c>
      <c r="D84" s="256"/>
      <c r="E84" s="258"/>
      <c r="F84" s="116"/>
      <c r="G84" s="116"/>
      <c r="H84" s="116"/>
      <c r="I84" s="212"/>
      <c r="J84" s="212"/>
      <c r="K84" s="212"/>
      <c r="L84" s="212"/>
      <c r="M84" s="212"/>
      <c r="N84" s="212"/>
      <c r="O84" s="212"/>
      <c r="P84" s="212"/>
      <c r="Q84" s="212"/>
      <c r="R84" s="212"/>
      <c r="S84" s="212"/>
      <c r="T84" s="117"/>
      <c r="U84" s="115"/>
      <c r="V84" s="117"/>
      <c r="W84" s="107"/>
      <c r="X84" s="191" t="str">
        <f t="shared" si="20"/>
        <v/>
      </c>
      <c r="AD84" s="21"/>
      <c r="AE84" s="21"/>
      <c r="AF84" s="21"/>
      <c r="AG84" s="21"/>
      <c r="AH84" s="21"/>
      <c r="AI84" s="21"/>
      <c r="AJ84" s="21"/>
      <c r="AK84" s="21"/>
      <c r="AL84" s="21"/>
      <c r="AM84" s="21"/>
      <c r="AN84" s="21"/>
      <c r="AO84" s="21"/>
      <c r="AP84" s="21"/>
      <c r="AQ84" s="21"/>
      <c r="AR84" s="21"/>
      <c r="AS84" s="21"/>
      <c r="AT84" s="21"/>
      <c r="AU84" s="21"/>
      <c r="AV84" s="21"/>
      <c r="AW84" s="28"/>
      <c r="AX84" s="28"/>
      <c r="AY84" s="28"/>
      <c r="AZ84" s="28"/>
      <c r="BA84" s="208" t="s">
        <v>52</v>
      </c>
      <c r="BB84" s="208" t="s">
        <v>52</v>
      </c>
      <c r="BC84" s="208" t="s">
        <v>52</v>
      </c>
      <c r="BD84" s="193">
        <f t="shared" si="21"/>
        <v>0</v>
      </c>
      <c r="BE84" s="193">
        <f t="shared" si="22"/>
        <v>0</v>
      </c>
      <c r="BF84" s="193" t="str">
        <f t="shared" si="23"/>
        <v/>
      </c>
      <c r="BG84" s="28"/>
      <c r="BH84" s="28"/>
      <c r="BI84" s="28"/>
      <c r="BJ84" s="28"/>
      <c r="BK84" s="28"/>
      <c r="BL84" s="28"/>
      <c r="BM84" s="28"/>
      <c r="BN84" s="28"/>
      <c r="BO84" s="28"/>
    </row>
    <row r="85" spans="1:89" s="21" customFormat="1" ht="30" customHeight="1" x14ac:dyDescent="0.2">
      <c r="A85" s="89" t="s">
        <v>107</v>
      </c>
      <c r="B85" s="66"/>
      <c r="C85" s="66"/>
      <c r="D85" s="67"/>
      <c r="E85" s="67"/>
      <c r="F85" s="67"/>
      <c r="G85" s="68"/>
      <c r="H85" s="68"/>
      <c r="I85" s="68"/>
      <c r="J85" s="68"/>
      <c r="K85" s="69"/>
      <c r="L85" s="69"/>
      <c r="M85" s="174"/>
      <c r="N85" s="175"/>
      <c r="V85" s="27"/>
      <c r="AW85" s="28"/>
      <c r="AX85" s="28"/>
      <c r="AY85" s="28"/>
      <c r="AZ85" s="28"/>
      <c r="BA85" s="28"/>
      <c r="BB85" s="28"/>
      <c r="BC85" s="28"/>
      <c r="BD85" s="28"/>
      <c r="BE85" s="28"/>
      <c r="BF85" s="28"/>
      <c r="BG85" s="28"/>
      <c r="BH85" s="28"/>
      <c r="BI85" s="28"/>
      <c r="BJ85" s="28"/>
      <c r="BK85" s="28"/>
      <c r="BL85" s="28"/>
      <c r="BM85" s="28"/>
      <c r="BN85" s="28"/>
      <c r="BO85" s="28"/>
      <c r="BP85" s="28"/>
      <c r="BQ85" s="28"/>
      <c r="BR85" s="28"/>
      <c r="BS85" s="28"/>
      <c r="BT85" s="28"/>
      <c r="BU85" s="28"/>
      <c r="BV85" s="28"/>
      <c r="BW85" s="28"/>
      <c r="BX85" s="28"/>
      <c r="BY85" s="28"/>
      <c r="BZ85" s="28"/>
      <c r="CA85" s="28"/>
      <c r="CB85" s="28"/>
      <c r="CC85" s="28"/>
      <c r="CD85" s="28"/>
      <c r="CE85" s="28"/>
      <c r="CF85" s="28"/>
      <c r="CG85" s="28"/>
      <c r="CH85" s="28"/>
      <c r="CI85" s="28"/>
      <c r="CJ85" s="28"/>
      <c r="CK85" s="28"/>
    </row>
    <row r="86" spans="1:89" ht="31.5" customHeight="1" x14ac:dyDescent="0.15">
      <c r="A86" s="269" t="s">
        <v>58</v>
      </c>
      <c r="B86" s="313"/>
      <c r="C86" s="315" t="s">
        <v>59</v>
      </c>
      <c r="D86" s="312"/>
      <c r="E86" s="315" t="s">
        <v>60</v>
      </c>
      <c r="F86" s="316"/>
      <c r="G86" s="311" t="s">
        <v>61</v>
      </c>
      <c r="H86" s="312"/>
      <c r="I86" s="311" t="s">
        <v>108</v>
      </c>
      <c r="J86" s="312"/>
      <c r="K86" s="221"/>
      <c r="L86" s="70"/>
      <c r="M86" s="174"/>
      <c r="N86" s="174"/>
      <c r="O86" s="174"/>
      <c r="P86" s="28"/>
      <c r="Q86" s="21"/>
      <c r="R86" s="21"/>
      <c r="S86" s="21"/>
      <c r="T86" s="21"/>
      <c r="U86" s="21"/>
      <c r="V86" s="21"/>
      <c r="W86" s="21"/>
      <c r="X86" s="27"/>
      <c r="AD86" s="21"/>
      <c r="AE86" s="21"/>
      <c r="AF86" s="21"/>
      <c r="AG86" s="21"/>
      <c r="AH86" s="21"/>
      <c r="AI86" s="21"/>
      <c r="AJ86" s="21"/>
      <c r="AK86" s="21"/>
      <c r="AL86" s="21"/>
      <c r="AM86" s="21"/>
      <c r="AN86" s="21"/>
      <c r="AO86" s="21"/>
      <c r="AP86" s="21"/>
      <c r="AQ86" s="21"/>
      <c r="AR86" s="21"/>
      <c r="AS86" s="21"/>
      <c r="AT86" s="21"/>
      <c r="AU86" s="21"/>
      <c r="AV86" s="21"/>
      <c r="AW86" s="28"/>
      <c r="AX86" s="28"/>
      <c r="AY86" s="28"/>
      <c r="AZ86" s="28"/>
      <c r="BA86" s="28"/>
      <c r="BB86" s="28"/>
      <c r="BC86" s="28"/>
      <c r="BD86" s="28"/>
      <c r="BE86" s="28"/>
      <c r="BF86" s="28"/>
      <c r="BG86" s="28"/>
      <c r="BH86" s="28"/>
      <c r="BI86" s="28"/>
      <c r="BJ86" s="28"/>
      <c r="BK86" s="28"/>
      <c r="BL86" s="28"/>
      <c r="BM86" s="28"/>
      <c r="BN86" s="28"/>
      <c r="BO86" s="28"/>
    </row>
    <row r="87" spans="1:89" ht="21" x14ac:dyDescent="0.15">
      <c r="A87" s="314"/>
      <c r="B87" s="314"/>
      <c r="C87" s="72" t="s">
        <v>62</v>
      </c>
      <c r="D87" s="73" t="s">
        <v>63</v>
      </c>
      <c r="E87" s="72" t="s">
        <v>62</v>
      </c>
      <c r="F87" s="74" t="s">
        <v>63</v>
      </c>
      <c r="G87" s="75" t="s">
        <v>62</v>
      </c>
      <c r="H87" s="73" t="s">
        <v>63</v>
      </c>
      <c r="I87" s="75" t="s">
        <v>62</v>
      </c>
      <c r="J87" s="73" t="s">
        <v>63</v>
      </c>
      <c r="K87" s="70"/>
      <c r="L87" s="70"/>
      <c r="M87" s="174"/>
      <c r="N87" s="174"/>
      <c r="O87" s="174"/>
      <c r="P87" s="28"/>
      <c r="Q87" s="21"/>
      <c r="R87" s="21"/>
      <c r="S87" s="21"/>
      <c r="T87" s="21"/>
      <c r="U87" s="21"/>
      <c r="V87" s="21"/>
      <c r="W87" s="21"/>
      <c r="X87" s="27"/>
      <c r="AD87" s="21"/>
      <c r="AE87" s="21"/>
      <c r="AF87" s="21"/>
      <c r="AG87" s="21"/>
      <c r="AH87" s="21"/>
      <c r="AI87" s="21"/>
      <c r="AJ87" s="21"/>
      <c r="AK87" s="21"/>
      <c r="AL87" s="21"/>
      <c r="AM87" s="21"/>
      <c r="AN87" s="21"/>
      <c r="AO87" s="21"/>
      <c r="AP87" s="21"/>
      <c r="AQ87" s="21"/>
      <c r="AR87" s="21"/>
      <c r="AS87" s="21"/>
      <c r="AT87" s="21"/>
      <c r="AU87" s="21"/>
      <c r="AV87" s="21"/>
      <c r="AW87" s="28"/>
      <c r="AX87" s="28"/>
      <c r="AY87" s="28"/>
      <c r="AZ87" s="28"/>
      <c r="BA87" s="28"/>
      <c r="BB87" s="28"/>
      <c r="BC87" s="28"/>
      <c r="BD87" s="28"/>
      <c r="BE87" s="28"/>
      <c r="BF87" s="28"/>
      <c r="BG87" s="28"/>
      <c r="BH87" s="28"/>
      <c r="BI87" s="28"/>
      <c r="BJ87" s="28"/>
      <c r="BK87" s="28"/>
      <c r="BL87" s="28"/>
      <c r="BM87" s="28"/>
      <c r="BN87" s="28"/>
      <c r="BO87" s="28"/>
    </row>
    <row r="88" spans="1:89" ht="15.75" customHeight="1" x14ac:dyDescent="0.15">
      <c r="A88" s="318" t="s">
        <v>64</v>
      </c>
      <c r="B88" s="318"/>
      <c r="C88" s="157"/>
      <c r="D88" s="158"/>
      <c r="E88" s="157"/>
      <c r="F88" s="159"/>
      <c r="G88" s="160"/>
      <c r="H88" s="158"/>
      <c r="I88" s="160"/>
      <c r="J88" s="158"/>
      <c r="K88" s="70"/>
      <c r="L88" s="70"/>
      <c r="M88" s="174"/>
      <c r="N88" s="174"/>
      <c r="O88" s="174"/>
      <c r="P88" s="28"/>
      <c r="Q88" s="21"/>
      <c r="R88" s="21"/>
      <c r="S88" s="21"/>
      <c r="T88" s="21"/>
      <c r="U88" s="21"/>
      <c r="V88" s="21"/>
      <c r="W88" s="21"/>
      <c r="X88" s="27"/>
      <c r="AD88" s="21"/>
      <c r="AE88" s="21"/>
      <c r="AF88" s="21"/>
      <c r="AG88" s="21"/>
      <c r="AH88" s="21"/>
      <c r="AI88" s="21"/>
      <c r="AJ88" s="21"/>
      <c r="AK88" s="21"/>
      <c r="AL88" s="21"/>
      <c r="AM88" s="21"/>
      <c r="AN88" s="21"/>
      <c r="AO88" s="21"/>
      <c r="AP88" s="21"/>
      <c r="AQ88" s="21"/>
      <c r="AR88" s="21"/>
      <c r="AS88" s="21"/>
      <c r="AT88" s="21"/>
      <c r="AU88" s="21"/>
      <c r="AV88" s="21"/>
      <c r="AW88" s="28"/>
      <c r="AX88" s="28"/>
      <c r="AY88" s="28"/>
      <c r="AZ88" s="28"/>
      <c r="BA88" s="28"/>
      <c r="BB88" s="28"/>
      <c r="BC88" s="28"/>
      <c r="BD88" s="28"/>
      <c r="BE88" s="28"/>
      <c r="BF88" s="28"/>
      <c r="BG88" s="28"/>
      <c r="BH88" s="28"/>
      <c r="BI88" s="28"/>
      <c r="BJ88" s="28"/>
      <c r="BK88" s="28"/>
      <c r="BL88" s="28"/>
      <c r="BM88" s="28"/>
      <c r="BN88" s="28"/>
      <c r="BO88" s="28"/>
    </row>
    <row r="89" spans="1:89" ht="15.75" customHeight="1" x14ac:dyDescent="0.15">
      <c r="A89" s="319" t="s">
        <v>65</v>
      </c>
      <c r="B89" s="319"/>
      <c r="C89" s="161"/>
      <c r="D89" s="162"/>
      <c r="E89" s="161"/>
      <c r="F89" s="163"/>
      <c r="G89" s="164"/>
      <c r="H89" s="162"/>
      <c r="I89" s="164"/>
      <c r="J89" s="162"/>
      <c r="K89" s="70"/>
      <c r="L89" s="70"/>
      <c r="M89" s="174"/>
      <c r="N89" s="174"/>
      <c r="O89" s="174"/>
      <c r="P89" s="28"/>
      <c r="Q89" s="21"/>
      <c r="R89" s="21"/>
      <c r="S89" s="21"/>
      <c r="T89" s="21"/>
      <c r="U89" s="21"/>
      <c r="V89" s="21"/>
      <c r="W89" s="21"/>
      <c r="X89" s="27"/>
      <c r="AD89" s="21"/>
      <c r="AE89" s="21"/>
      <c r="AF89" s="21"/>
      <c r="AG89" s="21"/>
      <c r="AH89" s="21"/>
      <c r="AI89" s="21"/>
      <c r="AJ89" s="21"/>
      <c r="AK89" s="21"/>
      <c r="AL89" s="21"/>
      <c r="AM89" s="21"/>
      <c r="AN89" s="21"/>
      <c r="AO89" s="21"/>
      <c r="AP89" s="21"/>
      <c r="AQ89" s="21"/>
      <c r="AR89" s="21"/>
      <c r="AS89" s="21"/>
      <c r="AT89" s="21"/>
      <c r="AU89" s="21"/>
      <c r="AV89" s="21"/>
      <c r="AW89" s="28"/>
      <c r="AX89" s="28"/>
      <c r="AY89" s="28"/>
      <c r="AZ89" s="28"/>
      <c r="BA89" s="28"/>
      <c r="BB89" s="28"/>
      <c r="BC89" s="28"/>
      <c r="BD89" s="28"/>
      <c r="BE89" s="28"/>
      <c r="BF89" s="28"/>
      <c r="BG89" s="28"/>
      <c r="BH89" s="28"/>
      <c r="BI89" s="28"/>
      <c r="BJ89" s="28"/>
      <c r="BK89" s="28"/>
      <c r="BL89" s="28"/>
      <c r="BM89" s="28"/>
      <c r="BN89" s="28"/>
      <c r="BO89" s="28"/>
    </row>
    <row r="90" spans="1:89" ht="15.75" customHeight="1" x14ac:dyDescent="0.15">
      <c r="A90" s="319" t="s">
        <v>66</v>
      </c>
      <c r="B90" s="319"/>
      <c r="C90" s="161"/>
      <c r="D90" s="162"/>
      <c r="E90" s="161"/>
      <c r="F90" s="163"/>
      <c r="G90" s="164"/>
      <c r="H90" s="162"/>
      <c r="I90" s="164"/>
      <c r="J90" s="162"/>
      <c r="K90" s="70"/>
      <c r="L90" s="70"/>
      <c r="M90" s="174"/>
      <c r="N90" s="174"/>
      <c r="O90" s="174"/>
      <c r="P90" s="28"/>
      <c r="Q90" s="21"/>
      <c r="R90" s="21"/>
      <c r="S90" s="21"/>
      <c r="T90" s="21"/>
      <c r="U90" s="21"/>
      <c r="V90" s="21"/>
      <c r="W90" s="21"/>
      <c r="X90" s="27"/>
      <c r="AD90" s="21"/>
      <c r="AE90" s="21"/>
      <c r="AF90" s="21"/>
      <c r="AG90" s="21"/>
      <c r="AH90" s="21"/>
      <c r="AI90" s="21"/>
      <c r="AJ90" s="21"/>
      <c r="AK90" s="21"/>
      <c r="AL90" s="21"/>
      <c r="AM90" s="21"/>
      <c r="AN90" s="21"/>
      <c r="AO90" s="21"/>
      <c r="AP90" s="21"/>
      <c r="AQ90" s="21"/>
      <c r="AR90" s="21"/>
      <c r="AS90" s="21"/>
      <c r="AT90" s="21"/>
      <c r="AU90" s="21"/>
      <c r="AV90" s="21"/>
      <c r="AW90" s="28"/>
      <c r="AX90" s="28"/>
      <c r="AY90" s="28"/>
      <c r="AZ90" s="28"/>
      <c r="BA90" s="28"/>
      <c r="BB90" s="28"/>
      <c r="BC90" s="28"/>
      <c r="BD90" s="28"/>
      <c r="BE90" s="28"/>
      <c r="BF90" s="28"/>
      <c r="BG90" s="28"/>
      <c r="BH90" s="28"/>
      <c r="BI90" s="28"/>
      <c r="BJ90" s="28"/>
      <c r="BK90" s="28"/>
      <c r="BL90" s="28"/>
      <c r="BM90" s="28"/>
      <c r="BN90" s="28"/>
      <c r="BO90" s="28"/>
    </row>
    <row r="91" spans="1:89" ht="24.75" customHeight="1" x14ac:dyDescent="0.15">
      <c r="A91" s="320" t="s">
        <v>109</v>
      </c>
      <c r="B91" s="320"/>
      <c r="C91" s="115"/>
      <c r="D91" s="128"/>
      <c r="E91" s="115"/>
      <c r="F91" s="156"/>
      <c r="G91" s="137"/>
      <c r="H91" s="128"/>
      <c r="I91" s="137"/>
      <c r="J91" s="128"/>
      <c r="K91" s="70"/>
      <c r="L91" s="70"/>
      <c r="M91" s="174"/>
      <c r="N91" s="174"/>
      <c r="O91" s="174"/>
      <c r="P91" s="28"/>
      <c r="Q91" s="21"/>
      <c r="R91" s="21"/>
      <c r="S91" s="21"/>
      <c r="T91" s="21"/>
      <c r="U91" s="21"/>
      <c r="V91" s="21"/>
      <c r="W91" s="21"/>
      <c r="X91" s="27"/>
      <c r="AD91" s="21"/>
      <c r="AE91" s="21"/>
      <c r="AF91" s="21"/>
      <c r="AG91" s="21"/>
      <c r="AH91" s="21"/>
      <c r="AI91" s="21"/>
      <c r="AJ91" s="21"/>
      <c r="AK91" s="21"/>
      <c r="AL91" s="21"/>
      <c r="AM91" s="21"/>
      <c r="AN91" s="21"/>
      <c r="AO91" s="21"/>
      <c r="AP91" s="21"/>
      <c r="AQ91" s="21"/>
      <c r="AR91" s="21"/>
      <c r="AS91" s="21"/>
      <c r="AT91" s="21"/>
      <c r="AU91" s="21"/>
      <c r="AV91" s="21"/>
      <c r="AW91" s="28"/>
      <c r="AX91" s="28"/>
      <c r="AY91" s="28"/>
      <c r="AZ91" s="28"/>
      <c r="BA91" s="28"/>
      <c r="BB91" s="28"/>
      <c r="BC91" s="28"/>
      <c r="BD91" s="28"/>
      <c r="BE91" s="28"/>
      <c r="BF91" s="28"/>
      <c r="BG91" s="28"/>
      <c r="BH91" s="28"/>
      <c r="BI91" s="28"/>
      <c r="BJ91" s="28"/>
      <c r="BK91" s="28"/>
      <c r="BL91" s="28"/>
      <c r="BM91" s="28"/>
      <c r="BN91" s="28"/>
      <c r="BO91" s="28"/>
    </row>
    <row r="92" spans="1:89" s="21" customFormat="1" ht="21" customHeight="1" x14ac:dyDescent="0.2">
      <c r="A92" s="76" t="s">
        <v>67</v>
      </c>
      <c r="B92" s="77"/>
      <c r="C92" s="58"/>
      <c r="D92" s="58"/>
      <c r="E92" s="58"/>
      <c r="F92" s="58"/>
      <c r="G92" s="58"/>
      <c r="H92" s="58"/>
      <c r="I92" s="78"/>
      <c r="J92" s="77"/>
      <c r="K92" s="69"/>
      <c r="L92" s="69"/>
      <c r="M92" s="174"/>
      <c r="N92" s="19"/>
      <c r="V92" s="27"/>
      <c r="AW92" s="28"/>
      <c r="AX92" s="28"/>
      <c r="AY92" s="28"/>
      <c r="AZ92" s="28"/>
      <c r="BA92" s="28"/>
      <c r="BB92" s="28"/>
      <c r="BC92" s="28"/>
      <c r="BD92" s="28"/>
      <c r="BE92" s="28"/>
      <c r="BF92" s="28"/>
      <c r="BG92" s="28"/>
      <c r="BH92" s="28"/>
      <c r="BI92" s="28"/>
      <c r="BJ92" s="28"/>
      <c r="BK92" s="28"/>
      <c r="BL92" s="28"/>
      <c r="BM92" s="28"/>
      <c r="BN92" s="28"/>
      <c r="BO92" s="28"/>
      <c r="BP92" s="28"/>
      <c r="BQ92" s="28"/>
      <c r="BR92" s="28"/>
      <c r="BS92" s="28"/>
      <c r="BT92" s="28"/>
      <c r="BU92" s="28"/>
      <c r="BV92" s="28"/>
      <c r="BW92" s="28"/>
      <c r="BX92" s="28"/>
      <c r="BY92" s="28"/>
      <c r="BZ92" s="28"/>
      <c r="CA92" s="28"/>
      <c r="CB92" s="28"/>
      <c r="CC92" s="28"/>
      <c r="CD92" s="28"/>
      <c r="CE92" s="28"/>
      <c r="CF92" s="28"/>
      <c r="CG92" s="28"/>
      <c r="CH92" s="28"/>
      <c r="CI92" s="28"/>
      <c r="CJ92" s="28"/>
      <c r="CK92" s="28"/>
    </row>
    <row r="93" spans="1:89" s="21" customFormat="1" ht="19.5" customHeight="1" x14ac:dyDescent="0.2">
      <c r="A93" s="79" t="s">
        <v>68</v>
      </c>
      <c r="B93" s="80"/>
      <c r="C93" s="80"/>
      <c r="D93" s="80"/>
      <c r="E93" s="80"/>
      <c r="F93" s="80"/>
      <c r="G93" s="80"/>
      <c r="H93" s="80"/>
      <c r="I93" s="80"/>
      <c r="J93" s="80"/>
      <c r="K93" s="81"/>
      <c r="L93" s="62"/>
      <c r="M93" s="172"/>
      <c r="N93" s="172"/>
      <c r="V93" s="27"/>
      <c r="AW93" s="28"/>
      <c r="AX93" s="28"/>
      <c r="AY93" s="28"/>
      <c r="AZ93" s="28"/>
      <c r="BA93" s="28"/>
      <c r="BB93" s="28"/>
      <c r="BC93" s="28"/>
      <c r="BD93" s="28"/>
      <c r="BE93" s="28"/>
      <c r="BF93" s="28"/>
      <c r="BG93" s="28"/>
      <c r="BH93" s="28"/>
      <c r="BI93" s="28"/>
      <c r="BJ93" s="28"/>
      <c r="BK93" s="28"/>
      <c r="BL93" s="28"/>
      <c r="BM93" s="28"/>
      <c r="BN93" s="28"/>
      <c r="BO93" s="28"/>
      <c r="BP93" s="28"/>
      <c r="BQ93" s="28"/>
      <c r="BR93" s="28"/>
      <c r="BS93" s="28"/>
      <c r="BT93" s="28"/>
      <c r="BU93" s="28"/>
      <c r="BV93" s="28"/>
      <c r="BW93" s="28"/>
      <c r="BX93" s="28"/>
      <c r="BY93" s="28"/>
      <c r="BZ93" s="28"/>
      <c r="CA93" s="28"/>
      <c r="CB93" s="28"/>
      <c r="CC93" s="28"/>
      <c r="CD93" s="28"/>
      <c r="CE93" s="28"/>
      <c r="CF93" s="28"/>
      <c r="CG93" s="28"/>
      <c r="CH93" s="28"/>
      <c r="CI93" s="28"/>
      <c r="CJ93" s="28"/>
      <c r="CK93" s="28"/>
    </row>
    <row r="94" spans="1:89" ht="15.75" x14ac:dyDescent="0.25">
      <c r="A94" s="267" t="s">
        <v>4</v>
      </c>
      <c r="B94" s="267" t="s">
        <v>6</v>
      </c>
      <c r="C94" s="82"/>
      <c r="D94" s="82"/>
      <c r="E94" s="82"/>
      <c r="F94" s="82"/>
      <c r="G94" s="83"/>
      <c r="H94" s="84"/>
      <c r="I94" s="84"/>
      <c r="J94" s="84"/>
      <c r="K94" s="85"/>
      <c r="L94" s="57"/>
      <c r="M94" s="21"/>
      <c r="N94" s="21"/>
      <c r="O94" s="21"/>
      <c r="P94" s="21"/>
      <c r="Q94" s="21"/>
      <c r="R94" s="21"/>
      <c r="S94" s="21"/>
      <c r="T94" s="21"/>
      <c r="U94" s="21"/>
      <c r="V94" s="27"/>
      <c r="W94" s="21"/>
      <c r="X94" s="21"/>
      <c r="Y94" s="222"/>
      <c r="Z94" s="222"/>
      <c r="AA94" s="222"/>
      <c r="AB94" s="222"/>
      <c r="AC94" s="222"/>
      <c r="AD94" s="21"/>
      <c r="AE94" s="21"/>
      <c r="AF94" s="21"/>
      <c r="AG94" s="21"/>
      <c r="AH94" s="21"/>
      <c r="AI94" s="21"/>
      <c r="AJ94" s="21"/>
      <c r="AK94" s="21"/>
      <c r="AL94" s="21"/>
      <c r="AM94" s="21"/>
      <c r="AN94" s="21"/>
      <c r="AO94" s="21"/>
      <c r="AP94" s="21"/>
      <c r="AQ94" s="21"/>
      <c r="AR94" s="21"/>
      <c r="AS94" s="21"/>
      <c r="AT94" s="21"/>
      <c r="AU94" s="21"/>
      <c r="AV94" s="21"/>
      <c r="AW94" s="28"/>
      <c r="AX94" s="28"/>
      <c r="AY94" s="28"/>
      <c r="AZ94" s="28"/>
      <c r="BA94" s="28"/>
      <c r="BB94" s="28"/>
      <c r="BC94" s="28"/>
      <c r="BD94" s="28"/>
      <c r="BE94" s="28"/>
      <c r="BF94" s="28"/>
      <c r="BG94" s="28"/>
      <c r="BH94" s="28"/>
      <c r="BI94" s="28"/>
      <c r="BJ94" s="28"/>
      <c r="BK94" s="28"/>
      <c r="BL94" s="28"/>
      <c r="BM94" s="28"/>
      <c r="BN94" s="28"/>
      <c r="BO94" s="28"/>
    </row>
    <row r="95" spans="1:89" ht="12.75" customHeight="1" x14ac:dyDescent="0.25">
      <c r="A95" s="268"/>
      <c r="B95" s="268"/>
      <c r="C95" s="86"/>
      <c r="D95" s="82"/>
      <c r="E95" s="83"/>
      <c r="F95" s="83"/>
      <c r="G95" s="83"/>
      <c r="H95" s="84"/>
      <c r="I95" s="84"/>
      <c r="J95" s="84"/>
      <c r="K95" s="85"/>
      <c r="L95" s="57"/>
      <c r="M95" s="21"/>
      <c r="N95" s="21"/>
      <c r="O95" s="21"/>
      <c r="P95" s="21"/>
      <c r="Q95" s="21"/>
      <c r="R95" s="21"/>
      <c r="S95" s="21"/>
      <c r="T95" s="21"/>
      <c r="U95" s="21"/>
      <c r="V95" s="27"/>
      <c r="W95" s="21"/>
      <c r="X95" s="21"/>
      <c r="Y95" s="222"/>
      <c r="Z95" s="222"/>
      <c r="AA95" s="222"/>
      <c r="AB95" s="222"/>
      <c r="AC95" s="222"/>
      <c r="AD95" s="21"/>
      <c r="AE95" s="21"/>
      <c r="AF95" s="21"/>
      <c r="AG95" s="21"/>
      <c r="AH95" s="21"/>
      <c r="AI95" s="21"/>
      <c r="AJ95" s="21"/>
      <c r="AK95" s="21"/>
      <c r="AL95" s="21"/>
      <c r="AM95" s="21"/>
      <c r="AN95" s="21"/>
      <c r="AO95" s="21"/>
      <c r="AP95" s="21"/>
      <c r="AQ95" s="21"/>
      <c r="AR95" s="21"/>
      <c r="AS95" s="21"/>
      <c r="AT95" s="21"/>
      <c r="AU95" s="21"/>
      <c r="AV95" s="21"/>
      <c r="AW95" s="28"/>
      <c r="AX95" s="28"/>
      <c r="AY95" s="28"/>
      <c r="AZ95" s="28"/>
      <c r="BA95" s="28"/>
      <c r="BB95" s="28"/>
      <c r="BC95" s="28"/>
      <c r="BD95" s="28"/>
      <c r="BE95" s="28"/>
      <c r="BF95" s="28"/>
      <c r="BG95" s="28"/>
      <c r="BH95" s="28"/>
      <c r="BI95" s="28"/>
      <c r="BJ95" s="28"/>
      <c r="BK95" s="28"/>
      <c r="BL95" s="28"/>
      <c r="BM95" s="28"/>
      <c r="BN95" s="28"/>
      <c r="BO95" s="28"/>
    </row>
    <row r="96" spans="1:89" ht="22.5" customHeight="1" x14ac:dyDescent="0.25">
      <c r="A96" s="87" t="s">
        <v>69</v>
      </c>
      <c r="B96" s="145">
        <v>1</v>
      </c>
      <c r="C96" s="88"/>
      <c r="D96" s="88"/>
      <c r="E96" s="88"/>
      <c r="F96" s="88"/>
      <c r="G96" s="56"/>
      <c r="H96" s="84"/>
      <c r="I96" s="84"/>
      <c r="J96" s="84"/>
      <c r="K96" s="85"/>
      <c r="L96" s="57"/>
      <c r="M96" s="21"/>
      <c r="N96" s="21"/>
      <c r="O96" s="21"/>
      <c r="P96" s="21"/>
      <c r="Q96" s="21"/>
      <c r="R96" s="21"/>
      <c r="S96" s="21"/>
      <c r="T96" s="21"/>
      <c r="U96" s="21"/>
      <c r="V96" s="27"/>
      <c r="W96" s="21"/>
      <c r="X96" s="21"/>
      <c r="Y96" s="222"/>
      <c r="Z96" s="222"/>
      <c r="AA96" s="222"/>
      <c r="AB96" s="222"/>
      <c r="AC96" s="222"/>
      <c r="AD96" s="21"/>
      <c r="AE96" s="21"/>
      <c r="AF96" s="222"/>
      <c r="AG96" s="222"/>
      <c r="AH96" s="222"/>
      <c r="AI96" s="222"/>
      <c r="AJ96" s="222"/>
      <c r="AK96" s="222"/>
      <c r="AL96" s="222"/>
      <c r="AM96" s="222"/>
      <c r="AN96" s="222"/>
      <c r="AO96" s="222"/>
      <c r="AP96" s="222"/>
      <c r="AQ96" s="222"/>
      <c r="AR96" s="222"/>
      <c r="AS96" s="222"/>
      <c r="AT96" s="222"/>
      <c r="AU96" s="222"/>
      <c r="AV96" s="222"/>
      <c r="AW96" s="223"/>
      <c r="AX96" s="223"/>
      <c r="AY96" s="223"/>
      <c r="AZ96" s="223"/>
      <c r="BA96" s="28"/>
      <c r="BB96" s="28"/>
      <c r="BC96" s="28"/>
      <c r="BD96" s="28"/>
      <c r="BE96" s="28"/>
      <c r="BF96" s="223"/>
      <c r="BG96" s="223"/>
      <c r="BH96" s="223"/>
      <c r="BI96" s="223"/>
      <c r="BJ96" s="223"/>
      <c r="BK96" s="223"/>
      <c r="BL96" s="223"/>
      <c r="BM96" s="223"/>
      <c r="BN96" s="223"/>
      <c r="BO96" s="223"/>
    </row>
    <row r="97" spans="1:89" s="21" customFormat="1" ht="21.75" customHeight="1" x14ac:dyDescent="0.2">
      <c r="A97" s="89" t="s">
        <v>70</v>
      </c>
      <c r="B97" s="90"/>
      <c r="C97" s="91"/>
      <c r="D97" s="92"/>
      <c r="E97" s="93"/>
      <c r="F97" s="94"/>
      <c r="G97" s="94"/>
      <c r="H97" s="94"/>
      <c r="I97" s="94"/>
      <c r="J97" s="94"/>
      <c r="K97" s="95"/>
      <c r="L97" s="94"/>
      <c r="M97" s="172"/>
      <c r="N97" s="172"/>
      <c r="V97" s="27"/>
      <c r="AW97" s="28"/>
      <c r="AX97" s="28"/>
      <c r="AY97" s="28"/>
      <c r="AZ97" s="28"/>
      <c r="BA97" s="28"/>
      <c r="BB97" s="28"/>
      <c r="BC97" s="28"/>
      <c r="BD97" s="28"/>
      <c r="BE97" s="28"/>
      <c r="BF97" s="28"/>
      <c r="BG97" s="28"/>
      <c r="BH97" s="28"/>
      <c r="BI97" s="28"/>
      <c r="BJ97" s="28"/>
      <c r="BK97" s="28"/>
      <c r="BL97" s="28"/>
      <c r="BM97" s="28"/>
      <c r="BN97" s="28"/>
      <c r="BO97" s="28"/>
      <c r="BP97" s="28"/>
      <c r="BQ97" s="28"/>
      <c r="BR97" s="28"/>
      <c r="BS97" s="28"/>
      <c r="BT97" s="28"/>
      <c r="BU97" s="28"/>
      <c r="BV97" s="28"/>
      <c r="BW97" s="28"/>
      <c r="BX97" s="28"/>
      <c r="BY97" s="28"/>
      <c r="BZ97" s="28"/>
      <c r="CA97" s="28"/>
      <c r="CB97" s="28"/>
      <c r="CC97" s="28"/>
      <c r="CD97" s="28"/>
      <c r="CE97" s="28"/>
      <c r="CF97" s="28"/>
      <c r="CG97" s="28"/>
      <c r="CH97" s="28"/>
      <c r="CI97" s="28"/>
      <c r="CJ97" s="28"/>
      <c r="CK97" s="28"/>
    </row>
    <row r="98" spans="1:89" ht="23.25" customHeight="1" x14ac:dyDescent="0.25">
      <c r="A98" s="269" t="s">
        <v>71</v>
      </c>
      <c r="B98" s="269" t="s">
        <v>72</v>
      </c>
      <c r="C98" s="317" t="s">
        <v>73</v>
      </c>
      <c r="D98" s="317"/>
      <c r="E98" s="317"/>
      <c r="F98" s="269" t="s">
        <v>74</v>
      </c>
      <c r="G98" s="21"/>
      <c r="H98" s="21"/>
      <c r="I98" s="21"/>
      <c r="J98" s="96"/>
      <c r="K98" s="57"/>
      <c r="L98" s="57"/>
      <c r="M98" s="21"/>
      <c r="N98" s="21"/>
      <c r="O98" s="21"/>
      <c r="P98" s="21"/>
      <c r="Q98" s="21"/>
      <c r="R98" s="21"/>
      <c r="S98" s="21"/>
      <c r="T98" s="21"/>
      <c r="U98" s="27"/>
      <c r="V98" s="21"/>
      <c r="W98" s="21"/>
      <c r="X98" s="21"/>
      <c r="Y98" s="222"/>
      <c r="Z98" s="222"/>
      <c r="AA98" s="222"/>
      <c r="AB98" s="222"/>
      <c r="AC98" s="222"/>
      <c r="AD98" s="21"/>
      <c r="AE98" s="21"/>
      <c r="AF98" s="21"/>
      <c r="AG98" s="21"/>
      <c r="AH98" s="21"/>
      <c r="AI98" s="21"/>
      <c r="AJ98" s="21"/>
      <c r="AK98" s="222"/>
      <c r="AL98" s="222"/>
      <c r="AM98" s="222"/>
      <c r="AN98" s="222"/>
      <c r="AO98" s="222"/>
      <c r="AP98" s="222"/>
      <c r="AQ98" s="222"/>
      <c r="AR98" s="222"/>
      <c r="AS98" s="222"/>
      <c r="AT98" s="222"/>
      <c r="AU98" s="222"/>
      <c r="AV98" s="222"/>
      <c r="AW98" s="223"/>
      <c r="AX98" s="223"/>
      <c r="AY98" s="223"/>
      <c r="AZ98" s="223"/>
      <c r="BA98" s="28"/>
      <c r="BB98" s="28"/>
      <c r="BC98" s="28"/>
      <c r="BD98" s="28"/>
      <c r="BE98" s="28"/>
      <c r="BF98" s="223"/>
      <c r="BG98" s="223"/>
      <c r="BH98" s="223"/>
      <c r="BI98" s="223"/>
      <c r="BJ98" s="223"/>
      <c r="BK98" s="223"/>
      <c r="BL98" s="223"/>
      <c r="BM98" s="223"/>
      <c r="BN98" s="223"/>
      <c r="BO98" s="223"/>
    </row>
    <row r="99" spans="1:89" ht="29.25" customHeight="1" x14ac:dyDescent="0.25">
      <c r="A99" s="270"/>
      <c r="B99" s="270"/>
      <c r="C99" s="224" t="s">
        <v>75</v>
      </c>
      <c r="D99" s="225" t="s">
        <v>76</v>
      </c>
      <c r="E99" s="226" t="s">
        <v>77</v>
      </c>
      <c r="F99" s="270"/>
      <c r="G99" s="21"/>
      <c r="H99" s="21"/>
      <c r="I99" s="21"/>
      <c r="J99" s="96"/>
      <c r="K99" s="57"/>
      <c r="L99" s="57"/>
      <c r="M99" s="21"/>
      <c r="N99" s="21"/>
      <c r="O99" s="21"/>
      <c r="P99" s="21"/>
      <c r="Q99" s="21"/>
      <c r="R99" s="21"/>
      <c r="S99" s="21"/>
      <c r="T99" s="21"/>
      <c r="U99" s="27"/>
      <c r="V99" s="21"/>
      <c r="W99" s="21"/>
      <c r="X99" s="21"/>
      <c r="Y99" s="222"/>
      <c r="Z99" s="222"/>
      <c r="AA99" s="222"/>
      <c r="AB99" s="222"/>
      <c r="AC99" s="222"/>
      <c r="AD99" s="21"/>
      <c r="AE99" s="21"/>
      <c r="AF99" s="21"/>
      <c r="AG99" s="21"/>
      <c r="AH99" s="21"/>
      <c r="AI99" s="21"/>
      <c r="AJ99" s="21"/>
      <c r="AK99" s="222"/>
      <c r="AL99" s="222"/>
      <c r="AM99" s="222"/>
      <c r="AN99" s="222"/>
      <c r="AO99" s="222"/>
      <c r="AP99" s="222"/>
      <c r="AQ99" s="222"/>
      <c r="AR99" s="222"/>
      <c r="AS99" s="222"/>
      <c r="AT99" s="222"/>
      <c r="AU99" s="222"/>
      <c r="AV99" s="222"/>
      <c r="AW99" s="223"/>
      <c r="AX99" s="223"/>
      <c r="AY99" s="223"/>
      <c r="AZ99" s="223"/>
      <c r="BA99" s="28"/>
      <c r="BB99" s="28"/>
      <c r="BC99" s="28"/>
      <c r="BD99" s="28"/>
      <c r="BE99" s="28"/>
      <c r="BF99" s="223"/>
      <c r="BG99" s="223"/>
      <c r="BH99" s="223"/>
      <c r="BI99" s="223"/>
      <c r="BJ99" s="223"/>
      <c r="BK99" s="223"/>
      <c r="BL99" s="223"/>
      <c r="BM99" s="223"/>
      <c r="BN99" s="223"/>
      <c r="BO99" s="223"/>
    </row>
    <row r="100" spans="1:89" ht="18.75" customHeight="1" x14ac:dyDescent="0.25">
      <c r="A100" s="227" t="s">
        <v>78</v>
      </c>
      <c r="B100" s="108">
        <v>3</v>
      </c>
      <c r="C100" s="123"/>
      <c r="D100" s="135">
        <v>5</v>
      </c>
      <c r="E100" s="228"/>
      <c r="F100" s="108">
        <v>2</v>
      </c>
      <c r="G100" s="21"/>
      <c r="H100" s="21"/>
      <c r="I100" s="21"/>
      <c r="J100" s="96"/>
      <c r="K100" s="57"/>
      <c r="L100" s="57"/>
      <c r="M100" s="21"/>
      <c r="N100" s="21"/>
      <c r="O100" s="21"/>
      <c r="P100" s="21"/>
      <c r="Q100" s="21"/>
      <c r="R100" s="21"/>
      <c r="S100" s="21"/>
      <c r="T100" s="21"/>
      <c r="U100" s="27"/>
      <c r="V100" s="21"/>
      <c r="W100" s="21"/>
      <c r="X100" s="21"/>
      <c r="Y100" s="222"/>
      <c r="Z100" s="222"/>
      <c r="AA100" s="222"/>
      <c r="AB100" s="222"/>
      <c r="AC100" s="222"/>
      <c r="AD100" s="21"/>
      <c r="AE100" s="21"/>
      <c r="AF100" s="21"/>
      <c r="AG100" s="21"/>
      <c r="AH100" s="21"/>
      <c r="AI100" s="21"/>
      <c r="AJ100" s="21"/>
      <c r="AK100" s="222"/>
      <c r="AL100" s="222"/>
      <c r="AM100" s="222"/>
      <c r="AN100" s="222"/>
      <c r="AO100" s="222"/>
      <c r="AP100" s="222"/>
      <c r="AQ100" s="222"/>
      <c r="AR100" s="222"/>
      <c r="AS100" s="222"/>
      <c r="AT100" s="222"/>
      <c r="AU100" s="222"/>
      <c r="AV100" s="222"/>
      <c r="AW100" s="223"/>
      <c r="AX100" s="223"/>
      <c r="AY100" s="223"/>
      <c r="AZ100" s="223"/>
      <c r="BA100" s="28"/>
      <c r="BB100" s="28"/>
      <c r="BC100" s="28"/>
      <c r="BD100" s="28"/>
      <c r="BE100" s="28"/>
      <c r="BF100" s="223"/>
      <c r="BG100" s="223"/>
      <c r="BH100" s="223"/>
      <c r="BI100" s="223"/>
      <c r="BJ100" s="223"/>
      <c r="BK100" s="223"/>
      <c r="BL100" s="223"/>
      <c r="BM100" s="223"/>
      <c r="BN100" s="223"/>
      <c r="BO100" s="223"/>
    </row>
    <row r="101" spans="1:89" ht="27" customHeight="1" x14ac:dyDescent="0.25">
      <c r="A101" s="229" t="s">
        <v>79</v>
      </c>
      <c r="B101" s="109"/>
      <c r="C101" s="113"/>
      <c r="D101" s="136"/>
      <c r="E101" s="230"/>
      <c r="F101" s="109"/>
      <c r="G101" s="21"/>
      <c r="H101" s="21"/>
      <c r="I101" s="21"/>
      <c r="J101" s="96"/>
      <c r="K101" s="57"/>
      <c r="L101" s="57"/>
      <c r="M101" s="21"/>
      <c r="N101" s="21"/>
      <c r="O101" s="21"/>
      <c r="P101" s="21"/>
      <c r="Q101" s="21"/>
      <c r="R101" s="21"/>
      <c r="S101" s="21"/>
      <c r="T101" s="21"/>
      <c r="U101" s="27"/>
      <c r="V101" s="21"/>
      <c r="W101" s="21"/>
      <c r="X101" s="21"/>
      <c r="Y101" s="222"/>
      <c r="Z101" s="222"/>
      <c r="AA101" s="222"/>
      <c r="AB101" s="222"/>
      <c r="AC101" s="222"/>
      <c r="AD101" s="21"/>
      <c r="AE101" s="21"/>
      <c r="AF101" s="21"/>
      <c r="AG101" s="21"/>
      <c r="AH101" s="21"/>
      <c r="AI101" s="21"/>
      <c r="AJ101" s="21"/>
      <c r="AK101" s="222"/>
      <c r="AL101" s="222"/>
      <c r="AM101" s="222"/>
      <c r="AN101" s="222"/>
      <c r="AO101" s="222"/>
      <c r="AP101" s="222"/>
      <c r="AQ101" s="222"/>
      <c r="AR101" s="222"/>
      <c r="AS101" s="222"/>
      <c r="AT101" s="222"/>
      <c r="AU101" s="222"/>
      <c r="AV101" s="222"/>
      <c r="AW101" s="223"/>
      <c r="AX101" s="223"/>
      <c r="AY101" s="223"/>
      <c r="AZ101" s="223"/>
      <c r="BA101" s="28"/>
      <c r="BB101" s="28"/>
      <c r="BC101" s="28"/>
      <c r="BD101" s="28"/>
      <c r="BE101" s="28"/>
      <c r="BF101" s="223"/>
      <c r="BG101" s="223"/>
      <c r="BH101" s="223"/>
      <c r="BI101" s="223"/>
      <c r="BJ101" s="223"/>
      <c r="BK101" s="223"/>
      <c r="BL101" s="223"/>
      <c r="BM101" s="223"/>
      <c r="BN101" s="223"/>
      <c r="BO101" s="223"/>
    </row>
    <row r="102" spans="1:89" ht="27.75" customHeight="1" x14ac:dyDescent="0.25">
      <c r="A102" s="231" t="s">
        <v>80</v>
      </c>
      <c r="B102" s="110"/>
      <c r="C102" s="115"/>
      <c r="D102" s="137"/>
      <c r="E102" s="232"/>
      <c r="F102" s="110"/>
      <c r="G102" s="21"/>
      <c r="H102" s="21"/>
      <c r="I102" s="21"/>
      <c r="J102" s="96"/>
      <c r="K102" s="57"/>
      <c r="L102" s="57"/>
      <c r="M102" s="21"/>
      <c r="N102" s="21"/>
      <c r="O102" s="21"/>
      <c r="P102" s="21"/>
      <c r="Q102" s="21"/>
      <c r="R102" s="21"/>
      <c r="S102" s="21"/>
      <c r="T102" s="21"/>
      <c r="U102" s="27"/>
      <c r="V102" s="21"/>
      <c r="W102" s="21"/>
      <c r="X102" s="21"/>
      <c r="Y102" s="222"/>
      <c r="Z102" s="222"/>
      <c r="AA102" s="222"/>
      <c r="AB102" s="222"/>
      <c r="AC102" s="222"/>
      <c r="AD102" s="21"/>
      <c r="AE102" s="21"/>
      <c r="AF102" s="21"/>
      <c r="AG102" s="21"/>
      <c r="AH102" s="21"/>
      <c r="AI102" s="21"/>
      <c r="AJ102" s="21"/>
      <c r="AK102" s="222"/>
      <c r="AL102" s="222"/>
      <c r="AM102" s="222"/>
      <c r="AN102" s="222"/>
      <c r="AO102" s="222"/>
      <c r="AP102" s="222"/>
      <c r="AQ102" s="222"/>
      <c r="AR102" s="222"/>
      <c r="AS102" s="222"/>
      <c r="AT102" s="222"/>
      <c r="AU102" s="222"/>
      <c r="AV102" s="222"/>
      <c r="AW102" s="223"/>
      <c r="AX102" s="223"/>
      <c r="AY102" s="223"/>
      <c r="AZ102" s="223"/>
      <c r="BA102" s="28"/>
      <c r="BB102" s="28"/>
      <c r="BC102" s="28"/>
      <c r="BD102" s="28"/>
      <c r="BE102" s="28"/>
      <c r="BF102" s="223"/>
      <c r="BG102" s="223"/>
      <c r="BH102" s="223"/>
      <c r="BI102" s="223"/>
      <c r="BJ102" s="223"/>
      <c r="BK102" s="223"/>
      <c r="BL102" s="223"/>
      <c r="BM102" s="223"/>
      <c r="BN102" s="223"/>
      <c r="BO102" s="223"/>
    </row>
    <row r="103" spans="1:89" s="21" customFormat="1" ht="18" customHeight="1" x14ac:dyDescent="0.2">
      <c r="A103" s="97" t="s">
        <v>81</v>
      </c>
      <c r="B103" s="71"/>
      <c r="C103" s="71"/>
      <c r="D103" s="71"/>
      <c r="E103" s="71"/>
      <c r="F103" s="71"/>
      <c r="G103" s="71"/>
      <c r="K103" s="96"/>
      <c r="V103" s="27"/>
      <c r="AW103" s="28"/>
      <c r="AX103" s="28"/>
      <c r="AY103" s="28"/>
      <c r="AZ103" s="28"/>
      <c r="BA103" s="28"/>
      <c r="BB103" s="28"/>
      <c r="BC103" s="28"/>
      <c r="BD103" s="28"/>
      <c r="BE103" s="28"/>
      <c r="BF103" s="28"/>
      <c r="BG103" s="28"/>
      <c r="BH103" s="28"/>
      <c r="BI103" s="28"/>
      <c r="BJ103" s="28"/>
      <c r="BK103" s="28"/>
      <c r="BL103" s="28"/>
      <c r="BM103" s="28"/>
      <c r="BN103" s="28"/>
      <c r="BO103" s="28"/>
      <c r="BP103" s="28"/>
      <c r="BQ103" s="28"/>
      <c r="BR103" s="28"/>
      <c r="BS103" s="28"/>
      <c r="BT103" s="28"/>
      <c r="BU103" s="28"/>
      <c r="BV103" s="28"/>
      <c r="BW103" s="28"/>
      <c r="BX103" s="28"/>
      <c r="BY103" s="28"/>
      <c r="BZ103" s="28"/>
      <c r="CA103" s="28"/>
      <c r="CB103" s="28"/>
      <c r="CC103" s="28"/>
      <c r="CD103" s="28"/>
      <c r="CE103" s="28"/>
      <c r="CF103" s="28"/>
      <c r="CG103" s="28"/>
      <c r="CH103" s="28"/>
      <c r="CI103" s="28"/>
      <c r="CJ103" s="28"/>
      <c r="CK103" s="28"/>
    </row>
    <row r="104" spans="1:89" ht="15" x14ac:dyDescent="0.2">
      <c r="A104" s="245" t="s">
        <v>82</v>
      </c>
      <c r="B104" s="248" t="s">
        <v>83</v>
      </c>
      <c r="C104" s="28"/>
      <c r="D104" s="28"/>
      <c r="E104" s="28"/>
      <c r="F104" s="28"/>
      <c r="G104" s="21"/>
      <c r="H104" s="21"/>
      <c r="I104" s="21"/>
      <c r="J104" s="96"/>
      <c r="K104" s="62"/>
      <c r="L104" s="57"/>
      <c r="M104" s="21"/>
      <c r="N104" s="21"/>
      <c r="O104" s="21"/>
      <c r="P104" s="21"/>
      <c r="Q104" s="21"/>
      <c r="R104" s="21"/>
      <c r="S104" s="21"/>
      <c r="T104" s="21"/>
      <c r="U104" s="27"/>
      <c r="V104" s="21"/>
      <c r="W104" s="21"/>
      <c r="X104" s="21"/>
      <c r="AD104" s="21"/>
      <c r="AE104" s="21"/>
      <c r="AF104" s="21"/>
      <c r="AG104" s="21"/>
      <c r="AH104" s="21"/>
      <c r="AI104" s="21"/>
      <c r="AJ104" s="21"/>
      <c r="BA104" s="28"/>
      <c r="BB104" s="28"/>
      <c r="BC104" s="28"/>
      <c r="BD104" s="28"/>
      <c r="BE104" s="28"/>
    </row>
    <row r="105" spans="1:89" ht="15.75" customHeight="1" x14ac:dyDescent="0.2">
      <c r="A105" s="63" t="s">
        <v>84</v>
      </c>
      <c r="B105" s="108">
        <v>1</v>
      </c>
      <c r="C105" s="28"/>
      <c r="D105" s="28"/>
      <c r="E105" s="28"/>
      <c r="F105" s="28"/>
      <c r="G105" s="21"/>
      <c r="H105" s="21"/>
      <c r="I105" s="21"/>
      <c r="J105" s="96"/>
      <c r="K105" s="98"/>
      <c r="L105" s="57"/>
      <c r="M105" s="21"/>
      <c r="N105" s="21"/>
      <c r="O105" s="21"/>
      <c r="P105" s="21"/>
      <c r="Q105" s="21"/>
      <c r="R105" s="21"/>
      <c r="S105" s="21"/>
      <c r="T105" s="21"/>
      <c r="U105" s="27"/>
      <c r="V105" s="21"/>
      <c r="W105" s="21"/>
      <c r="X105" s="21"/>
      <c r="AD105" s="21"/>
      <c r="AE105" s="21"/>
      <c r="AF105" s="21"/>
      <c r="AG105" s="21"/>
      <c r="AH105" s="21"/>
      <c r="AI105" s="21"/>
      <c r="AJ105" s="21"/>
      <c r="BA105" s="28"/>
      <c r="BB105" s="28"/>
      <c r="BC105" s="28"/>
      <c r="BD105" s="28"/>
      <c r="BE105" s="28"/>
    </row>
    <row r="106" spans="1:89" ht="15.75" customHeight="1" x14ac:dyDescent="0.2">
      <c r="A106" s="64" t="s">
        <v>85</v>
      </c>
      <c r="B106" s="109"/>
      <c r="C106" s="28"/>
      <c r="D106" s="28"/>
      <c r="E106" s="28"/>
      <c r="F106" s="28"/>
      <c r="G106" s="21"/>
      <c r="H106" s="21"/>
      <c r="I106" s="21"/>
      <c r="J106" s="96"/>
      <c r="K106" s="98"/>
      <c r="L106" s="57"/>
      <c r="M106" s="21"/>
      <c r="N106" s="21"/>
      <c r="O106" s="21"/>
      <c r="P106" s="21"/>
      <c r="Q106" s="21"/>
      <c r="R106" s="21"/>
      <c r="S106" s="21"/>
      <c r="T106" s="21"/>
      <c r="U106" s="27"/>
      <c r="V106" s="21"/>
      <c r="W106" s="21"/>
      <c r="X106" s="21"/>
      <c r="AD106" s="21"/>
      <c r="AE106" s="21"/>
      <c r="AF106" s="21"/>
      <c r="AG106" s="21"/>
      <c r="AH106" s="21"/>
      <c r="AI106" s="21"/>
      <c r="AJ106" s="21"/>
      <c r="BA106" s="28"/>
      <c r="BB106" s="28"/>
      <c r="BC106" s="28"/>
      <c r="BD106" s="28"/>
      <c r="BE106" s="28"/>
    </row>
    <row r="107" spans="1:89" ht="15.75" customHeight="1" x14ac:dyDescent="0.2">
      <c r="A107" s="64" t="s">
        <v>86</v>
      </c>
      <c r="B107" s="109"/>
      <c r="C107" s="28"/>
      <c r="D107" s="28"/>
      <c r="E107" s="28"/>
      <c r="F107" s="28"/>
      <c r="G107" s="21"/>
      <c r="H107" s="21"/>
      <c r="I107" s="21"/>
      <c r="J107" s="21"/>
      <c r="K107" s="99"/>
      <c r="L107" s="57"/>
      <c r="M107" s="21"/>
      <c r="N107" s="21"/>
      <c r="O107" s="21"/>
      <c r="P107" s="21"/>
      <c r="Q107" s="21"/>
      <c r="R107" s="21"/>
      <c r="S107" s="21"/>
      <c r="T107" s="21"/>
      <c r="U107" s="27"/>
      <c r="V107" s="21"/>
      <c r="W107" s="21"/>
      <c r="X107" s="21"/>
      <c r="AD107" s="21"/>
      <c r="AE107" s="21"/>
      <c r="AF107" s="21"/>
      <c r="AG107" s="21"/>
      <c r="AH107" s="21"/>
      <c r="AI107" s="21"/>
      <c r="AJ107" s="21"/>
      <c r="BA107" s="28"/>
      <c r="BB107" s="28"/>
      <c r="BC107" s="28"/>
      <c r="BD107" s="28"/>
      <c r="BE107" s="28"/>
    </row>
    <row r="108" spans="1:89" ht="15.75" customHeight="1" x14ac:dyDescent="0.2">
      <c r="A108" s="64" t="s">
        <v>87</v>
      </c>
      <c r="B108" s="109"/>
      <c r="C108" s="28"/>
      <c r="D108" s="28"/>
      <c r="E108" s="28"/>
      <c r="F108" s="28"/>
      <c r="G108" s="21"/>
      <c r="H108" s="21"/>
      <c r="I108" s="21"/>
      <c r="J108" s="21"/>
      <c r="K108" s="99"/>
      <c r="L108" s="57"/>
      <c r="M108" s="21"/>
      <c r="N108" s="21"/>
      <c r="O108" s="21"/>
      <c r="P108" s="21"/>
      <c r="Q108" s="21"/>
      <c r="R108" s="21"/>
      <c r="S108" s="21"/>
      <c r="T108" s="21"/>
      <c r="U108" s="27"/>
      <c r="V108" s="21"/>
      <c r="W108" s="21"/>
      <c r="X108" s="21"/>
      <c r="AD108" s="21"/>
      <c r="AE108" s="21"/>
      <c r="AF108" s="21"/>
      <c r="AG108" s="21"/>
      <c r="AH108" s="21"/>
      <c r="AI108" s="21"/>
      <c r="AJ108" s="21"/>
      <c r="BA108" s="28"/>
      <c r="BB108" s="28"/>
      <c r="BC108" s="28"/>
      <c r="BD108" s="28"/>
      <c r="BE108" s="28"/>
    </row>
    <row r="109" spans="1:89" ht="15.75" customHeight="1" x14ac:dyDescent="0.2">
      <c r="A109" s="64" t="s">
        <v>88</v>
      </c>
      <c r="B109" s="109"/>
      <c r="C109" s="28"/>
      <c r="D109" s="28"/>
      <c r="E109" s="28"/>
      <c r="F109" s="28"/>
      <c r="G109" s="21"/>
      <c r="H109" s="21"/>
      <c r="I109" s="21"/>
      <c r="J109" s="21"/>
      <c r="K109" s="99"/>
      <c r="L109" s="57"/>
      <c r="M109" s="21"/>
      <c r="N109" s="21"/>
      <c r="O109" s="21"/>
      <c r="P109" s="21"/>
      <c r="Q109" s="21"/>
      <c r="R109" s="21"/>
      <c r="S109" s="21"/>
      <c r="T109" s="21"/>
      <c r="U109" s="27"/>
      <c r="V109" s="21"/>
      <c r="W109" s="21"/>
      <c r="X109" s="21"/>
      <c r="AD109" s="21"/>
      <c r="AE109" s="21"/>
      <c r="AF109" s="21"/>
      <c r="AG109" s="21"/>
      <c r="AH109" s="21"/>
      <c r="AI109" s="21"/>
      <c r="AJ109" s="21"/>
      <c r="BA109" s="28"/>
      <c r="BB109" s="28"/>
      <c r="BC109" s="28"/>
      <c r="BD109" s="28"/>
      <c r="BE109" s="28"/>
    </row>
    <row r="110" spans="1:89" ht="15.75" customHeight="1" x14ac:dyDescent="0.2">
      <c r="A110" s="245" t="s">
        <v>23</v>
      </c>
      <c r="B110" s="165">
        <f>SUM(B105:B109)</f>
        <v>1</v>
      </c>
      <c r="C110" s="100"/>
      <c r="D110" s="28"/>
      <c r="E110" s="28"/>
      <c r="F110" s="28"/>
      <c r="G110" s="21"/>
      <c r="H110" s="21"/>
      <c r="I110" s="21"/>
      <c r="J110" s="21"/>
      <c r="K110" s="99"/>
      <c r="L110" s="57"/>
      <c r="M110" s="21"/>
      <c r="N110" s="21"/>
      <c r="O110" s="21"/>
      <c r="P110" s="21"/>
      <c r="Q110" s="21"/>
      <c r="R110" s="21"/>
      <c r="S110" s="21"/>
      <c r="T110" s="21"/>
      <c r="U110" s="27"/>
      <c r="V110" s="21"/>
      <c r="W110" s="21"/>
      <c r="X110" s="21"/>
      <c r="AD110" s="21"/>
      <c r="AE110" s="21"/>
      <c r="AF110" s="21"/>
      <c r="AG110" s="21"/>
      <c r="AH110" s="21"/>
      <c r="AI110" s="21"/>
      <c r="AJ110" s="21"/>
      <c r="BA110" s="28"/>
      <c r="BB110" s="28"/>
      <c r="BC110" s="28"/>
      <c r="BD110" s="28"/>
      <c r="BE110" s="28"/>
    </row>
    <row r="111" spans="1:89" s="21" customFormat="1" x14ac:dyDescent="0.2">
      <c r="A111" s="101"/>
      <c r="L111" s="99"/>
      <c r="V111" s="27"/>
      <c r="AW111" s="28"/>
      <c r="AX111" s="28"/>
      <c r="AY111" s="28"/>
      <c r="AZ111" s="28"/>
      <c r="BA111" s="28"/>
      <c r="BB111" s="28"/>
      <c r="BC111" s="28"/>
      <c r="BD111" s="28"/>
      <c r="BE111" s="28"/>
      <c r="BF111" s="28"/>
      <c r="BG111" s="28"/>
      <c r="BH111" s="28"/>
      <c r="BI111" s="28"/>
      <c r="BJ111" s="28"/>
      <c r="BK111" s="28"/>
      <c r="BL111" s="28"/>
      <c r="BM111" s="28"/>
      <c r="BN111" s="28"/>
      <c r="BO111" s="28"/>
      <c r="BP111" s="28"/>
      <c r="BQ111" s="28"/>
      <c r="BR111" s="28"/>
      <c r="BS111" s="28"/>
      <c r="BT111" s="28"/>
      <c r="BU111" s="28"/>
      <c r="BV111" s="28"/>
      <c r="BW111" s="28"/>
      <c r="BX111" s="28"/>
      <c r="BY111" s="28"/>
      <c r="BZ111" s="28"/>
      <c r="CA111" s="28"/>
      <c r="CB111" s="28"/>
      <c r="CC111" s="28"/>
      <c r="CD111" s="28"/>
      <c r="CE111" s="28"/>
      <c r="CF111" s="28"/>
      <c r="CG111" s="28"/>
      <c r="CH111" s="28"/>
      <c r="CI111" s="28"/>
      <c r="CJ111" s="28"/>
      <c r="CK111" s="28"/>
    </row>
    <row r="112" spans="1:89" s="21" customFormat="1" x14ac:dyDescent="0.2">
      <c r="A112" s="101"/>
      <c r="L112" s="99"/>
      <c r="V112" s="27"/>
      <c r="AW112" s="28"/>
      <c r="AX112" s="28"/>
      <c r="AY112" s="28"/>
      <c r="AZ112" s="28"/>
      <c r="BA112" s="28"/>
      <c r="BB112" s="28"/>
      <c r="BC112" s="28"/>
      <c r="BD112" s="28"/>
      <c r="BE112" s="28"/>
      <c r="BF112" s="28"/>
      <c r="BG112" s="28"/>
      <c r="BH112" s="28"/>
      <c r="BI112" s="28"/>
      <c r="BJ112" s="28"/>
      <c r="BK112" s="28"/>
      <c r="BL112" s="28"/>
      <c r="BM112" s="28"/>
      <c r="BN112" s="28"/>
      <c r="BO112" s="28"/>
      <c r="BP112" s="28"/>
      <c r="BQ112" s="28"/>
      <c r="BR112" s="28"/>
      <c r="BS112" s="28"/>
      <c r="BT112" s="28"/>
      <c r="BU112" s="28"/>
      <c r="BV112" s="28"/>
      <c r="BW112" s="28"/>
      <c r="BX112" s="28"/>
      <c r="BY112" s="28"/>
      <c r="BZ112" s="28"/>
      <c r="CA112" s="28"/>
      <c r="CB112" s="28"/>
      <c r="CC112" s="28"/>
      <c r="CD112" s="28"/>
      <c r="CE112" s="28"/>
      <c r="CF112" s="28"/>
      <c r="CG112" s="28"/>
      <c r="CH112" s="28"/>
      <c r="CI112" s="28"/>
      <c r="CJ112" s="28"/>
      <c r="CK112" s="28"/>
    </row>
    <row r="113" spans="1:89" s="21" customFormat="1" x14ac:dyDescent="0.2">
      <c r="A113" s="101"/>
      <c r="L113" s="99"/>
      <c r="V113" s="27"/>
      <c r="AW113" s="28"/>
      <c r="AX113" s="28"/>
      <c r="AY113" s="28"/>
      <c r="AZ113" s="28"/>
      <c r="BA113" s="28"/>
      <c r="BB113" s="28"/>
      <c r="BC113" s="28"/>
      <c r="BD113" s="28"/>
      <c r="BE113" s="28"/>
      <c r="BF113" s="28"/>
      <c r="BG113" s="28"/>
      <c r="BH113" s="28"/>
      <c r="BI113" s="28"/>
      <c r="BJ113" s="28"/>
      <c r="BK113" s="28"/>
      <c r="BL113" s="28"/>
      <c r="BM113" s="28"/>
      <c r="BN113" s="28"/>
      <c r="BO113" s="28"/>
      <c r="BP113" s="28"/>
      <c r="BQ113" s="28"/>
      <c r="BR113" s="28"/>
      <c r="BS113" s="28"/>
      <c r="BT113" s="28"/>
      <c r="BU113" s="28"/>
      <c r="BV113" s="28"/>
      <c r="BW113" s="28"/>
      <c r="BX113" s="28"/>
      <c r="BY113" s="28"/>
      <c r="BZ113" s="28"/>
      <c r="CA113" s="28"/>
      <c r="CB113" s="28"/>
      <c r="CC113" s="28"/>
      <c r="CD113" s="28"/>
      <c r="CE113" s="28"/>
      <c r="CF113" s="28"/>
      <c r="CG113" s="28"/>
      <c r="CH113" s="28"/>
      <c r="CI113" s="28"/>
      <c r="CJ113" s="28"/>
      <c r="CK113" s="28"/>
    </row>
    <row r="114" spans="1:89" s="21" customFormat="1" x14ac:dyDescent="0.2">
      <c r="A114" s="101"/>
      <c r="L114" s="99"/>
      <c r="V114" s="27"/>
      <c r="AW114" s="28"/>
      <c r="AX114" s="28"/>
      <c r="AY114" s="28"/>
      <c r="AZ114" s="28"/>
      <c r="BA114" s="28"/>
      <c r="BB114" s="28"/>
      <c r="BC114" s="28"/>
      <c r="BD114" s="28"/>
      <c r="BE114" s="28"/>
      <c r="BF114" s="28"/>
      <c r="BG114" s="28"/>
      <c r="BH114" s="28"/>
      <c r="BI114" s="28"/>
      <c r="BJ114" s="28"/>
      <c r="BK114" s="28"/>
      <c r="BL114" s="28"/>
      <c r="BM114" s="28"/>
      <c r="BN114" s="28"/>
      <c r="BO114" s="28"/>
      <c r="BP114" s="28"/>
      <c r="BQ114" s="28"/>
      <c r="BR114" s="28"/>
      <c r="BS114" s="28"/>
      <c r="BT114" s="28"/>
      <c r="BU114" s="28"/>
      <c r="BV114" s="28"/>
      <c r="BW114" s="28"/>
      <c r="BX114" s="28"/>
      <c r="BY114" s="28"/>
      <c r="BZ114" s="28"/>
      <c r="CA114" s="28"/>
      <c r="CB114" s="28"/>
      <c r="CC114" s="28"/>
      <c r="CD114" s="28"/>
      <c r="CE114" s="28"/>
      <c r="CF114" s="28"/>
      <c r="CG114" s="28"/>
      <c r="CH114" s="28"/>
      <c r="CI114" s="28"/>
      <c r="CJ114" s="28"/>
      <c r="CK114" s="28"/>
    </row>
    <row r="115" spans="1:89" s="21" customFormat="1" x14ac:dyDescent="0.2">
      <c r="A115" s="101"/>
      <c r="L115" s="99"/>
      <c r="V115" s="27"/>
      <c r="AW115" s="28"/>
      <c r="AX115" s="28"/>
      <c r="AY115" s="28"/>
      <c r="AZ115" s="28"/>
      <c r="BA115" s="28"/>
      <c r="BB115" s="28"/>
      <c r="BC115" s="28"/>
      <c r="BD115" s="28"/>
      <c r="BE115" s="28"/>
      <c r="BF115" s="28"/>
      <c r="BG115" s="28"/>
      <c r="BH115" s="28"/>
      <c r="BI115" s="28"/>
      <c r="BJ115" s="28"/>
      <c r="BK115" s="28"/>
      <c r="BL115" s="28"/>
      <c r="BM115" s="28"/>
      <c r="BN115" s="28"/>
      <c r="BO115" s="28"/>
      <c r="BP115" s="28"/>
      <c r="BQ115" s="28"/>
      <c r="BR115" s="28"/>
      <c r="BS115" s="28"/>
      <c r="BT115" s="28"/>
      <c r="BU115" s="28"/>
      <c r="BV115" s="28"/>
      <c r="BW115" s="28"/>
      <c r="BX115" s="28"/>
      <c r="BY115" s="28"/>
      <c r="BZ115" s="28"/>
      <c r="CA115" s="28"/>
      <c r="CB115" s="28"/>
      <c r="CC115" s="28"/>
      <c r="CD115" s="28"/>
      <c r="CE115" s="28"/>
      <c r="CF115" s="28"/>
      <c r="CG115" s="28"/>
      <c r="CH115" s="28"/>
      <c r="CI115" s="28"/>
      <c r="CJ115" s="28"/>
      <c r="CK115" s="28"/>
    </row>
    <row r="116" spans="1:89" s="21" customFormat="1" x14ac:dyDescent="0.2">
      <c r="A116" s="101"/>
      <c r="L116" s="99"/>
      <c r="V116" s="27"/>
      <c r="AW116" s="28"/>
      <c r="AX116" s="28"/>
      <c r="AY116" s="28"/>
      <c r="AZ116" s="28"/>
      <c r="BA116" s="28"/>
      <c r="BB116" s="28"/>
      <c r="BC116" s="28"/>
      <c r="BD116" s="28"/>
      <c r="BE116" s="28"/>
      <c r="BF116" s="28"/>
      <c r="BG116" s="28"/>
      <c r="BH116" s="28"/>
      <c r="BI116" s="28"/>
      <c r="BJ116" s="28"/>
      <c r="BK116" s="28"/>
      <c r="BL116" s="28"/>
      <c r="BM116" s="28"/>
      <c r="BN116" s="28"/>
      <c r="BO116" s="28"/>
      <c r="BP116" s="28"/>
      <c r="BQ116" s="28"/>
      <c r="BR116" s="28"/>
      <c r="BS116" s="28"/>
      <c r="BT116" s="28"/>
      <c r="BU116" s="28"/>
      <c r="BV116" s="28"/>
      <c r="BW116" s="28"/>
      <c r="BX116" s="28"/>
      <c r="BY116" s="28"/>
      <c r="BZ116" s="28"/>
      <c r="CA116" s="28"/>
      <c r="CB116" s="28"/>
      <c r="CC116" s="28"/>
      <c r="CD116" s="28"/>
      <c r="CE116" s="28"/>
      <c r="CF116" s="28"/>
      <c r="CG116" s="28"/>
      <c r="CH116" s="28"/>
      <c r="CI116" s="28"/>
      <c r="CJ116" s="28"/>
      <c r="CK116" s="28"/>
    </row>
    <row r="117" spans="1:89" s="21" customFormat="1" x14ac:dyDescent="0.2">
      <c r="A117" s="101"/>
      <c r="L117" s="99"/>
      <c r="V117" s="27"/>
      <c r="AW117" s="28"/>
      <c r="AX117" s="28"/>
      <c r="AY117" s="28"/>
      <c r="AZ117" s="28"/>
      <c r="BA117" s="28"/>
      <c r="BB117" s="28"/>
      <c r="BC117" s="28"/>
      <c r="BD117" s="28"/>
      <c r="BE117" s="28"/>
      <c r="BF117" s="28"/>
      <c r="BG117" s="28"/>
      <c r="BH117" s="28"/>
      <c r="BI117" s="28"/>
      <c r="BJ117" s="28"/>
      <c r="BK117" s="28"/>
      <c r="BL117" s="28"/>
      <c r="BM117" s="28"/>
      <c r="BN117" s="28"/>
      <c r="BO117" s="28"/>
      <c r="BP117" s="28"/>
      <c r="BQ117" s="28"/>
      <c r="BR117" s="28"/>
      <c r="BS117" s="28"/>
      <c r="BT117" s="28"/>
      <c r="BU117" s="28"/>
      <c r="BV117" s="28"/>
      <c r="BW117" s="28"/>
      <c r="BX117" s="28"/>
      <c r="BY117" s="28"/>
      <c r="BZ117" s="28"/>
      <c r="CA117" s="28"/>
      <c r="CB117" s="28"/>
      <c r="CC117" s="28"/>
      <c r="CD117" s="28"/>
      <c r="CE117" s="28"/>
      <c r="CF117" s="28"/>
      <c r="CG117" s="28"/>
      <c r="CH117" s="28"/>
      <c r="CI117" s="28"/>
      <c r="CJ117" s="28"/>
      <c r="CK117" s="28"/>
    </row>
    <row r="118" spans="1:89" s="21" customFormat="1" x14ac:dyDescent="0.2">
      <c r="A118" s="101"/>
      <c r="L118" s="99"/>
      <c r="V118" s="27"/>
      <c r="AW118" s="28"/>
      <c r="AX118" s="28"/>
      <c r="AY118" s="28"/>
      <c r="AZ118" s="28"/>
      <c r="BA118" s="28"/>
      <c r="BB118" s="28"/>
      <c r="BC118" s="28"/>
      <c r="BD118" s="28"/>
      <c r="BE118" s="28"/>
      <c r="BF118" s="28"/>
      <c r="BG118" s="28"/>
      <c r="BH118" s="28"/>
      <c r="BI118" s="28"/>
      <c r="BJ118" s="28"/>
      <c r="BK118" s="28"/>
      <c r="BL118" s="28"/>
      <c r="BM118" s="28"/>
      <c r="BN118" s="28"/>
      <c r="BO118" s="28"/>
      <c r="BP118" s="28"/>
      <c r="BQ118" s="28"/>
      <c r="BR118" s="28"/>
      <c r="BS118" s="28"/>
      <c r="BT118" s="28"/>
      <c r="BU118" s="28"/>
      <c r="BV118" s="28"/>
      <c r="BW118" s="28"/>
      <c r="BX118" s="28"/>
      <c r="BY118" s="28"/>
      <c r="BZ118" s="28"/>
      <c r="CA118" s="28"/>
      <c r="CB118" s="28"/>
      <c r="CC118" s="28"/>
      <c r="CD118" s="28"/>
      <c r="CE118" s="28"/>
      <c r="CF118" s="28"/>
      <c r="CG118" s="28"/>
      <c r="CH118" s="28"/>
      <c r="CI118" s="28"/>
      <c r="CJ118" s="28"/>
      <c r="CK118" s="28"/>
    </row>
    <row r="119" spans="1:89" s="21" customFormat="1" x14ac:dyDescent="0.2">
      <c r="A119" s="101"/>
      <c r="L119" s="99"/>
      <c r="V119" s="27"/>
      <c r="AW119" s="28"/>
      <c r="AX119" s="28"/>
      <c r="AY119" s="28"/>
      <c r="AZ119" s="28"/>
      <c r="BA119" s="28"/>
      <c r="BB119" s="28"/>
      <c r="BC119" s="28"/>
      <c r="BD119" s="28"/>
      <c r="BE119" s="28"/>
      <c r="BF119" s="28"/>
      <c r="BG119" s="28"/>
      <c r="BH119" s="28"/>
      <c r="BI119" s="28"/>
      <c r="BJ119" s="28"/>
      <c r="BK119" s="28"/>
      <c r="BL119" s="28"/>
      <c r="BM119" s="28"/>
      <c r="BN119" s="28"/>
      <c r="BO119" s="28"/>
      <c r="BP119" s="28"/>
      <c r="BQ119" s="28"/>
      <c r="BR119" s="28"/>
      <c r="BS119" s="28"/>
      <c r="BT119" s="28"/>
      <c r="BU119" s="28"/>
      <c r="BV119" s="28"/>
      <c r="BW119" s="28"/>
      <c r="BX119" s="28"/>
      <c r="BY119" s="28"/>
      <c r="BZ119" s="28"/>
      <c r="CA119" s="28"/>
      <c r="CB119" s="28"/>
      <c r="CC119" s="28"/>
      <c r="CD119" s="28"/>
      <c r="CE119" s="28"/>
      <c r="CF119" s="28"/>
      <c r="CG119" s="28"/>
      <c r="CH119" s="28"/>
      <c r="CI119" s="28"/>
      <c r="CJ119" s="28"/>
      <c r="CK119" s="28"/>
    </row>
    <row r="120" spans="1:89" s="21" customFormat="1" x14ac:dyDescent="0.2">
      <c r="A120" s="101"/>
      <c r="L120" s="99"/>
      <c r="V120" s="27"/>
      <c r="AW120" s="28"/>
      <c r="AX120" s="28"/>
      <c r="AY120" s="28"/>
      <c r="AZ120" s="28"/>
      <c r="BA120" s="28"/>
      <c r="BB120" s="28"/>
      <c r="BC120" s="28"/>
      <c r="BD120" s="28"/>
      <c r="BE120" s="28"/>
      <c r="BF120" s="28"/>
      <c r="BG120" s="28"/>
      <c r="BH120" s="28"/>
      <c r="BI120" s="28"/>
      <c r="BJ120" s="28"/>
      <c r="BK120" s="28"/>
      <c r="BL120" s="28"/>
      <c r="BM120" s="28"/>
      <c r="BN120" s="28"/>
      <c r="BO120" s="28"/>
      <c r="BP120" s="28"/>
      <c r="BQ120" s="28"/>
      <c r="BR120" s="28"/>
      <c r="BS120" s="28"/>
      <c r="BT120" s="28"/>
      <c r="BU120" s="28"/>
      <c r="BV120" s="28"/>
      <c r="BW120" s="28"/>
      <c r="BX120" s="28"/>
      <c r="BY120" s="28"/>
      <c r="BZ120" s="28"/>
      <c r="CA120" s="28"/>
      <c r="CB120" s="28"/>
      <c r="CC120" s="28"/>
      <c r="CD120" s="28"/>
      <c r="CE120" s="28"/>
      <c r="CF120" s="28"/>
      <c r="CG120" s="28"/>
      <c r="CH120" s="28"/>
      <c r="CI120" s="28"/>
      <c r="CJ120" s="28"/>
      <c r="CK120" s="28"/>
    </row>
    <row r="121" spans="1:89" s="21" customFormat="1" x14ac:dyDescent="0.2">
      <c r="A121" s="101"/>
      <c r="L121" s="99"/>
      <c r="V121" s="27"/>
      <c r="AW121" s="28"/>
      <c r="AX121" s="28"/>
      <c r="AY121" s="28"/>
      <c r="AZ121" s="28"/>
      <c r="BA121" s="28"/>
      <c r="BB121" s="28"/>
      <c r="BC121" s="28"/>
      <c r="BD121" s="28"/>
      <c r="BE121" s="28"/>
      <c r="BF121" s="28"/>
      <c r="BG121" s="28"/>
      <c r="BH121" s="28"/>
      <c r="BI121" s="28"/>
      <c r="BJ121" s="28"/>
      <c r="BK121" s="28"/>
      <c r="BL121" s="28"/>
      <c r="BM121" s="28"/>
      <c r="BN121" s="28"/>
      <c r="BO121" s="28"/>
      <c r="BP121" s="28"/>
      <c r="BQ121" s="28"/>
      <c r="BR121" s="28"/>
      <c r="BS121" s="28"/>
      <c r="BT121" s="28"/>
      <c r="BU121" s="28"/>
      <c r="BV121" s="28"/>
      <c r="BW121" s="28"/>
      <c r="BX121" s="28"/>
      <c r="BY121" s="28"/>
      <c r="BZ121" s="28"/>
      <c r="CA121" s="28"/>
      <c r="CB121" s="28"/>
      <c r="CC121" s="28"/>
      <c r="CD121" s="28"/>
      <c r="CE121" s="28"/>
      <c r="CF121" s="28"/>
      <c r="CG121" s="28"/>
      <c r="CH121" s="28"/>
      <c r="CI121" s="28"/>
      <c r="CJ121" s="28"/>
      <c r="CK121" s="28"/>
    </row>
    <row r="122" spans="1:89" s="21" customFormat="1" x14ac:dyDescent="0.2">
      <c r="A122" s="101"/>
      <c r="L122" s="99"/>
      <c r="V122" s="27"/>
      <c r="AW122" s="28"/>
      <c r="AX122" s="28"/>
      <c r="AY122" s="28"/>
      <c r="AZ122" s="28"/>
      <c r="BA122" s="28"/>
      <c r="BB122" s="28"/>
      <c r="BC122" s="28"/>
      <c r="BD122" s="28"/>
      <c r="BE122" s="28"/>
      <c r="BF122" s="28"/>
      <c r="BG122" s="28"/>
      <c r="BH122" s="28"/>
      <c r="BI122" s="28"/>
      <c r="BJ122" s="28"/>
      <c r="BK122" s="28"/>
      <c r="BL122" s="28"/>
      <c r="BM122" s="28"/>
      <c r="BN122" s="28"/>
      <c r="BO122" s="28"/>
      <c r="BP122" s="28"/>
      <c r="BQ122" s="28"/>
      <c r="BR122" s="28"/>
      <c r="BS122" s="28"/>
      <c r="BT122" s="28"/>
      <c r="BU122" s="28"/>
      <c r="BV122" s="28"/>
      <c r="BW122" s="28"/>
      <c r="BX122" s="28"/>
      <c r="BY122" s="28"/>
      <c r="BZ122" s="28"/>
      <c r="CA122" s="28"/>
      <c r="CB122" s="28"/>
      <c r="CC122" s="28"/>
      <c r="CD122" s="28"/>
      <c r="CE122" s="28"/>
      <c r="CF122" s="28"/>
      <c r="CG122" s="28"/>
      <c r="CH122" s="28"/>
      <c r="CI122" s="28"/>
      <c r="CJ122" s="28"/>
      <c r="CK122" s="28"/>
    </row>
    <row r="123" spans="1:89" s="21" customFormat="1" x14ac:dyDescent="0.2">
      <c r="A123" s="101"/>
      <c r="L123" s="99"/>
      <c r="V123" s="27"/>
      <c r="AW123" s="28"/>
      <c r="AX123" s="28"/>
      <c r="AY123" s="28"/>
      <c r="AZ123" s="28"/>
      <c r="BA123" s="28"/>
      <c r="BB123" s="28"/>
      <c r="BC123" s="28"/>
      <c r="BD123" s="28"/>
      <c r="BE123" s="28"/>
      <c r="BF123" s="28"/>
      <c r="BG123" s="28"/>
      <c r="BH123" s="28"/>
      <c r="BI123" s="28"/>
      <c r="BJ123" s="28"/>
      <c r="BK123" s="28"/>
      <c r="BL123" s="28"/>
      <c r="BM123" s="28"/>
      <c r="BN123" s="28"/>
      <c r="BO123" s="28"/>
      <c r="BP123" s="28"/>
      <c r="BQ123" s="28"/>
      <c r="BR123" s="28"/>
      <c r="BS123" s="28"/>
      <c r="BT123" s="28"/>
      <c r="BU123" s="28"/>
      <c r="BV123" s="28"/>
      <c r="BW123" s="28"/>
      <c r="BX123" s="28"/>
      <c r="BY123" s="28"/>
      <c r="BZ123" s="28"/>
      <c r="CA123" s="28"/>
      <c r="CB123" s="28"/>
      <c r="CC123" s="28"/>
      <c r="CD123" s="28"/>
      <c r="CE123" s="28"/>
      <c r="CF123" s="28"/>
      <c r="CG123" s="28"/>
      <c r="CH123" s="28"/>
      <c r="CI123" s="28"/>
      <c r="CJ123" s="28"/>
      <c r="CK123" s="28"/>
    </row>
    <row r="124" spans="1:89" s="21" customFormat="1" x14ac:dyDescent="0.2">
      <c r="A124" s="101"/>
      <c r="L124" s="99"/>
      <c r="V124" s="27"/>
      <c r="AW124" s="28"/>
      <c r="AX124" s="28"/>
      <c r="AY124" s="28"/>
      <c r="AZ124" s="28"/>
      <c r="BA124" s="28"/>
      <c r="BB124" s="28"/>
      <c r="BC124" s="28"/>
      <c r="BD124" s="28"/>
      <c r="BE124" s="28"/>
      <c r="BF124" s="28"/>
      <c r="BG124" s="28"/>
      <c r="BH124" s="28"/>
      <c r="BI124" s="28"/>
      <c r="BJ124" s="28"/>
      <c r="BK124" s="28"/>
      <c r="BL124" s="28"/>
      <c r="BM124" s="28"/>
      <c r="BN124" s="28"/>
      <c r="BO124" s="28"/>
      <c r="BP124" s="28"/>
      <c r="BQ124" s="28"/>
      <c r="BR124" s="28"/>
      <c r="BS124" s="28"/>
      <c r="BT124" s="28"/>
      <c r="BU124" s="28"/>
      <c r="BV124" s="28"/>
      <c r="BW124" s="28"/>
      <c r="BX124" s="28"/>
      <c r="BY124" s="28"/>
      <c r="BZ124" s="28"/>
      <c r="CA124" s="28"/>
      <c r="CB124" s="28"/>
      <c r="CC124" s="28"/>
      <c r="CD124" s="28"/>
      <c r="CE124" s="28"/>
      <c r="CF124" s="28"/>
      <c r="CG124" s="28"/>
      <c r="CH124" s="28"/>
      <c r="CI124" s="28"/>
      <c r="CJ124" s="28"/>
      <c r="CK124" s="28"/>
    </row>
    <row r="125" spans="1:89" s="21" customFormat="1" x14ac:dyDescent="0.2">
      <c r="A125" s="101"/>
      <c r="L125" s="99"/>
      <c r="V125" s="27"/>
      <c r="AW125" s="28"/>
      <c r="AX125" s="28"/>
      <c r="AY125" s="28"/>
      <c r="AZ125" s="28"/>
      <c r="BA125" s="28"/>
      <c r="BB125" s="28"/>
      <c r="BC125" s="28"/>
      <c r="BD125" s="28"/>
      <c r="BE125" s="28"/>
      <c r="BF125" s="28"/>
      <c r="BG125" s="28"/>
      <c r="BH125" s="28"/>
      <c r="BI125" s="28"/>
      <c r="BJ125" s="28"/>
      <c r="BK125" s="28"/>
      <c r="BL125" s="28"/>
      <c r="BM125" s="28"/>
      <c r="BN125" s="28"/>
      <c r="BO125" s="28"/>
      <c r="BP125" s="28"/>
      <c r="BQ125" s="28"/>
      <c r="BR125" s="28"/>
      <c r="BS125" s="28"/>
      <c r="BT125" s="28"/>
      <c r="BU125" s="28"/>
      <c r="BV125" s="28"/>
      <c r="BW125" s="28"/>
      <c r="BX125" s="28"/>
      <c r="BY125" s="28"/>
      <c r="BZ125" s="28"/>
      <c r="CA125" s="28"/>
      <c r="CB125" s="28"/>
      <c r="CC125" s="28"/>
      <c r="CD125" s="28"/>
      <c r="CE125" s="28"/>
      <c r="CF125" s="28"/>
      <c r="CG125" s="28"/>
      <c r="CH125" s="28"/>
      <c r="CI125" s="28"/>
      <c r="CJ125" s="28"/>
      <c r="CK125" s="28"/>
    </row>
    <row r="126" spans="1:89" s="21" customFormat="1" x14ac:dyDescent="0.2">
      <c r="A126" s="101"/>
      <c r="L126" s="99"/>
      <c r="V126" s="27"/>
      <c r="AW126" s="28"/>
      <c r="AX126" s="28"/>
      <c r="AY126" s="28"/>
      <c r="AZ126" s="28"/>
      <c r="BA126" s="28"/>
      <c r="BB126" s="28"/>
      <c r="BC126" s="28"/>
      <c r="BD126" s="28"/>
      <c r="BE126" s="28"/>
      <c r="BF126" s="28"/>
      <c r="BG126" s="28"/>
      <c r="BH126" s="28"/>
      <c r="BI126" s="28"/>
      <c r="BJ126" s="28"/>
      <c r="BK126" s="28"/>
      <c r="BL126" s="28"/>
      <c r="BM126" s="28"/>
      <c r="BN126" s="28"/>
      <c r="BO126" s="28"/>
      <c r="BP126" s="28"/>
      <c r="BQ126" s="28"/>
      <c r="BR126" s="28"/>
      <c r="BS126" s="28"/>
      <c r="BT126" s="28"/>
      <c r="BU126" s="28"/>
      <c r="BV126" s="28"/>
      <c r="BW126" s="28"/>
      <c r="BX126" s="28"/>
      <c r="BY126" s="28"/>
      <c r="BZ126" s="28"/>
      <c r="CA126" s="28"/>
      <c r="CB126" s="28"/>
      <c r="CC126" s="28"/>
      <c r="CD126" s="28"/>
      <c r="CE126" s="28"/>
      <c r="CF126" s="28"/>
      <c r="CG126" s="28"/>
      <c r="CH126" s="28"/>
      <c r="CI126" s="28"/>
      <c r="CJ126" s="28"/>
      <c r="CK126" s="28"/>
    </row>
    <row r="127" spans="1:89" s="21" customFormat="1" x14ac:dyDescent="0.2">
      <c r="A127" s="101"/>
      <c r="L127" s="99"/>
      <c r="V127" s="27"/>
      <c r="AW127" s="28"/>
      <c r="AX127" s="28"/>
      <c r="AY127" s="28"/>
      <c r="AZ127" s="28"/>
      <c r="BA127" s="28"/>
      <c r="BB127" s="28"/>
      <c r="BC127" s="28"/>
      <c r="BD127" s="28"/>
      <c r="BE127" s="28"/>
      <c r="BF127" s="28"/>
      <c r="BG127" s="28"/>
      <c r="BH127" s="28"/>
      <c r="BI127" s="28"/>
      <c r="BJ127" s="28"/>
      <c r="BK127" s="28"/>
      <c r="BL127" s="28"/>
      <c r="BM127" s="28"/>
      <c r="BN127" s="28"/>
      <c r="BO127" s="28"/>
      <c r="BP127" s="28"/>
      <c r="BQ127" s="28"/>
      <c r="BR127" s="28"/>
      <c r="BS127" s="28"/>
      <c r="BT127" s="28"/>
      <c r="BU127" s="28"/>
      <c r="BV127" s="28"/>
      <c r="BW127" s="28"/>
      <c r="BX127" s="28"/>
      <c r="BY127" s="28"/>
      <c r="BZ127" s="28"/>
      <c r="CA127" s="28"/>
      <c r="CB127" s="28"/>
      <c r="CC127" s="28"/>
      <c r="CD127" s="28"/>
      <c r="CE127" s="28"/>
      <c r="CF127" s="28"/>
      <c r="CG127" s="28"/>
      <c r="CH127" s="28"/>
      <c r="CI127" s="28"/>
      <c r="CJ127" s="28"/>
      <c r="CK127" s="28"/>
    </row>
    <row r="128" spans="1:89" s="21" customFormat="1" x14ac:dyDescent="0.2">
      <c r="A128" s="101"/>
      <c r="L128" s="99"/>
      <c r="V128" s="27"/>
      <c r="AW128" s="28"/>
      <c r="AX128" s="28"/>
      <c r="AY128" s="28"/>
      <c r="AZ128" s="28"/>
      <c r="BA128" s="28"/>
      <c r="BB128" s="28"/>
      <c r="BC128" s="28"/>
      <c r="BD128" s="28"/>
      <c r="BE128" s="28"/>
      <c r="BF128" s="28"/>
      <c r="BG128" s="28"/>
      <c r="BH128" s="28"/>
      <c r="BI128" s="28"/>
      <c r="BJ128" s="28"/>
      <c r="BK128" s="28"/>
      <c r="BL128" s="28"/>
      <c r="BM128" s="28"/>
      <c r="BN128" s="28"/>
      <c r="BO128" s="28"/>
      <c r="BP128" s="28"/>
      <c r="BQ128" s="28"/>
      <c r="BR128" s="28"/>
      <c r="BS128" s="28"/>
      <c r="BT128" s="28"/>
      <c r="BU128" s="28"/>
      <c r="BV128" s="28"/>
      <c r="BW128" s="28"/>
      <c r="BX128" s="28"/>
      <c r="BY128" s="28"/>
      <c r="BZ128" s="28"/>
      <c r="CA128" s="28"/>
      <c r="CB128" s="28"/>
      <c r="CC128" s="28"/>
      <c r="CD128" s="28"/>
      <c r="CE128" s="28"/>
      <c r="CF128" s="28"/>
      <c r="CG128" s="28"/>
      <c r="CH128" s="28"/>
      <c r="CI128" s="28"/>
      <c r="CJ128" s="28"/>
      <c r="CK128" s="28"/>
    </row>
    <row r="129" spans="1:89" s="21" customFormat="1" x14ac:dyDescent="0.2">
      <c r="A129" s="101"/>
      <c r="L129" s="99"/>
      <c r="V129" s="27"/>
      <c r="AW129" s="28"/>
      <c r="AX129" s="28"/>
      <c r="AY129" s="28"/>
      <c r="AZ129" s="28"/>
      <c r="BA129" s="28"/>
      <c r="BB129" s="28"/>
      <c r="BC129" s="28"/>
      <c r="BD129" s="28"/>
      <c r="BE129" s="28"/>
      <c r="BF129" s="28"/>
      <c r="BG129" s="28"/>
      <c r="BH129" s="28"/>
      <c r="BI129" s="28"/>
      <c r="BJ129" s="28"/>
      <c r="BK129" s="28"/>
      <c r="BL129" s="28"/>
      <c r="BM129" s="28"/>
      <c r="BN129" s="28"/>
      <c r="BO129" s="28"/>
      <c r="BP129" s="28"/>
      <c r="BQ129" s="28"/>
      <c r="BR129" s="28"/>
      <c r="BS129" s="28"/>
      <c r="BT129" s="28"/>
      <c r="BU129" s="28"/>
      <c r="BV129" s="28"/>
      <c r="BW129" s="28"/>
      <c r="BX129" s="28"/>
      <c r="BY129" s="28"/>
      <c r="BZ129" s="28"/>
      <c r="CA129" s="28"/>
      <c r="CB129" s="28"/>
      <c r="CC129" s="28"/>
      <c r="CD129" s="28"/>
      <c r="CE129" s="28"/>
      <c r="CF129" s="28"/>
      <c r="CG129" s="28"/>
      <c r="CH129" s="28"/>
      <c r="CI129" s="28"/>
      <c r="CJ129" s="28"/>
      <c r="CK129" s="28"/>
    </row>
    <row r="130" spans="1:89" s="21" customFormat="1" x14ac:dyDescent="0.2">
      <c r="A130" s="101"/>
      <c r="L130" s="99"/>
      <c r="V130" s="27"/>
      <c r="AW130" s="28"/>
      <c r="AX130" s="28"/>
      <c r="AY130" s="28"/>
      <c r="AZ130" s="28"/>
      <c r="BA130" s="28"/>
      <c r="BB130" s="28"/>
      <c r="BC130" s="28"/>
      <c r="BD130" s="28"/>
      <c r="BE130" s="28"/>
      <c r="BF130" s="28"/>
      <c r="BG130" s="28"/>
      <c r="BH130" s="28"/>
      <c r="BI130" s="28"/>
      <c r="BJ130" s="28"/>
      <c r="BK130" s="28"/>
      <c r="BL130" s="28"/>
      <c r="BM130" s="28"/>
      <c r="BN130" s="28"/>
      <c r="BO130" s="28"/>
      <c r="BP130" s="28"/>
      <c r="BQ130" s="28"/>
      <c r="BR130" s="28"/>
      <c r="BS130" s="28"/>
      <c r="BT130" s="28"/>
      <c r="BU130" s="28"/>
      <c r="BV130" s="28"/>
      <c r="BW130" s="28"/>
      <c r="BX130" s="28"/>
      <c r="BY130" s="28"/>
      <c r="BZ130" s="28"/>
      <c r="CA130" s="28"/>
      <c r="CB130" s="28"/>
      <c r="CC130" s="28"/>
      <c r="CD130" s="28"/>
      <c r="CE130" s="28"/>
      <c r="CF130" s="28"/>
      <c r="CG130" s="28"/>
      <c r="CH130" s="28"/>
      <c r="CI130" s="28"/>
      <c r="CJ130" s="28"/>
      <c r="CK130" s="28"/>
    </row>
    <row r="131" spans="1:89" s="21" customFormat="1" x14ac:dyDescent="0.2">
      <c r="A131" s="101"/>
      <c r="L131" s="99"/>
      <c r="V131" s="27"/>
      <c r="AW131" s="28"/>
      <c r="AX131" s="28"/>
      <c r="AY131" s="28"/>
      <c r="AZ131" s="28"/>
      <c r="BA131" s="28"/>
      <c r="BB131" s="28"/>
      <c r="BC131" s="28"/>
      <c r="BD131" s="28"/>
      <c r="BE131" s="28"/>
      <c r="BF131" s="28"/>
      <c r="BG131" s="28"/>
      <c r="BH131" s="28"/>
      <c r="BI131" s="28"/>
      <c r="BJ131" s="28"/>
      <c r="BK131" s="28"/>
      <c r="BL131" s="28"/>
      <c r="BM131" s="28"/>
      <c r="BN131" s="28"/>
      <c r="BO131" s="28"/>
      <c r="BP131" s="28"/>
      <c r="BQ131" s="28"/>
      <c r="BR131" s="28"/>
      <c r="BS131" s="28"/>
      <c r="BT131" s="28"/>
      <c r="BU131" s="28"/>
      <c r="BV131" s="28"/>
      <c r="BW131" s="28"/>
      <c r="BX131" s="28"/>
      <c r="BY131" s="28"/>
      <c r="BZ131" s="28"/>
      <c r="CA131" s="28"/>
      <c r="CB131" s="28"/>
      <c r="CC131" s="28"/>
      <c r="CD131" s="28"/>
      <c r="CE131" s="28"/>
      <c r="CF131" s="28"/>
      <c r="CG131" s="28"/>
      <c r="CH131" s="28"/>
      <c r="CI131" s="28"/>
      <c r="CJ131" s="28"/>
      <c r="CK131" s="28"/>
    </row>
    <row r="132" spans="1:89" s="21" customFormat="1" x14ac:dyDescent="0.2">
      <c r="A132" s="101"/>
      <c r="L132" s="99"/>
      <c r="V132" s="27"/>
      <c r="AW132" s="28"/>
      <c r="AX132" s="28"/>
      <c r="AY132" s="28"/>
      <c r="AZ132" s="28"/>
      <c r="BA132" s="28"/>
      <c r="BB132" s="28"/>
      <c r="BC132" s="28"/>
      <c r="BD132" s="28"/>
      <c r="BE132" s="28"/>
      <c r="BF132" s="28"/>
      <c r="BG132" s="28"/>
      <c r="BH132" s="28"/>
      <c r="BI132" s="28"/>
      <c r="BJ132" s="28"/>
      <c r="BK132" s="28"/>
      <c r="BL132" s="28"/>
      <c r="BM132" s="28"/>
      <c r="BN132" s="28"/>
      <c r="BO132" s="28"/>
      <c r="BP132" s="28"/>
      <c r="BQ132" s="28"/>
      <c r="BR132" s="28"/>
      <c r="BS132" s="28"/>
      <c r="BT132" s="28"/>
      <c r="BU132" s="28"/>
      <c r="BV132" s="28"/>
      <c r="BW132" s="28"/>
      <c r="BX132" s="28"/>
      <c r="BY132" s="28"/>
      <c r="BZ132" s="28"/>
      <c r="CA132" s="28"/>
      <c r="CB132" s="28"/>
      <c r="CC132" s="28"/>
      <c r="CD132" s="28"/>
      <c r="CE132" s="28"/>
      <c r="CF132" s="28"/>
      <c r="CG132" s="28"/>
      <c r="CH132" s="28"/>
      <c r="CI132" s="28"/>
      <c r="CJ132" s="28"/>
      <c r="CK132" s="28"/>
    </row>
    <row r="133" spans="1:89" s="21" customFormat="1" x14ac:dyDescent="0.2">
      <c r="A133" s="101"/>
      <c r="L133" s="99"/>
      <c r="V133" s="27"/>
      <c r="AW133" s="28"/>
      <c r="AX133" s="28"/>
      <c r="AY133" s="28"/>
      <c r="AZ133" s="28"/>
      <c r="BA133" s="28"/>
      <c r="BB133" s="28"/>
      <c r="BC133" s="28"/>
      <c r="BD133" s="28"/>
      <c r="BE133" s="28"/>
      <c r="BF133" s="28"/>
      <c r="BG133" s="28"/>
      <c r="BH133" s="28"/>
      <c r="BI133" s="28"/>
      <c r="BJ133" s="28"/>
      <c r="BK133" s="28"/>
      <c r="BL133" s="28"/>
      <c r="BM133" s="28"/>
      <c r="BN133" s="28"/>
      <c r="BO133" s="28"/>
      <c r="BP133" s="28"/>
      <c r="BQ133" s="28"/>
      <c r="BR133" s="28"/>
      <c r="BS133" s="28"/>
      <c r="BT133" s="28"/>
      <c r="BU133" s="28"/>
      <c r="BV133" s="28"/>
      <c r="BW133" s="28"/>
      <c r="BX133" s="28"/>
      <c r="BY133" s="28"/>
      <c r="BZ133" s="28"/>
      <c r="CA133" s="28"/>
      <c r="CB133" s="28"/>
      <c r="CC133" s="28"/>
      <c r="CD133" s="28"/>
      <c r="CE133" s="28"/>
      <c r="CF133" s="28"/>
      <c r="CG133" s="28"/>
      <c r="CH133" s="28"/>
      <c r="CI133" s="28"/>
      <c r="CJ133" s="28"/>
      <c r="CK133" s="28"/>
    </row>
    <row r="134" spans="1:89" s="21" customFormat="1" x14ac:dyDescent="0.2">
      <c r="A134" s="101"/>
      <c r="L134" s="99"/>
      <c r="V134" s="27"/>
      <c r="AW134" s="28"/>
      <c r="AX134" s="28"/>
      <c r="AY134" s="28"/>
      <c r="AZ134" s="28"/>
      <c r="BA134" s="28"/>
      <c r="BB134" s="28"/>
      <c r="BC134" s="28"/>
      <c r="BD134" s="28"/>
      <c r="BE134" s="28"/>
      <c r="BF134" s="28"/>
      <c r="BG134" s="28"/>
      <c r="BH134" s="28"/>
      <c r="BI134" s="28"/>
      <c r="BJ134" s="28"/>
      <c r="BK134" s="28"/>
      <c r="BL134" s="28"/>
      <c r="BM134" s="28"/>
      <c r="BN134" s="28"/>
      <c r="BO134" s="28"/>
      <c r="BP134" s="28"/>
      <c r="BQ134" s="28"/>
      <c r="BR134" s="28"/>
      <c r="BS134" s="28"/>
      <c r="BT134" s="28"/>
      <c r="BU134" s="28"/>
      <c r="BV134" s="28"/>
      <c r="BW134" s="28"/>
      <c r="BX134" s="28"/>
      <c r="BY134" s="28"/>
      <c r="BZ134" s="28"/>
      <c r="CA134" s="28"/>
      <c r="CB134" s="28"/>
      <c r="CC134" s="28"/>
      <c r="CD134" s="28"/>
      <c r="CE134" s="28"/>
      <c r="CF134" s="28"/>
      <c r="CG134" s="28"/>
      <c r="CH134" s="28"/>
      <c r="CI134" s="28"/>
      <c r="CJ134" s="28"/>
      <c r="CK134" s="28"/>
    </row>
    <row r="135" spans="1:89" s="21" customFormat="1" x14ac:dyDescent="0.2">
      <c r="A135" s="101"/>
      <c r="L135" s="99"/>
      <c r="V135" s="27"/>
      <c r="AW135" s="28"/>
      <c r="AX135" s="28"/>
      <c r="AY135" s="28"/>
      <c r="AZ135" s="28"/>
      <c r="BA135" s="28"/>
      <c r="BB135" s="28"/>
      <c r="BC135" s="28"/>
      <c r="BD135" s="28"/>
      <c r="BE135" s="28"/>
      <c r="BF135" s="28"/>
      <c r="BG135" s="28"/>
      <c r="BH135" s="28"/>
      <c r="BI135" s="28"/>
      <c r="BJ135" s="28"/>
      <c r="BK135" s="28"/>
      <c r="BL135" s="28"/>
      <c r="BM135" s="28"/>
      <c r="BN135" s="28"/>
      <c r="BO135" s="28"/>
      <c r="BP135" s="28"/>
      <c r="BQ135" s="28"/>
      <c r="BR135" s="28"/>
      <c r="BS135" s="28"/>
      <c r="BT135" s="28"/>
      <c r="BU135" s="28"/>
      <c r="BV135" s="28"/>
      <c r="BW135" s="28"/>
      <c r="BX135" s="28"/>
      <c r="BY135" s="28"/>
      <c r="BZ135" s="28"/>
      <c r="CA135" s="28"/>
      <c r="CB135" s="28"/>
      <c r="CC135" s="28"/>
      <c r="CD135" s="28"/>
      <c r="CE135" s="28"/>
      <c r="CF135" s="28"/>
      <c r="CG135" s="28"/>
      <c r="CH135" s="28"/>
      <c r="CI135" s="28"/>
      <c r="CJ135" s="28"/>
      <c r="CK135" s="28"/>
    </row>
    <row r="136" spans="1:89" s="21" customFormat="1" x14ac:dyDescent="0.2">
      <c r="A136" s="101"/>
      <c r="L136" s="99"/>
      <c r="V136" s="27"/>
      <c r="AW136" s="28"/>
      <c r="AX136" s="28"/>
      <c r="AY136" s="28"/>
      <c r="AZ136" s="28"/>
      <c r="BA136" s="28"/>
      <c r="BB136" s="28"/>
      <c r="BC136" s="28"/>
      <c r="BD136" s="28"/>
      <c r="BE136" s="28"/>
      <c r="BF136" s="28"/>
      <c r="BG136" s="28"/>
      <c r="BH136" s="28"/>
      <c r="BI136" s="28"/>
      <c r="BJ136" s="28"/>
      <c r="BK136" s="28"/>
      <c r="BL136" s="28"/>
      <c r="BM136" s="28"/>
      <c r="BN136" s="28"/>
      <c r="BO136" s="28"/>
      <c r="BP136" s="28"/>
      <c r="BQ136" s="28"/>
      <c r="BR136" s="28"/>
      <c r="BS136" s="28"/>
      <c r="BT136" s="28"/>
      <c r="BU136" s="28"/>
      <c r="BV136" s="28"/>
      <c r="BW136" s="28"/>
      <c r="BX136" s="28"/>
      <c r="BY136" s="28"/>
      <c r="BZ136" s="28"/>
      <c r="CA136" s="28"/>
      <c r="CB136" s="28"/>
      <c r="CC136" s="28"/>
      <c r="CD136" s="28"/>
      <c r="CE136" s="28"/>
      <c r="CF136" s="28"/>
      <c r="CG136" s="28"/>
      <c r="CH136" s="28"/>
      <c r="CI136" s="28"/>
      <c r="CJ136" s="28"/>
      <c r="CK136" s="28"/>
    </row>
    <row r="137" spans="1:89" s="21" customFormat="1" x14ac:dyDescent="0.2">
      <c r="A137" s="101"/>
      <c r="L137" s="99"/>
      <c r="V137" s="27"/>
      <c r="AW137" s="28"/>
      <c r="AX137" s="28"/>
      <c r="AY137" s="28"/>
      <c r="AZ137" s="28"/>
      <c r="BA137" s="28"/>
      <c r="BB137" s="28"/>
      <c r="BC137" s="28"/>
      <c r="BD137" s="28"/>
      <c r="BE137" s="28"/>
      <c r="BF137" s="28"/>
      <c r="BG137" s="28"/>
      <c r="BH137" s="28"/>
      <c r="BI137" s="28"/>
      <c r="BJ137" s="28"/>
      <c r="BK137" s="28"/>
      <c r="BL137" s="28"/>
      <c r="BM137" s="28"/>
      <c r="BN137" s="28"/>
      <c r="BO137" s="28"/>
      <c r="BP137" s="28"/>
      <c r="BQ137" s="28"/>
      <c r="BR137" s="28"/>
      <c r="BS137" s="28"/>
      <c r="BT137" s="28"/>
      <c r="BU137" s="28"/>
      <c r="BV137" s="28"/>
      <c r="BW137" s="28"/>
      <c r="BX137" s="28"/>
      <c r="BY137" s="28"/>
      <c r="BZ137" s="28"/>
      <c r="CA137" s="28"/>
      <c r="CB137" s="28"/>
      <c r="CC137" s="28"/>
      <c r="CD137" s="28"/>
      <c r="CE137" s="28"/>
      <c r="CF137" s="28"/>
      <c r="CG137" s="28"/>
      <c r="CH137" s="28"/>
      <c r="CI137" s="28"/>
      <c r="CJ137" s="28"/>
      <c r="CK137" s="28"/>
    </row>
    <row r="138" spans="1:89" s="21" customFormat="1" x14ac:dyDescent="0.2">
      <c r="A138" s="101"/>
      <c r="L138" s="99"/>
      <c r="V138" s="27"/>
      <c r="AW138" s="28"/>
      <c r="AX138" s="28"/>
      <c r="AY138" s="28"/>
      <c r="AZ138" s="28"/>
      <c r="BA138" s="28"/>
      <c r="BB138" s="28"/>
      <c r="BC138" s="28"/>
      <c r="BD138" s="28"/>
      <c r="BE138" s="28"/>
      <c r="BF138" s="28"/>
      <c r="BG138" s="28"/>
      <c r="BH138" s="28"/>
      <c r="BI138" s="28"/>
      <c r="BJ138" s="28"/>
      <c r="BK138" s="28"/>
      <c r="BL138" s="28"/>
      <c r="BM138" s="28"/>
      <c r="BN138" s="28"/>
      <c r="BO138" s="28"/>
      <c r="BP138" s="28"/>
      <c r="BQ138" s="28"/>
      <c r="BR138" s="28"/>
      <c r="BS138" s="28"/>
      <c r="BT138" s="28"/>
      <c r="BU138" s="28"/>
      <c r="BV138" s="28"/>
      <c r="BW138" s="28"/>
      <c r="BX138" s="28"/>
      <c r="BY138" s="28"/>
      <c r="BZ138" s="28"/>
      <c r="CA138" s="28"/>
      <c r="CB138" s="28"/>
      <c r="CC138" s="28"/>
      <c r="CD138" s="28"/>
      <c r="CE138" s="28"/>
      <c r="CF138" s="28"/>
      <c r="CG138" s="28"/>
      <c r="CH138" s="28"/>
      <c r="CI138" s="28"/>
      <c r="CJ138" s="28"/>
      <c r="CK138" s="28"/>
    </row>
    <row r="139" spans="1:89" s="21" customFormat="1" x14ac:dyDescent="0.2">
      <c r="A139" s="101"/>
      <c r="L139" s="99"/>
      <c r="V139" s="27"/>
      <c r="AW139" s="28"/>
      <c r="AX139" s="28"/>
      <c r="AY139" s="28"/>
      <c r="AZ139" s="28"/>
      <c r="BA139" s="28"/>
      <c r="BB139" s="28"/>
      <c r="BC139" s="28"/>
      <c r="BD139" s="28"/>
      <c r="BE139" s="28"/>
      <c r="BF139" s="28"/>
      <c r="BG139" s="28"/>
      <c r="BH139" s="28"/>
      <c r="BI139" s="28"/>
      <c r="BJ139" s="28"/>
      <c r="BK139" s="28"/>
      <c r="BL139" s="28"/>
      <c r="BM139" s="28"/>
      <c r="BN139" s="28"/>
      <c r="BO139" s="28"/>
      <c r="BP139" s="28"/>
      <c r="BQ139" s="28"/>
      <c r="BR139" s="28"/>
      <c r="BS139" s="28"/>
      <c r="BT139" s="28"/>
      <c r="BU139" s="28"/>
      <c r="BV139" s="28"/>
      <c r="BW139" s="28"/>
      <c r="BX139" s="28"/>
      <c r="BY139" s="28"/>
      <c r="BZ139" s="28"/>
      <c r="CA139" s="28"/>
      <c r="CB139" s="28"/>
      <c r="CC139" s="28"/>
      <c r="CD139" s="28"/>
      <c r="CE139" s="28"/>
      <c r="CF139" s="28"/>
      <c r="CG139" s="28"/>
      <c r="CH139" s="28"/>
      <c r="CI139" s="28"/>
      <c r="CJ139" s="28"/>
      <c r="CK139" s="28"/>
    </row>
    <row r="140" spans="1:89" s="21" customFormat="1" x14ac:dyDescent="0.2">
      <c r="A140" s="101"/>
      <c r="L140" s="99"/>
      <c r="V140" s="27"/>
      <c r="AW140" s="28"/>
      <c r="AX140" s="28"/>
      <c r="AY140" s="28"/>
      <c r="AZ140" s="28"/>
      <c r="BA140" s="28"/>
      <c r="BB140" s="28"/>
      <c r="BC140" s="28"/>
      <c r="BD140" s="28"/>
      <c r="BE140" s="28"/>
      <c r="BF140" s="28"/>
      <c r="BG140" s="28"/>
      <c r="BH140" s="28"/>
      <c r="BI140" s="28"/>
      <c r="BJ140" s="28"/>
      <c r="BK140" s="28"/>
      <c r="BL140" s="28"/>
      <c r="BM140" s="28"/>
      <c r="BN140" s="28"/>
      <c r="BO140" s="28"/>
      <c r="BP140" s="28"/>
      <c r="BQ140" s="28"/>
      <c r="BR140" s="28"/>
      <c r="BS140" s="28"/>
      <c r="BT140" s="28"/>
      <c r="BU140" s="28"/>
      <c r="BV140" s="28"/>
      <c r="BW140" s="28"/>
      <c r="BX140" s="28"/>
      <c r="BY140" s="28"/>
      <c r="BZ140" s="28"/>
      <c r="CA140" s="28"/>
      <c r="CB140" s="28"/>
      <c r="CC140" s="28"/>
      <c r="CD140" s="28"/>
      <c r="CE140" s="28"/>
      <c r="CF140" s="28"/>
      <c r="CG140" s="28"/>
      <c r="CH140" s="28"/>
      <c r="CI140" s="28"/>
      <c r="CJ140" s="28"/>
      <c r="CK140" s="28"/>
    </row>
    <row r="141" spans="1:89" s="21" customFormat="1" x14ac:dyDescent="0.2">
      <c r="A141" s="101"/>
      <c r="L141" s="99"/>
      <c r="V141" s="27"/>
      <c r="AW141" s="28"/>
      <c r="AX141" s="28"/>
      <c r="AY141" s="28"/>
      <c r="AZ141" s="28"/>
      <c r="BA141" s="28"/>
      <c r="BB141" s="28"/>
      <c r="BC141" s="28"/>
      <c r="BD141" s="28"/>
      <c r="BE141" s="28"/>
      <c r="BF141" s="28"/>
      <c r="BG141" s="28"/>
      <c r="BH141" s="28"/>
      <c r="BI141" s="28"/>
      <c r="BJ141" s="28"/>
      <c r="BK141" s="28"/>
      <c r="BL141" s="28"/>
      <c r="BM141" s="28"/>
      <c r="BN141" s="28"/>
      <c r="BO141" s="28"/>
      <c r="BP141" s="28"/>
      <c r="BQ141" s="28"/>
      <c r="BR141" s="28"/>
      <c r="BS141" s="28"/>
      <c r="BT141" s="28"/>
      <c r="BU141" s="28"/>
      <c r="BV141" s="28"/>
      <c r="BW141" s="28"/>
      <c r="BX141" s="28"/>
      <c r="BY141" s="28"/>
      <c r="BZ141" s="28"/>
      <c r="CA141" s="28"/>
      <c r="CB141" s="28"/>
      <c r="CC141" s="28"/>
      <c r="CD141" s="28"/>
      <c r="CE141" s="28"/>
      <c r="CF141" s="28"/>
      <c r="CG141" s="28"/>
      <c r="CH141" s="28"/>
      <c r="CI141" s="28"/>
      <c r="CJ141" s="28"/>
      <c r="CK141" s="28"/>
    </row>
    <row r="142" spans="1:89" s="21" customFormat="1" x14ac:dyDescent="0.2">
      <c r="A142" s="101"/>
      <c r="L142" s="99"/>
      <c r="V142" s="27"/>
      <c r="AW142" s="28"/>
      <c r="AX142" s="28"/>
      <c r="AY142" s="28"/>
      <c r="AZ142" s="28"/>
      <c r="BA142" s="28"/>
      <c r="BB142" s="28"/>
      <c r="BC142" s="28"/>
      <c r="BD142" s="28"/>
      <c r="BE142" s="28"/>
      <c r="BF142" s="28"/>
      <c r="BG142" s="28"/>
      <c r="BH142" s="28"/>
      <c r="BI142" s="28"/>
      <c r="BJ142" s="28"/>
      <c r="BK142" s="28"/>
      <c r="BL142" s="28"/>
      <c r="BM142" s="28"/>
      <c r="BN142" s="28"/>
      <c r="BO142" s="28"/>
      <c r="BP142" s="28"/>
      <c r="BQ142" s="28"/>
      <c r="BR142" s="28"/>
      <c r="BS142" s="28"/>
      <c r="BT142" s="28"/>
      <c r="BU142" s="28"/>
      <c r="BV142" s="28"/>
      <c r="BW142" s="28"/>
      <c r="BX142" s="28"/>
      <c r="BY142" s="28"/>
      <c r="BZ142" s="28"/>
      <c r="CA142" s="28"/>
      <c r="CB142" s="28"/>
      <c r="CC142" s="28"/>
      <c r="CD142" s="28"/>
      <c r="CE142" s="28"/>
      <c r="CF142" s="28"/>
      <c r="CG142" s="28"/>
      <c r="CH142" s="28"/>
      <c r="CI142" s="28"/>
      <c r="CJ142" s="28"/>
      <c r="CK142" s="28"/>
    </row>
    <row r="143" spans="1:89" s="21" customFormat="1" x14ac:dyDescent="0.2">
      <c r="A143" s="101"/>
      <c r="L143" s="99"/>
      <c r="V143" s="27"/>
      <c r="AW143" s="28"/>
      <c r="AX143" s="28"/>
      <c r="AY143" s="28"/>
      <c r="AZ143" s="28"/>
      <c r="BA143" s="28"/>
      <c r="BB143" s="28"/>
      <c r="BC143" s="28"/>
      <c r="BD143" s="28"/>
      <c r="BE143" s="28"/>
      <c r="BF143" s="28"/>
      <c r="BG143" s="28"/>
      <c r="BH143" s="28"/>
      <c r="BI143" s="28"/>
      <c r="BJ143" s="28"/>
      <c r="BK143" s="28"/>
      <c r="BL143" s="28"/>
      <c r="BM143" s="28"/>
      <c r="BN143" s="28"/>
      <c r="BO143" s="28"/>
      <c r="BP143" s="28"/>
      <c r="BQ143" s="28"/>
      <c r="BR143" s="28"/>
      <c r="BS143" s="28"/>
      <c r="BT143" s="28"/>
      <c r="BU143" s="28"/>
      <c r="BV143" s="28"/>
      <c r="BW143" s="28"/>
      <c r="BX143" s="28"/>
      <c r="BY143" s="28"/>
      <c r="BZ143" s="28"/>
      <c r="CA143" s="28"/>
      <c r="CB143" s="28"/>
      <c r="CC143" s="28"/>
      <c r="CD143" s="28"/>
      <c r="CE143" s="28"/>
      <c r="CF143" s="28"/>
      <c r="CG143" s="28"/>
      <c r="CH143" s="28"/>
      <c r="CI143" s="28"/>
      <c r="CJ143" s="28"/>
      <c r="CK143" s="28"/>
    </row>
    <row r="144" spans="1:89" s="21" customFormat="1" x14ac:dyDescent="0.2">
      <c r="A144" s="101"/>
      <c r="L144" s="99"/>
      <c r="V144" s="27"/>
      <c r="AW144" s="28"/>
      <c r="AX144" s="28"/>
      <c r="AY144" s="28"/>
      <c r="AZ144" s="28"/>
      <c r="BA144" s="28"/>
      <c r="BB144" s="28"/>
      <c r="BC144" s="28"/>
      <c r="BD144" s="28"/>
      <c r="BE144" s="28"/>
      <c r="BF144" s="28"/>
      <c r="BG144" s="28"/>
      <c r="BH144" s="28"/>
      <c r="BI144" s="28"/>
      <c r="BJ144" s="28"/>
      <c r="BK144" s="28"/>
      <c r="BL144" s="28"/>
      <c r="BM144" s="28"/>
      <c r="BN144" s="28"/>
      <c r="BO144" s="28"/>
      <c r="BP144" s="28"/>
      <c r="BQ144" s="28"/>
      <c r="BR144" s="28"/>
      <c r="BS144" s="28"/>
      <c r="BT144" s="28"/>
      <c r="BU144" s="28"/>
      <c r="BV144" s="28"/>
      <c r="BW144" s="28"/>
      <c r="BX144" s="28"/>
      <c r="BY144" s="28"/>
      <c r="BZ144" s="28"/>
      <c r="CA144" s="28"/>
      <c r="CB144" s="28"/>
      <c r="CC144" s="28"/>
      <c r="CD144" s="28"/>
      <c r="CE144" s="28"/>
      <c r="CF144" s="28"/>
      <c r="CG144" s="28"/>
      <c r="CH144" s="28"/>
      <c r="CI144" s="28"/>
      <c r="CJ144" s="28"/>
      <c r="CK144" s="28"/>
    </row>
    <row r="145" spans="1:89" s="21" customFormat="1" x14ac:dyDescent="0.2">
      <c r="A145" s="101"/>
      <c r="L145" s="99"/>
      <c r="V145" s="27"/>
      <c r="AW145" s="28"/>
      <c r="AX145" s="28"/>
      <c r="AY145" s="28"/>
      <c r="AZ145" s="28"/>
      <c r="BA145" s="28"/>
      <c r="BB145" s="28"/>
      <c r="BC145" s="28"/>
      <c r="BD145" s="28"/>
      <c r="BE145" s="28"/>
      <c r="BF145" s="28"/>
      <c r="BG145" s="28"/>
      <c r="BH145" s="28"/>
      <c r="BI145" s="28"/>
      <c r="BJ145" s="28"/>
      <c r="BK145" s="28"/>
      <c r="BL145" s="28"/>
      <c r="BM145" s="28"/>
      <c r="BN145" s="28"/>
      <c r="BO145" s="28"/>
      <c r="BP145" s="28"/>
      <c r="BQ145" s="28"/>
      <c r="BR145" s="28"/>
      <c r="BS145" s="28"/>
      <c r="BT145" s="28"/>
      <c r="BU145" s="28"/>
      <c r="BV145" s="28"/>
      <c r="BW145" s="28"/>
      <c r="BX145" s="28"/>
      <c r="BY145" s="28"/>
      <c r="BZ145" s="28"/>
      <c r="CA145" s="28"/>
      <c r="CB145" s="28"/>
      <c r="CC145" s="28"/>
      <c r="CD145" s="28"/>
      <c r="CE145" s="28"/>
      <c r="CF145" s="28"/>
      <c r="CG145" s="28"/>
      <c r="CH145" s="28"/>
      <c r="CI145" s="28"/>
      <c r="CJ145" s="28"/>
      <c r="CK145" s="28"/>
    </row>
    <row r="146" spans="1:89" s="21" customFormat="1" x14ac:dyDescent="0.2">
      <c r="A146" s="101"/>
      <c r="L146" s="99"/>
      <c r="V146" s="27"/>
      <c r="AW146" s="28"/>
      <c r="AX146" s="28"/>
      <c r="AY146" s="28"/>
      <c r="AZ146" s="28"/>
      <c r="BA146" s="28"/>
      <c r="BB146" s="28"/>
      <c r="BC146" s="28"/>
      <c r="BD146" s="28"/>
      <c r="BE146" s="28"/>
      <c r="BF146" s="28"/>
      <c r="BG146" s="28"/>
      <c r="BH146" s="28"/>
      <c r="BI146" s="28"/>
      <c r="BJ146" s="28"/>
      <c r="BK146" s="28"/>
      <c r="BL146" s="28"/>
      <c r="BM146" s="28"/>
      <c r="BN146" s="28"/>
      <c r="BO146" s="28"/>
      <c r="BP146" s="28"/>
      <c r="BQ146" s="28"/>
      <c r="BR146" s="28"/>
      <c r="BS146" s="28"/>
      <c r="BT146" s="28"/>
      <c r="BU146" s="28"/>
      <c r="BV146" s="28"/>
      <c r="BW146" s="28"/>
      <c r="BX146" s="28"/>
      <c r="BY146" s="28"/>
      <c r="BZ146" s="28"/>
      <c r="CA146" s="28"/>
      <c r="CB146" s="28"/>
      <c r="CC146" s="28"/>
      <c r="CD146" s="28"/>
      <c r="CE146" s="28"/>
      <c r="CF146" s="28"/>
      <c r="CG146" s="28"/>
      <c r="CH146" s="28"/>
      <c r="CI146" s="28"/>
      <c r="CJ146" s="28"/>
      <c r="CK146" s="28"/>
    </row>
    <row r="147" spans="1:89" s="21" customFormat="1" x14ac:dyDescent="0.2">
      <c r="A147" s="101"/>
      <c r="L147" s="99"/>
      <c r="V147" s="27"/>
      <c r="AW147" s="28"/>
      <c r="AX147" s="28"/>
      <c r="AY147" s="28"/>
      <c r="AZ147" s="28"/>
      <c r="BA147" s="28"/>
      <c r="BB147" s="28"/>
      <c r="BC147" s="28"/>
      <c r="BD147" s="28"/>
      <c r="BE147" s="28"/>
      <c r="BF147" s="28"/>
      <c r="BG147" s="28"/>
      <c r="BH147" s="28"/>
      <c r="BI147" s="28"/>
      <c r="BJ147" s="28"/>
      <c r="BK147" s="28"/>
      <c r="BL147" s="28"/>
      <c r="BM147" s="28"/>
      <c r="BN147" s="28"/>
      <c r="BO147" s="28"/>
      <c r="BP147" s="28"/>
      <c r="BQ147" s="28"/>
      <c r="BR147" s="28"/>
      <c r="BS147" s="28"/>
      <c r="BT147" s="28"/>
      <c r="BU147" s="28"/>
      <c r="BV147" s="28"/>
      <c r="BW147" s="28"/>
      <c r="BX147" s="28"/>
      <c r="BY147" s="28"/>
      <c r="BZ147" s="28"/>
      <c r="CA147" s="28"/>
      <c r="CB147" s="28"/>
      <c r="CC147" s="28"/>
      <c r="CD147" s="28"/>
      <c r="CE147" s="28"/>
      <c r="CF147" s="28"/>
      <c r="CG147" s="28"/>
      <c r="CH147" s="28"/>
      <c r="CI147" s="28"/>
      <c r="CJ147" s="28"/>
      <c r="CK147" s="28"/>
    </row>
    <row r="148" spans="1:89" s="21" customFormat="1" x14ac:dyDescent="0.2">
      <c r="A148" s="101"/>
      <c r="L148" s="99"/>
      <c r="V148" s="27"/>
      <c r="AW148" s="28"/>
      <c r="AX148" s="28"/>
      <c r="AY148" s="28"/>
      <c r="AZ148" s="28"/>
      <c r="BA148" s="28"/>
      <c r="BB148" s="28"/>
      <c r="BC148" s="28"/>
      <c r="BD148" s="28"/>
      <c r="BE148" s="28"/>
      <c r="BF148" s="28"/>
      <c r="BG148" s="28"/>
      <c r="BH148" s="28"/>
      <c r="BI148" s="28"/>
      <c r="BJ148" s="28"/>
      <c r="BK148" s="28"/>
      <c r="BL148" s="28"/>
      <c r="BM148" s="28"/>
      <c r="BN148" s="28"/>
      <c r="BO148" s="28"/>
      <c r="BP148" s="28"/>
      <c r="BQ148" s="28"/>
      <c r="BR148" s="28"/>
      <c r="BS148" s="28"/>
      <c r="BT148" s="28"/>
      <c r="BU148" s="28"/>
      <c r="BV148" s="28"/>
      <c r="BW148" s="28"/>
      <c r="BX148" s="28"/>
      <c r="BY148" s="28"/>
      <c r="BZ148" s="28"/>
      <c r="CA148" s="28"/>
      <c r="CB148" s="28"/>
      <c r="CC148" s="28"/>
      <c r="CD148" s="28"/>
      <c r="CE148" s="28"/>
      <c r="CF148" s="28"/>
      <c r="CG148" s="28"/>
      <c r="CH148" s="28"/>
      <c r="CI148" s="28"/>
      <c r="CJ148" s="28"/>
      <c r="CK148" s="28"/>
    </row>
    <row r="149" spans="1:89" s="21" customFormat="1" x14ac:dyDescent="0.2">
      <c r="A149" s="101"/>
      <c r="L149" s="99"/>
      <c r="V149" s="27"/>
      <c r="AW149" s="28"/>
      <c r="AX149" s="28"/>
      <c r="AY149" s="28"/>
      <c r="AZ149" s="28"/>
      <c r="BA149" s="28"/>
      <c r="BB149" s="28"/>
      <c r="BC149" s="28"/>
      <c r="BD149" s="28"/>
      <c r="BE149" s="28"/>
      <c r="BF149" s="28"/>
      <c r="BG149" s="28"/>
      <c r="BH149" s="28"/>
      <c r="BI149" s="28"/>
      <c r="BJ149" s="28"/>
      <c r="BK149" s="28"/>
      <c r="BL149" s="28"/>
      <c r="BM149" s="28"/>
      <c r="BN149" s="28"/>
      <c r="BO149" s="28"/>
      <c r="BP149" s="28"/>
      <c r="BQ149" s="28"/>
      <c r="BR149" s="28"/>
      <c r="BS149" s="28"/>
      <c r="BT149" s="28"/>
      <c r="BU149" s="28"/>
      <c r="BV149" s="28"/>
      <c r="BW149" s="28"/>
      <c r="BX149" s="28"/>
      <c r="BY149" s="28"/>
      <c r="BZ149" s="28"/>
      <c r="CA149" s="28"/>
      <c r="CB149" s="28"/>
      <c r="CC149" s="28"/>
      <c r="CD149" s="28"/>
      <c r="CE149" s="28"/>
      <c r="CF149" s="28"/>
      <c r="CG149" s="28"/>
      <c r="CH149" s="28"/>
      <c r="CI149" s="28"/>
      <c r="CJ149" s="28"/>
      <c r="CK149" s="28"/>
    </row>
    <row r="150" spans="1:89" s="21" customFormat="1" x14ac:dyDescent="0.2">
      <c r="A150" s="101"/>
      <c r="L150" s="99"/>
      <c r="V150" s="27"/>
      <c r="AW150" s="28"/>
      <c r="AX150" s="28"/>
      <c r="AY150" s="28"/>
      <c r="AZ150" s="28"/>
      <c r="BA150" s="28"/>
      <c r="BB150" s="28"/>
      <c r="BC150" s="28"/>
      <c r="BD150" s="28"/>
      <c r="BE150" s="28"/>
      <c r="BF150" s="28"/>
      <c r="BG150" s="28"/>
      <c r="BH150" s="28"/>
      <c r="BI150" s="28"/>
      <c r="BJ150" s="28"/>
      <c r="BK150" s="28"/>
      <c r="BL150" s="28"/>
      <c r="BM150" s="28"/>
      <c r="BN150" s="28"/>
      <c r="BO150" s="28"/>
      <c r="BP150" s="28"/>
      <c r="BQ150" s="28"/>
      <c r="BR150" s="28"/>
      <c r="BS150" s="28"/>
      <c r="BT150" s="28"/>
      <c r="BU150" s="28"/>
      <c r="BV150" s="28"/>
      <c r="BW150" s="28"/>
      <c r="BX150" s="28"/>
      <c r="BY150" s="28"/>
      <c r="BZ150" s="28"/>
      <c r="CA150" s="28"/>
      <c r="CB150" s="28"/>
      <c r="CC150" s="28"/>
      <c r="CD150" s="28"/>
      <c r="CE150" s="28"/>
      <c r="CF150" s="28"/>
      <c r="CG150" s="28"/>
      <c r="CH150" s="28"/>
      <c r="CI150" s="28"/>
      <c r="CJ150" s="28"/>
      <c r="CK150" s="28"/>
    </row>
    <row r="151" spans="1:89" x14ac:dyDescent="0.2">
      <c r="A151" s="169"/>
      <c r="B151" s="22"/>
      <c r="C151" s="22"/>
      <c r="D151" s="22"/>
      <c r="E151" s="22"/>
      <c r="F151" s="22"/>
      <c r="G151" s="22"/>
      <c r="H151" s="22"/>
      <c r="I151" s="22"/>
      <c r="J151" s="22"/>
      <c r="K151" s="22"/>
      <c r="L151" s="102"/>
      <c r="M151" s="22"/>
      <c r="N151" s="22"/>
      <c r="O151" s="22"/>
      <c r="P151" s="22"/>
      <c r="Q151" s="22"/>
      <c r="R151" s="22"/>
      <c r="S151" s="22"/>
      <c r="T151" s="22"/>
    </row>
    <row r="152" spans="1:89" x14ac:dyDescent="0.2">
      <c r="A152" s="103"/>
      <c r="B152" s="22"/>
      <c r="C152" s="22"/>
      <c r="D152" s="22"/>
      <c r="E152" s="22"/>
      <c r="F152" s="22"/>
      <c r="G152" s="22"/>
      <c r="H152" s="22"/>
      <c r="I152" s="22"/>
      <c r="J152" s="22"/>
      <c r="K152" s="22"/>
      <c r="L152" s="102"/>
      <c r="M152" s="22"/>
      <c r="N152" s="22"/>
      <c r="O152" s="22"/>
      <c r="P152" s="22"/>
      <c r="Q152" s="22"/>
      <c r="R152" s="22"/>
      <c r="S152" s="22"/>
      <c r="T152" s="22"/>
      <c r="AD152" s="176"/>
    </row>
    <row r="153" spans="1:89" x14ac:dyDescent="0.2">
      <c r="A153" s="103"/>
      <c r="B153" s="22"/>
      <c r="C153" s="22"/>
      <c r="D153" s="22"/>
      <c r="E153" s="22"/>
      <c r="F153" s="22"/>
      <c r="G153" s="22"/>
      <c r="H153" s="22"/>
      <c r="I153" s="22"/>
      <c r="J153" s="22"/>
      <c r="K153" s="22"/>
      <c r="L153" s="102"/>
      <c r="M153" s="22"/>
      <c r="N153" s="22"/>
      <c r="O153" s="22"/>
      <c r="P153" s="22"/>
      <c r="Q153" s="22"/>
      <c r="R153" s="22"/>
      <c r="S153" s="22"/>
      <c r="T153" s="22"/>
    </row>
    <row r="154" spans="1:89" x14ac:dyDescent="0.2">
      <c r="A154" s="103"/>
      <c r="B154" s="22"/>
      <c r="C154" s="22"/>
      <c r="D154" s="22"/>
      <c r="E154" s="22"/>
      <c r="F154" s="22"/>
      <c r="G154" s="22"/>
      <c r="H154" s="22"/>
      <c r="I154" s="22"/>
      <c r="J154" s="22"/>
      <c r="K154" s="22"/>
      <c r="L154" s="102"/>
      <c r="M154" s="22"/>
      <c r="N154" s="22"/>
      <c r="O154" s="22"/>
      <c r="P154" s="22"/>
      <c r="Q154" s="22"/>
      <c r="R154" s="22"/>
      <c r="S154" s="22"/>
      <c r="T154" s="22"/>
    </row>
    <row r="155" spans="1:89" x14ac:dyDescent="0.2">
      <c r="A155" s="103"/>
      <c r="B155" s="22"/>
      <c r="C155" s="22"/>
      <c r="D155" s="22"/>
      <c r="E155" s="22"/>
      <c r="F155" s="22"/>
      <c r="G155" s="22"/>
      <c r="H155" s="22"/>
      <c r="I155" s="22"/>
      <c r="J155" s="22"/>
      <c r="K155" s="22"/>
      <c r="L155" s="102"/>
      <c r="M155" s="22"/>
      <c r="N155" s="22"/>
      <c r="O155" s="22"/>
      <c r="P155" s="22"/>
      <c r="Q155" s="22"/>
      <c r="R155" s="22"/>
      <c r="S155" s="22"/>
      <c r="T155" s="22"/>
    </row>
    <row r="156" spans="1:89" x14ac:dyDescent="0.2">
      <c r="A156" s="103"/>
      <c r="B156" s="22"/>
      <c r="C156" s="22"/>
      <c r="D156" s="22"/>
      <c r="E156" s="22"/>
      <c r="F156" s="22"/>
      <c r="G156" s="22"/>
      <c r="H156" s="22"/>
      <c r="I156" s="22"/>
      <c r="J156" s="22"/>
      <c r="K156" s="22"/>
      <c r="L156" s="102"/>
      <c r="M156" s="22"/>
      <c r="N156" s="22"/>
      <c r="O156" s="22"/>
      <c r="P156" s="22"/>
      <c r="Q156" s="22"/>
      <c r="R156" s="22"/>
      <c r="S156" s="22"/>
      <c r="T156" s="22"/>
    </row>
    <row r="157" spans="1:89" x14ac:dyDescent="0.2">
      <c r="A157" s="103"/>
      <c r="B157" s="22"/>
      <c r="C157" s="22"/>
      <c r="D157" s="22"/>
      <c r="E157" s="22"/>
      <c r="F157" s="22"/>
      <c r="G157" s="22"/>
      <c r="H157" s="22"/>
      <c r="I157" s="22"/>
      <c r="J157" s="22"/>
      <c r="K157" s="22"/>
      <c r="L157" s="102"/>
      <c r="M157" s="22"/>
      <c r="N157" s="22"/>
      <c r="O157" s="22"/>
      <c r="P157" s="22"/>
      <c r="Q157" s="22"/>
      <c r="R157" s="22"/>
      <c r="S157" s="22"/>
      <c r="T157" s="22"/>
    </row>
    <row r="158" spans="1:89" x14ac:dyDescent="0.2">
      <c r="A158" s="103"/>
      <c r="B158" s="22"/>
      <c r="C158" s="22"/>
      <c r="D158" s="22"/>
      <c r="E158" s="22"/>
      <c r="F158" s="22"/>
      <c r="G158" s="22"/>
      <c r="H158" s="22"/>
      <c r="I158" s="22"/>
      <c r="J158" s="22"/>
      <c r="K158" s="22"/>
      <c r="L158" s="102"/>
      <c r="M158" s="22"/>
      <c r="N158" s="22"/>
      <c r="O158" s="22"/>
      <c r="P158" s="22"/>
      <c r="Q158" s="22"/>
      <c r="R158" s="22"/>
      <c r="S158" s="22"/>
      <c r="T158" s="22"/>
    </row>
    <row r="159" spans="1:89" x14ac:dyDescent="0.2">
      <c r="A159" s="103"/>
      <c r="B159" s="22"/>
      <c r="C159" s="22"/>
      <c r="D159" s="22"/>
      <c r="E159" s="22"/>
      <c r="F159" s="22"/>
      <c r="G159" s="22"/>
      <c r="H159" s="22"/>
      <c r="I159" s="22"/>
      <c r="J159" s="22"/>
      <c r="K159" s="22"/>
      <c r="L159" s="102"/>
      <c r="M159" s="22"/>
      <c r="N159" s="22"/>
      <c r="O159" s="22"/>
      <c r="P159" s="22"/>
      <c r="Q159" s="22"/>
      <c r="R159" s="22"/>
      <c r="S159" s="22"/>
      <c r="T159" s="22"/>
    </row>
    <row r="160" spans="1:89" x14ac:dyDescent="0.2">
      <c r="A160" s="103"/>
      <c r="B160" s="22"/>
      <c r="C160" s="22"/>
      <c r="D160" s="22"/>
      <c r="E160" s="22"/>
      <c r="F160" s="22"/>
      <c r="G160" s="22"/>
      <c r="H160" s="22"/>
      <c r="I160" s="22"/>
      <c r="J160" s="22"/>
      <c r="K160" s="22"/>
      <c r="L160" s="102"/>
      <c r="M160" s="22"/>
      <c r="N160" s="22"/>
      <c r="O160" s="22"/>
      <c r="P160" s="22"/>
      <c r="Q160" s="22"/>
      <c r="R160" s="22"/>
      <c r="S160" s="22"/>
      <c r="T160" s="22"/>
    </row>
    <row r="161" spans="1:20" x14ac:dyDescent="0.2">
      <c r="A161" s="103"/>
      <c r="B161" s="22"/>
      <c r="C161" s="22"/>
      <c r="D161" s="22"/>
      <c r="E161" s="22"/>
      <c r="F161" s="22"/>
      <c r="G161" s="22"/>
      <c r="H161" s="22"/>
      <c r="I161" s="22"/>
      <c r="J161" s="22"/>
      <c r="K161" s="22"/>
      <c r="L161" s="102"/>
      <c r="M161" s="22"/>
      <c r="N161" s="22"/>
      <c r="O161" s="22"/>
      <c r="P161" s="22"/>
      <c r="Q161" s="22"/>
      <c r="R161" s="22"/>
      <c r="S161" s="22"/>
      <c r="T161" s="22"/>
    </row>
    <row r="162" spans="1:20" x14ac:dyDescent="0.2">
      <c r="A162" s="103"/>
      <c r="B162" s="22"/>
      <c r="C162" s="22"/>
      <c r="D162" s="22"/>
      <c r="E162" s="22"/>
      <c r="F162" s="22"/>
      <c r="G162" s="22"/>
      <c r="H162" s="22"/>
      <c r="I162" s="22"/>
      <c r="J162" s="22"/>
      <c r="K162" s="22"/>
      <c r="L162" s="102"/>
      <c r="M162" s="22"/>
      <c r="N162" s="22"/>
      <c r="O162" s="22"/>
      <c r="P162" s="22"/>
      <c r="Q162" s="22"/>
      <c r="R162" s="22"/>
      <c r="S162" s="22"/>
      <c r="T162" s="22"/>
    </row>
    <row r="163" spans="1:20" x14ac:dyDescent="0.2">
      <c r="A163" s="103"/>
      <c r="B163" s="22"/>
      <c r="C163" s="22"/>
      <c r="D163" s="22"/>
      <c r="E163" s="22"/>
      <c r="F163" s="22"/>
      <c r="G163" s="22"/>
      <c r="H163" s="22"/>
      <c r="I163" s="22"/>
      <c r="J163" s="22"/>
      <c r="K163" s="22"/>
      <c r="L163" s="102"/>
      <c r="M163" s="22"/>
      <c r="N163" s="22"/>
      <c r="O163" s="22"/>
      <c r="P163" s="22"/>
      <c r="Q163" s="22"/>
      <c r="R163" s="22"/>
      <c r="S163" s="22"/>
      <c r="T163" s="22"/>
    </row>
    <row r="164" spans="1:20" x14ac:dyDescent="0.2">
      <c r="A164" s="103"/>
      <c r="B164" s="22"/>
      <c r="C164" s="22"/>
      <c r="D164" s="22"/>
      <c r="E164" s="22"/>
      <c r="F164" s="22"/>
      <c r="G164" s="22"/>
      <c r="H164" s="22"/>
      <c r="I164" s="22"/>
      <c r="J164" s="22"/>
      <c r="K164" s="22"/>
      <c r="L164" s="102"/>
      <c r="M164" s="22"/>
      <c r="N164" s="22"/>
      <c r="O164" s="22"/>
      <c r="P164" s="22"/>
      <c r="Q164" s="22"/>
      <c r="R164" s="22"/>
      <c r="S164" s="22"/>
      <c r="T164" s="22"/>
    </row>
    <row r="195" spans="1:56" ht="17.25" customHeight="1" x14ac:dyDescent="0.2"/>
    <row r="196" spans="1:56" ht="17.25" customHeight="1" x14ac:dyDescent="0.2"/>
    <row r="197" spans="1:56" ht="17.25" customHeight="1" x14ac:dyDescent="0.2"/>
    <row r="199" spans="1:56" ht="19.5" hidden="1" customHeight="1" x14ac:dyDescent="0.2"/>
    <row r="200" spans="1:56" ht="19.5" hidden="1" customHeight="1" x14ac:dyDescent="0.2">
      <c r="A200" s="168">
        <f>SUM(A7:W110)</f>
        <v>6335</v>
      </c>
      <c r="BD200" s="233">
        <f>SUM(BD7:BL110)</f>
        <v>0</v>
      </c>
    </row>
    <row r="201" spans="1:56" ht="19.5" hidden="1" customHeight="1" x14ac:dyDescent="0.2"/>
  </sheetData>
  <mergeCells count="61">
    <mergeCell ref="A88:B88"/>
    <mergeCell ref="A89:B89"/>
    <mergeCell ref="A90:B90"/>
    <mergeCell ref="A91:B91"/>
    <mergeCell ref="A94:A95"/>
    <mergeCell ref="B94:B95"/>
    <mergeCell ref="U61:V61"/>
    <mergeCell ref="W61:W62"/>
    <mergeCell ref="A63:A68"/>
    <mergeCell ref="A69:A70"/>
    <mergeCell ref="A71:A74"/>
    <mergeCell ref="U36:V36"/>
    <mergeCell ref="W36:W37"/>
    <mergeCell ref="A56:B57"/>
    <mergeCell ref="C56:C57"/>
    <mergeCell ref="D56:T56"/>
    <mergeCell ref="U56:U57"/>
    <mergeCell ref="A53:A54"/>
    <mergeCell ref="A36:A37"/>
    <mergeCell ref="B36:B37"/>
    <mergeCell ref="A51:A52"/>
    <mergeCell ref="A38:A44"/>
    <mergeCell ref="A46:A47"/>
    <mergeCell ref="C36:C37"/>
    <mergeCell ref="D36:T36"/>
    <mergeCell ref="A9:A10"/>
    <mergeCell ref="B9:B10"/>
    <mergeCell ref="C9:C10"/>
    <mergeCell ref="A6:W6"/>
    <mergeCell ref="D9:T9"/>
    <mergeCell ref="U9:V9"/>
    <mergeCell ref="W9:W10"/>
    <mergeCell ref="A98:A99"/>
    <mergeCell ref="B98:B99"/>
    <mergeCell ref="C98:E98"/>
    <mergeCell ref="F98:F99"/>
    <mergeCell ref="A60:L60"/>
    <mergeCell ref="A61:B62"/>
    <mergeCell ref="C61:C62"/>
    <mergeCell ref="D61:T61"/>
    <mergeCell ref="A75:A76"/>
    <mergeCell ref="A77:A78"/>
    <mergeCell ref="A79:A84"/>
    <mergeCell ref="A86:B87"/>
    <mergeCell ref="C86:D86"/>
    <mergeCell ref="E86:F86"/>
    <mergeCell ref="G86:H86"/>
    <mergeCell ref="I86:J86"/>
    <mergeCell ref="C26:C27"/>
    <mergeCell ref="D26:E26"/>
    <mergeCell ref="A11:A19"/>
    <mergeCell ref="A49:A50"/>
    <mergeCell ref="B49:B50"/>
    <mergeCell ref="C49:C50"/>
    <mergeCell ref="A26:B27"/>
    <mergeCell ref="A28:B28"/>
    <mergeCell ref="A29:B29"/>
    <mergeCell ref="A30:B30"/>
    <mergeCell ref="A31:B31"/>
    <mergeCell ref="A32:B32"/>
    <mergeCell ref="A33:B33"/>
  </mergeCells>
  <pageMargins left="0.7" right="0.7" top="0.75" bottom="0.75" header="0.3" footer="0.3"/>
  <extLst>
    <ext xmlns:x14="http://schemas.microsoft.com/office/spreadsheetml/2009/9/main" uri="{CCE6A557-97BC-4b89-ADB6-D9C93CAAB3DF}">
      <x14:dataValidations xmlns:xm="http://schemas.microsoft.com/office/excel/2006/main" count="1">
        <x14:dataValidation type="whole" allowBlank="1" showInputMessage="1" showErrorMessage="1" errorTitle="Error" error="Por favor ingrese números enteros">
          <x14:formula1>
            <xm:f>0</xm:f>
          </x14:formula1>
          <x14:formula2>
            <xm:f>10000000000</xm:f>
          </x14:formula2>
          <xm:sqref>C11:W21 IY11:JS21 SU11:TO21 ACQ11:ADK21 AMM11:ANG21 AWI11:AXC21 BGE11:BGY21 BQA11:BQU21 BZW11:CAQ21 CJS11:CKM21 CTO11:CUI21 DDK11:DEE21 DNG11:DOA21 DXC11:DXW21 EGY11:EHS21 EQU11:ERO21 FAQ11:FBK21 FKM11:FLG21 FUI11:FVC21 GEE11:GEY21 GOA11:GOU21 GXW11:GYQ21 HHS11:HIM21 HRO11:HSI21 IBK11:ICE21 ILG11:IMA21 IVC11:IVW21 JEY11:JFS21 JOU11:JPO21 JYQ11:JZK21 KIM11:KJG21 KSI11:KTC21 LCE11:LCY21 LMA11:LMU21 LVW11:LWQ21 MFS11:MGM21 MPO11:MQI21 MZK11:NAE21 NJG11:NKA21 NTC11:NTW21 OCY11:ODS21 OMU11:ONO21 OWQ11:OXK21 PGM11:PHG21 PQI11:PRC21 QAE11:QAY21 QKA11:QKU21 QTW11:QUQ21 RDS11:REM21 RNO11:ROI21 RXK11:RYE21 SHG11:SIA21 SRC11:SRW21 TAY11:TBS21 TKU11:TLO21 TUQ11:TVK21 UEM11:UFG21 UOI11:UPC21 UYE11:UYY21 VIA11:VIU21 VRW11:VSQ21 WBS11:WCM21 WLO11:WMI21 WVK11:WWE21 C65547:W65557 IY65547:JS65557 SU65547:TO65557 ACQ65547:ADK65557 AMM65547:ANG65557 AWI65547:AXC65557 BGE65547:BGY65557 BQA65547:BQU65557 BZW65547:CAQ65557 CJS65547:CKM65557 CTO65547:CUI65557 DDK65547:DEE65557 DNG65547:DOA65557 DXC65547:DXW65557 EGY65547:EHS65557 EQU65547:ERO65557 FAQ65547:FBK65557 FKM65547:FLG65557 FUI65547:FVC65557 GEE65547:GEY65557 GOA65547:GOU65557 GXW65547:GYQ65557 HHS65547:HIM65557 HRO65547:HSI65557 IBK65547:ICE65557 ILG65547:IMA65557 IVC65547:IVW65557 JEY65547:JFS65557 JOU65547:JPO65557 JYQ65547:JZK65557 KIM65547:KJG65557 KSI65547:KTC65557 LCE65547:LCY65557 LMA65547:LMU65557 LVW65547:LWQ65557 MFS65547:MGM65557 MPO65547:MQI65557 MZK65547:NAE65557 NJG65547:NKA65557 NTC65547:NTW65557 OCY65547:ODS65557 OMU65547:ONO65557 OWQ65547:OXK65557 PGM65547:PHG65557 PQI65547:PRC65557 QAE65547:QAY65557 QKA65547:QKU65557 QTW65547:QUQ65557 RDS65547:REM65557 RNO65547:ROI65557 RXK65547:RYE65557 SHG65547:SIA65557 SRC65547:SRW65557 TAY65547:TBS65557 TKU65547:TLO65557 TUQ65547:TVK65557 UEM65547:UFG65557 UOI65547:UPC65557 UYE65547:UYY65557 VIA65547:VIU65557 VRW65547:VSQ65557 WBS65547:WCM65557 WLO65547:WMI65557 WVK65547:WWE65557 C131083:W131093 IY131083:JS131093 SU131083:TO131093 ACQ131083:ADK131093 AMM131083:ANG131093 AWI131083:AXC131093 BGE131083:BGY131093 BQA131083:BQU131093 BZW131083:CAQ131093 CJS131083:CKM131093 CTO131083:CUI131093 DDK131083:DEE131093 DNG131083:DOA131093 DXC131083:DXW131093 EGY131083:EHS131093 EQU131083:ERO131093 FAQ131083:FBK131093 FKM131083:FLG131093 FUI131083:FVC131093 GEE131083:GEY131093 GOA131083:GOU131093 GXW131083:GYQ131093 HHS131083:HIM131093 HRO131083:HSI131093 IBK131083:ICE131093 ILG131083:IMA131093 IVC131083:IVW131093 JEY131083:JFS131093 JOU131083:JPO131093 JYQ131083:JZK131093 KIM131083:KJG131093 KSI131083:KTC131093 LCE131083:LCY131093 LMA131083:LMU131093 LVW131083:LWQ131093 MFS131083:MGM131093 MPO131083:MQI131093 MZK131083:NAE131093 NJG131083:NKA131093 NTC131083:NTW131093 OCY131083:ODS131093 OMU131083:ONO131093 OWQ131083:OXK131093 PGM131083:PHG131093 PQI131083:PRC131093 QAE131083:QAY131093 QKA131083:QKU131093 QTW131083:QUQ131093 RDS131083:REM131093 RNO131083:ROI131093 RXK131083:RYE131093 SHG131083:SIA131093 SRC131083:SRW131093 TAY131083:TBS131093 TKU131083:TLO131093 TUQ131083:TVK131093 UEM131083:UFG131093 UOI131083:UPC131093 UYE131083:UYY131093 VIA131083:VIU131093 VRW131083:VSQ131093 WBS131083:WCM131093 WLO131083:WMI131093 WVK131083:WWE131093 C196619:W196629 IY196619:JS196629 SU196619:TO196629 ACQ196619:ADK196629 AMM196619:ANG196629 AWI196619:AXC196629 BGE196619:BGY196629 BQA196619:BQU196629 BZW196619:CAQ196629 CJS196619:CKM196629 CTO196619:CUI196629 DDK196619:DEE196629 DNG196619:DOA196629 DXC196619:DXW196629 EGY196619:EHS196629 EQU196619:ERO196629 FAQ196619:FBK196629 FKM196619:FLG196629 FUI196619:FVC196629 GEE196619:GEY196629 GOA196619:GOU196629 GXW196619:GYQ196629 HHS196619:HIM196629 HRO196619:HSI196629 IBK196619:ICE196629 ILG196619:IMA196629 IVC196619:IVW196629 JEY196619:JFS196629 JOU196619:JPO196629 JYQ196619:JZK196629 KIM196619:KJG196629 KSI196619:KTC196629 LCE196619:LCY196629 LMA196619:LMU196629 LVW196619:LWQ196629 MFS196619:MGM196629 MPO196619:MQI196629 MZK196619:NAE196629 NJG196619:NKA196629 NTC196619:NTW196629 OCY196619:ODS196629 OMU196619:ONO196629 OWQ196619:OXK196629 PGM196619:PHG196629 PQI196619:PRC196629 QAE196619:QAY196629 QKA196619:QKU196629 QTW196619:QUQ196629 RDS196619:REM196629 RNO196619:ROI196629 RXK196619:RYE196629 SHG196619:SIA196629 SRC196619:SRW196629 TAY196619:TBS196629 TKU196619:TLO196629 TUQ196619:TVK196629 UEM196619:UFG196629 UOI196619:UPC196629 UYE196619:UYY196629 VIA196619:VIU196629 VRW196619:VSQ196629 WBS196619:WCM196629 WLO196619:WMI196629 WVK196619:WWE196629 C262155:W262165 IY262155:JS262165 SU262155:TO262165 ACQ262155:ADK262165 AMM262155:ANG262165 AWI262155:AXC262165 BGE262155:BGY262165 BQA262155:BQU262165 BZW262155:CAQ262165 CJS262155:CKM262165 CTO262155:CUI262165 DDK262155:DEE262165 DNG262155:DOA262165 DXC262155:DXW262165 EGY262155:EHS262165 EQU262155:ERO262165 FAQ262155:FBK262165 FKM262155:FLG262165 FUI262155:FVC262165 GEE262155:GEY262165 GOA262155:GOU262165 GXW262155:GYQ262165 HHS262155:HIM262165 HRO262155:HSI262165 IBK262155:ICE262165 ILG262155:IMA262165 IVC262155:IVW262165 JEY262155:JFS262165 JOU262155:JPO262165 JYQ262155:JZK262165 KIM262155:KJG262165 KSI262155:KTC262165 LCE262155:LCY262165 LMA262155:LMU262165 LVW262155:LWQ262165 MFS262155:MGM262165 MPO262155:MQI262165 MZK262155:NAE262165 NJG262155:NKA262165 NTC262155:NTW262165 OCY262155:ODS262165 OMU262155:ONO262165 OWQ262155:OXK262165 PGM262155:PHG262165 PQI262155:PRC262165 QAE262155:QAY262165 QKA262155:QKU262165 QTW262155:QUQ262165 RDS262155:REM262165 RNO262155:ROI262165 RXK262155:RYE262165 SHG262155:SIA262165 SRC262155:SRW262165 TAY262155:TBS262165 TKU262155:TLO262165 TUQ262155:TVK262165 UEM262155:UFG262165 UOI262155:UPC262165 UYE262155:UYY262165 VIA262155:VIU262165 VRW262155:VSQ262165 WBS262155:WCM262165 WLO262155:WMI262165 WVK262155:WWE262165 C327691:W327701 IY327691:JS327701 SU327691:TO327701 ACQ327691:ADK327701 AMM327691:ANG327701 AWI327691:AXC327701 BGE327691:BGY327701 BQA327691:BQU327701 BZW327691:CAQ327701 CJS327691:CKM327701 CTO327691:CUI327701 DDK327691:DEE327701 DNG327691:DOA327701 DXC327691:DXW327701 EGY327691:EHS327701 EQU327691:ERO327701 FAQ327691:FBK327701 FKM327691:FLG327701 FUI327691:FVC327701 GEE327691:GEY327701 GOA327691:GOU327701 GXW327691:GYQ327701 HHS327691:HIM327701 HRO327691:HSI327701 IBK327691:ICE327701 ILG327691:IMA327701 IVC327691:IVW327701 JEY327691:JFS327701 JOU327691:JPO327701 JYQ327691:JZK327701 KIM327691:KJG327701 KSI327691:KTC327701 LCE327691:LCY327701 LMA327691:LMU327701 LVW327691:LWQ327701 MFS327691:MGM327701 MPO327691:MQI327701 MZK327691:NAE327701 NJG327691:NKA327701 NTC327691:NTW327701 OCY327691:ODS327701 OMU327691:ONO327701 OWQ327691:OXK327701 PGM327691:PHG327701 PQI327691:PRC327701 QAE327691:QAY327701 QKA327691:QKU327701 QTW327691:QUQ327701 RDS327691:REM327701 RNO327691:ROI327701 RXK327691:RYE327701 SHG327691:SIA327701 SRC327691:SRW327701 TAY327691:TBS327701 TKU327691:TLO327701 TUQ327691:TVK327701 UEM327691:UFG327701 UOI327691:UPC327701 UYE327691:UYY327701 VIA327691:VIU327701 VRW327691:VSQ327701 WBS327691:WCM327701 WLO327691:WMI327701 WVK327691:WWE327701 C393227:W393237 IY393227:JS393237 SU393227:TO393237 ACQ393227:ADK393237 AMM393227:ANG393237 AWI393227:AXC393237 BGE393227:BGY393237 BQA393227:BQU393237 BZW393227:CAQ393237 CJS393227:CKM393237 CTO393227:CUI393237 DDK393227:DEE393237 DNG393227:DOA393237 DXC393227:DXW393237 EGY393227:EHS393237 EQU393227:ERO393237 FAQ393227:FBK393237 FKM393227:FLG393237 FUI393227:FVC393237 GEE393227:GEY393237 GOA393227:GOU393237 GXW393227:GYQ393237 HHS393227:HIM393237 HRO393227:HSI393237 IBK393227:ICE393237 ILG393227:IMA393237 IVC393227:IVW393237 JEY393227:JFS393237 JOU393227:JPO393237 JYQ393227:JZK393237 KIM393227:KJG393237 KSI393227:KTC393237 LCE393227:LCY393237 LMA393227:LMU393237 LVW393227:LWQ393237 MFS393227:MGM393237 MPO393227:MQI393237 MZK393227:NAE393237 NJG393227:NKA393237 NTC393227:NTW393237 OCY393227:ODS393237 OMU393227:ONO393237 OWQ393227:OXK393237 PGM393227:PHG393237 PQI393227:PRC393237 QAE393227:QAY393237 QKA393227:QKU393237 QTW393227:QUQ393237 RDS393227:REM393237 RNO393227:ROI393237 RXK393227:RYE393237 SHG393227:SIA393237 SRC393227:SRW393237 TAY393227:TBS393237 TKU393227:TLO393237 TUQ393227:TVK393237 UEM393227:UFG393237 UOI393227:UPC393237 UYE393227:UYY393237 VIA393227:VIU393237 VRW393227:VSQ393237 WBS393227:WCM393237 WLO393227:WMI393237 WVK393227:WWE393237 C458763:W458773 IY458763:JS458773 SU458763:TO458773 ACQ458763:ADK458773 AMM458763:ANG458773 AWI458763:AXC458773 BGE458763:BGY458773 BQA458763:BQU458773 BZW458763:CAQ458773 CJS458763:CKM458773 CTO458763:CUI458773 DDK458763:DEE458773 DNG458763:DOA458773 DXC458763:DXW458773 EGY458763:EHS458773 EQU458763:ERO458773 FAQ458763:FBK458773 FKM458763:FLG458773 FUI458763:FVC458773 GEE458763:GEY458773 GOA458763:GOU458773 GXW458763:GYQ458773 HHS458763:HIM458773 HRO458763:HSI458773 IBK458763:ICE458773 ILG458763:IMA458773 IVC458763:IVW458773 JEY458763:JFS458773 JOU458763:JPO458773 JYQ458763:JZK458773 KIM458763:KJG458773 KSI458763:KTC458773 LCE458763:LCY458773 LMA458763:LMU458773 LVW458763:LWQ458773 MFS458763:MGM458773 MPO458763:MQI458773 MZK458763:NAE458773 NJG458763:NKA458773 NTC458763:NTW458773 OCY458763:ODS458773 OMU458763:ONO458773 OWQ458763:OXK458773 PGM458763:PHG458773 PQI458763:PRC458773 QAE458763:QAY458773 QKA458763:QKU458773 QTW458763:QUQ458773 RDS458763:REM458773 RNO458763:ROI458773 RXK458763:RYE458773 SHG458763:SIA458773 SRC458763:SRW458773 TAY458763:TBS458773 TKU458763:TLO458773 TUQ458763:TVK458773 UEM458763:UFG458773 UOI458763:UPC458773 UYE458763:UYY458773 VIA458763:VIU458773 VRW458763:VSQ458773 WBS458763:WCM458773 WLO458763:WMI458773 WVK458763:WWE458773 C524299:W524309 IY524299:JS524309 SU524299:TO524309 ACQ524299:ADK524309 AMM524299:ANG524309 AWI524299:AXC524309 BGE524299:BGY524309 BQA524299:BQU524309 BZW524299:CAQ524309 CJS524299:CKM524309 CTO524299:CUI524309 DDK524299:DEE524309 DNG524299:DOA524309 DXC524299:DXW524309 EGY524299:EHS524309 EQU524299:ERO524309 FAQ524299:FBK524309 FKM524299:FLG524309 FUI524299:FVC524309 GEE524299:GEY524309 GOA524299:GOU524309 GXW524299:GYQ524309 HHS524299:HIM524309 HRO524299:HSI524309 IBK524299:ICE524309 ILG524299:IMA524309 IVC524299:IVW524309 JEY524299:JFS524309 JOU524299:JPO524309 JYQ524299:JZK524309 KIM524299:KJG524309 KSI524299:KTC524309 LCE524299:LCY524309 LMA524299:LMU524309 LVW524299:LWQ524309 MFS524299:MGM524309 MPO524299:MQI524309 MZK524299:NAE524309 NJG524299:NKA524309 NTC524299:NTW524309 OCY524299:ODS524309 OMU524299:ONO524309 OWQ524299:OXK524309 PGM524299:PHG524309 PQI524299:PRC524309 QAE524299:QAY524309 QKA524299:QKU524309 QTW524299:QUQ524309 RDS524299:REM524309 RNO524299:ROI524309 RXK524299:RYE524309 SHG524299:SIA524309 SRC524299:SRW524309 TAY524299:TBS524309 TKU524299:TLO524309 TUQ524299:TVK524309 UEM524299:UFG524309 UOI524299:UPC524309 UYE524299:UYY524309 VIA524299:VIU524309 VRW524299:VSQ524309 WBS524299:WCM524309 WLO524299:WMI524309 WVK524299:WWE524309 C589835:W589845 IY589835:JS589845 SU589835:TO589845 ACQ589835:ADK589845 AMM589835:ANG589845 AWI589835:AXC589845 BGE589835:BGY589845 BQA589835:BQU589845 BZW589835:CAQ589845 CJS589835:CKM589845 CTO589835:CUI589845 DDK589835:DEE589845 DNG589835:DOA589845 DXC589835:DXW589845 EGY589835:EHS589845 EQU589835:ERO589845 FAQ589835:FBK589845 FKM589835:FLG589845 FUI589835:FVC589845 GEE589835:GEY589845 GOA589835:GOU589845 GXW589835:GYQ589845 HHS589835:HIM589845 HRO589835:HSI589845 IBK589835:ICE589845 ILG589835:IMA589845 IVC589835:IVW589845 JEY589835:JFS589845 JOU589835:JPO589845 JYQ589835:JZK589845 KIM589835:KJG589845 KSI589835:KTC589845 LCE589835:LCY589845 LMA589835:LMU589845 LVW589835:LWQ589845 MFS589835:MGM589845 MPO589835:MQI589845 MZK589835:NAE589845 NJG589835:NKA589845 NTC589835:NTW589845 OCY589835:ODS589845 OMU589835:ONO589845 OWQ589835:OXK589845 PGM589835:PHG589845 PQI589835:PRC589845 QAE589835:QAY589845 QKA589835:QKU589845 QTW589835:QUQ589845 RDS589835:REM589845 RNO589835:ROI589845 RXK589835:RYE589845 SHG589835:SIA589845 SRC589835:SRW589845 TAY589835:TBS589845 TKU589835:TLO589845 TUQ589835:TVK589845 UEM589835:UFG589845 UOI589835:UPC589845 UYE589835:UYY589845 VIA589835:VIU589845 VRW589835:VSQ589845 WBS589835:WCM589845 WLO589835:WMI589845 WVK589835:WWE589845 C655371:W655381 IY655371:JS655381 SU655371:TO655381 ACQ655371:ADK655381 AMM655371:ANG655381 AWI655371:AXC655381 BGE655371:BGY655381 BQA655371:BQU655381 BZW655371:CAQ655381 CJS655371:CKM655381 CTO655371:CUI655381 DDK655371:DEE655381 DNG655371:DOA655381 DXC655371:DXW655381 EGY655371:EHS655381 EQU655371:ERO655381 FAQ655371:FBK655381 FKM655371:FLG655381 FUI655371:FVC655381 GEE655371:GEY655381 GOA655371:GOU655381 GXW655371:GYQ655381 HHS655371:HIM655381 HRO655371:HSI655381 IBK655371:ICE655381 ILG655371:IMA655381 IVC655371:IVW655381 JEY655371:JFS655381 JOU655371:JPO655381 JYQ655371:JZK655381 KIM655371:KJG655381 KSI655371:KTC655381 LCE655371:LCY655381 LMA655371:LMU655381 LVW655371:LWQ655381 MFS655371:MGM655381 MPO655371:MQI655381 MZK655371:NAE655381 NJG655371:NKA655381 NTC655371:NTW655381 OCY655371:ODS655381 OMU655371:ONO655381 OWQ655371:OXK655381 PGM655371:PHG655381 PQI655371:PRC655381 QAE655371:QAY655381 QKA655371:QKU655381 QTW655371:QUQ655381 RDS655371:REM655381 RNO655371:ROI655381 RXK655371:RYE655381 SHG655371:SIA655381 SRC655371:SRW655381 TAY655371:TBS655381 TKU655371:TLO655381 TUQ655371:TVK655381 UEM655371:UFG655381 UOI655371:UPC655381 UYE655371:UYY655381 VIA655371:VIU655381 VRW655371:VSQ655381 WBS655371:WCM655381 WLO655371:WMI655381 WVK655371:WWE655381 C720907:W720917 IY720907:JS720917 SU720907:TO720917 ACQ720907:ADK720917 AMM720907:ANG720917 AWI720907:AXC720917 BGE720907:BGY720917 BQA720907:BQU720917 BZW720907:CAQ720917 CJS720907:CKM720917 CTO720907:CUI720917 DDK720907:DEE720917 DNG720907:DOA720917 DXC720907:DXW720917 EGY720907:EHS720917 EQU720907:ERO720917 FAQ720907:FBK720917 FKM720907:FLG720917 FUI720907:FVC720917 GEE720907:GEY720917 GOA720907:GOU720917 GXW720907:GYQ720917 HHS720907:HIM720917 HRO720907:HSI720917 IBK720907:ICE720917 ILG720907:IMA720917 IVC720907:IVW720917 JEY720907:JFS720917 JOU720907:JPO720917 JYQ720907:JZK720917 KIM720907:KJG720917 KSI720907:KTC720917 LCE720907:LCY720917 LMA720907:LMU720917 LVW720907:LWQ720917 MFS720907:MGM720917 MPO720907:MQI720917 MZK720907:NAE720917 NJG720907:NKA720917 NTC720907:NTW720917 OCY720907:ODS720917 OMU720907:ONO720917 OWQ720907:OXK720917 PGM720907:PHG720917 PQI720907:PRC720917 QAE720907:QAY720917 QKA720907:QKU720917 QTW720907:QUQ720917 RDS720907:REM720917 RNO720907:ROI720917 RXK720907:RYE720917 SHG720907:SIA720917 SRC720907:SRW720917 TAY720907:TBS720917 TKU720907:TLO720917 TUQ720907:TVK720917 UEM720907:UFG720917 UOI720907:UPC720917 UYE720907:UYY720917 VIA720907:VIU720917 VRW720907:VSQ720917 WBS720907:WCM720917 WLO720907:WMI720917 WVK720907:WWE720917 C786443:W786453 IY786443:JS786453 SU786443:TO786453 ACQ786443:ADK786453 AMM786443:ANG786453 AWI786443:AXC786453 BGE786443:BGY786453 BQA786443:BQU786453 BZW786443:CAQ786453 CJS786443:CKM786453 CTO786443:CUI786453 DDK786443:DEE786453 DNG786443:DOA786453 DXC786443:DXW786453 EGY786443:EHS786453 EQU786443:ERO786453 FAQ786443:FBK786453 FKM786443:FLG786453 FUI786443:FVC786453 GEE786443:GEY786453 GOA786443:GOU786453 GXW786443:GYQ786453 HHS786443:HIM786453 HRO786443:HSI786453 IBK786443:ICE786453 ILG786443:IMA786453 IVC786443:IVW786453 JEY786443:JFS786453 JOU786443:JPO786453 JYQ786443:JZK786453 KIM786443:KJG786453 KSI786443:KTC786453 LCE786443:LCY786453 LMA786443:LMU786453 LVW786443:LWQ786453 MFS786443:MGM786453 MPO786443:MQI786453 MZK786443:NAE786453 NJG786443:NKA786453 NTC786443:NTW786453 OCY786443:ODS786453 OMU786443:ONO786453 OWQ786443:OXK786453 PGM786443:PHG786453 PQI786443:PRC786453 QAE786443:QAY786453 QKA786443:QKU786453 QTW786443:QUQ786453 RDS786443:REM786453 RNO786443:ROI786453 RXK786443:RYE786453 SHG786443:SIA786453 SRC786443:SRW786453 TAY786443:TBS786453 TKU786443:TLO786453 TUQ786443:TVK786453 UEM786443:UFG786453 UOI786443:UPC786453 UYE786443:UYY786453 VIA786443:VIU786453 VRW786443:VSQ786453 WBS786443:WCM786453 WLO786443:WMI786453 WVK786443:WWE786453 C851979:W851989 IY851979:JS851989 SU851979:TO851989 ACQ851979:ADK851989 AMM851979:ANG851989 AWI851979:AXC851989 BGE851979:BGY851989 BQA851979:BQU851989 BZW851979:CAQ851989 CJS851979:CKM851989 CTO851979:CUI851989 DDK851979:DEE851989 DNG851979:DOA851989 DXC851979:DXW851989 EGY851979:EHS851989 EQU851979:ERO851989 FAQ851979:FBK851989 FKM851979:FLG851989 FUI851979:FVC851989 GEE851979:GEY851989 GOA851979:GOU851989 GXW851979:GYQ851989 HHS851979:HIM851989 HRO851979:HSI851989 IBK851979:ICE851989 ILG851979:IMA851989 IVC851979:IVW851989 JEY851979:JFS851989 JOU851979:JPO851989 JYQ851979:JZK851989 KIM851979:KJG851989 KSI851979:KTC851989 LCE851979:LCY851989 LMA851979:LMU851989 LVW851979:LWQ851989 MFS851979:MGM851989 MPO851979:MQI851989 MZK851979:NAE851989 NJG851979:NKA851989 NTC851979:NTW851989 OCY851979:ODS851989 OMU851979:ONO851989 OWQ851979:OXK851989 PGM851979:PHG851989 PQI851979:PRC851989 QAE851979:QAY851989 QKA851979:QKU851989 QTW851979:QUQ851989 RDS851979:REM851989 RNO851979:ROI851989 RXK851979:RYE851989 SHG851979:SIA851989 SRC851979:SRW851989 TAY851979:TBS851989 TKU851979:TLO851989 TUQ851979:TVK851989 UEM851979:UFG851989 UOI851979:UPC851989 UYE851979:UYY851989 VIA851979:VIU851989 VRW851979:VSQ851989 WBS851979:WCM851989 WLO851979:WMI851989 WVK851979:WWE851989 C917515:W917525 IY917515:JS917525 SU917515:TO917525 ACQ917515:ADK917525 AMM917515:ANG917525 AWI917515:AXC917525 BGE917515:BGY917525 BQA917515:BQU917525 BZW917515:CAQ917525 CJS917515:CKM917525 CTO917515:CUI917525 DDK917515:DEE917525 DNG917515:DOA917525 DXC917515:DXW917525 EGY917515:EHS917525 EQU917515:ERO917525 FAQ917515:FBK917525 FKM917515:FLG917525 FUI917515:FVC917525 GEE917515:GEY917525 GOA917515:GOU917525 GXW917515:GYQ917525 HHS917515:HIM917525 HRO917515:HSI917525 IBK917515:ICE917525 ILG917515:IMA917525 IVC917515:IVW917525 JEY917515:JFS917525 JOU917515:JPO917525 JYQ917515:JZK917525 KIM917515:KJG917525 KSI917515:KTC917525 LCE917515:LCY917525 LMA917515:LMU917525 LVW917515:LWQ917525 MFS917515:MGM917525 MPO917515:MQI917525 MZK917515:NAE917525 NJG917515:NKA917525 NTC917515:NTW917525 OCY917515:ODS917525 OMU917515:ONO917525 OWQ917515:OXK917525 PGM917515:PHG917525 PQI917515:PRC917525 QAE917515:QAY917525 QKA917515:QKU917525 QTW917515:QUQ917525 RDS917515:REM917525 RNO917515:ROI917525 RXK917515:RYE917525 SHG917515:SIA917525 SRC917515:SRW917525 TAY917515:TBS917525 TKU917515:TLO917525 TUQ917515:TVK917525 UEM917515:UFG917525 UOI917515:UPC917525 UYE917515:UYY917525 VIA917515:VIU917525 VRW917515:VSQ917525 WBS917515:WCM917525 WLO917515:WMI917525 WVK917515:WWE917525 C983051:W983061 IY983051:JS983061 SU983051:TO983061 ACQ983051:ADK983061 AMM983051:ANG983061 AWI983051:AXC983061 BGE983051:BGY983061 BQA983051:BQU983061 BZW983051:CAQ983061 CJS983051:CKM983061 CTO983051:CUI983061 DDK983051:DEE983061 DNG983051:DOA983061 DXC983051:DXW983061 EGY983051:EHS983061 EQU983051:ERO983061 FAQ983051:FBK983061 FKM983051:FLG983061 FUI983051:FVC983061 GEE983051:GEY983061 GOA983051:GOU983061 GXW983051:GYQ983061 HHS983051:HIM983061 HRO983051:HSI983061 IBK983051:ICE983061 ILG983051:IMA983061 IVC983051:IVW983061 JEY983051:JFS983061 JOU983051:JPO983061 JYQ983051:JZK983061 KIM983051:KJG983061 KSI983051:KTC983061 LCE983051:LCY983061 LMA983051:LMU983061 LVW983051:LWQ983061 MFS983051:MGM983061 MPO983051:MQI983061 MZK983051:NAE983061 NJG983051:NKA983061 NTC983051:NTW983061 OCY983051:ODS983061 OMU983051:ONO983061 OWQ983051:OXK983061 PGM983051:PHG983061 PQI983051:PRC983061 QAE983051:QAY983061 QKA983051:QKU983061 QTW983051:QUQ983061 RDS983051:REM983061 RNO983051:ROI983061 RXK983051:RYE983061 SHG983051:SIA983061 SRC983051:SRW983061 TAY983051:TBS983061 TKU983051:TLO983061 TUQ983051:TVK983061 UEM983051:UFG983061 UOI983051:UPC983061 UYE983051:UYY983061 VIA983051:VIU983061 VRW983051:VSQ983061 WBS983051:WCM983061 WLO983051:WMI983061 WVK983051:WWE983061 B24:C24 IX24:IY24 ST24:SU24 ACP24:ACQ24 AML24:AMM24 AWH24:AWI24 BGD24:BGE24 BPZ24:BQA24 BZV24:BZW24 CJR24:CJS24 CTN24:CTO24 DDJ24:DDK24 DNF24:DNG24 DXB24:DXC24 EGX24:EGY24 EQT24:EQU24 FAP24:FAQ24 FKL24:FKM24 FUH24:FUI24 GED24:GEE24 GNZ24:GOA24 GXV24:GXW24 HHR24:HHS24 HRN24:HRO24 IBJ24:IBK24 ILF24:ILG24 IVB24:IVC24 JEX24:JEY24 JOT24:JOU24 JYP24:JYQ24 KIL24:KIM24 KSH24:KSI24 LCD24:LCE24 LLZ24:LMA24 LVV24:LVW24 MFR24:MFS24 MPN24:MPO24 MZJ24:MZK24 NJF24:NJG24 NTB24:NTC24 OCX24:OCY24 OMT24:OMU24 OWP24:OWQ24 PGL24:PGM24 PQH24:PQI24 QAD24:QAE24 QJZ24:QKA24 QTV24:QTW24 RDR24:RDS24 RNN24:RNO24 RXJ24:RXK24 SHF24:SHG24 SRB24:SRC24 TAX24:TAY24 TKT24:TKU24 TUP24:TUQ24 UEL24:UEM24 UOH24:UOI24 UYD24:UYE24 VHZ24:VIA24 VRV24:VRW24 WBR24:WBS24 WLN24:WLO24 WVJ24:WVK24 B65560:C65560 IX65560:IY65560 ST65560:SU65560 ACP65560:ACQ65560 AML65560:AMM65560 AWH65560:AWI65560 BGD65560:BGE65560 BPZ65560:BQA65560 BZV65560:BZW65560 CJR65560:CJS65560 CTN65560:CTO65560 DDJ65560:DDK65560 DNF65560:DNG65560 DXB65560:DXC65560 EGX65560:EGY65560 EQT65560:EQU65560 FAP65560:FAQ65560 FKL65560:FKM65560 FUH65560:FUI65560 GED65560:GEE65560 GNZ65560:GOA65560 GXV65560:GXW65560 HHR65560:HHS65560 HRN65560:HRO65560 IBJ65560:IBK65560 ILF65560:ILG65560 IVB65560:IVC65560 JEX65560:JEY65560 JOT65560:JOU65560 JYP65560:JYQ65560 KIL65560:KIM65560 KSH65560:KSI65560 LCD65560:LCE65560 LLZ65560:LMA65560 LVV65560:LVW65560 MFR65560:MFS65560 MPN65560:MPO65560 MZJ65560:MZK65560 NJF65560:NJG65560 NTB65560:NTC65560 OCX65560:OCY65560 OMT65560:OMU65560 OWP65560:OWQ65560 PGL65560:PGM65560 PQH65560:PQI65560 QAD65560:QAE65560 QJZ65560:QKA65560 QTV65560:QTW65560 RDR65560:RDS65560 RNN65560:RNO65560 RXJ65560:RXK65560 SHF65560:SHG65560 SRB65560:SRC65560 TAX65560:TAY65560 TKT65560:TKU65560 TUP65560:TUQ65560 UEL65560:UEM65560 UOH65560:UOI65560 UYD65560:UYE65560 VHZ65560:VIA65560 VRV65560:VRW65560 WBR65560:WBS65560 WLN65560:WLO65560 WVJ65560:WVK65560 B131096:C131096 IX131096:IY131096 ST131096:SU131096 ACP131096:ACQ131096 AML131096:AMM131096 AWH131096:AWI131096 BGD131096:BGE131096 BPZ131096:BQA131096 BZV131096:BZW131096 CJR131096:CJS131096 CTN131096:CTO131096 DDJ131096:DDK131096 DNF131096:DNG131096 DXB131096:DXC131096 EGX131096:EGY131096 EQT131096:EQU131096 FAP131096:FAQ131096 FKL131096:FKM131096 FUH131096:FUI131096 GED131096:GEE131096 GNZ131096:GOA131096 GXV131096:GXW131096 HHR131096:HHS131096 HRN131096:HRO131096 IBJ131096:IBK131096 ILF131096:ILG131096 IVB131096:IVC131096 JEX131096:JEY131096 JOT131096:JOU131096 JYP131096:JYQ131096 KIL131096:KIM131096 KSH131096:KSI131096 LCD131096:LCE131096 LLZ131096:LMA131096 LVV131096:LVW131096 MFR131096:MFS131096 MPN131096:MPO131096 MZJ131096:MZK131096 NJF131096:NJG131096 NTB131096:NTC131096 OCX131096:OCY131096 OMT131096:OMU131096 OWP131096:OWQ131096 PGL131096:PGM131096 PQH131096:PQI131096 QAD131096:QAE131096 QJZ131096:QKA131096 QTV131096:QTW131096 RDR131096:RDS131096 RNN131096:RNO131096 RXJ131096:RXK131096 SHF131096:SHG131096 SRB131096:SRC131096 TAX131096:TAY131096 TKT131096:TKU131096 TUP131096:TUQ131096 UEL131096:UEM131096 UOH131096:UOI131096 UYD131096:UYE131096 VHZ131096:VIA131096 VRV131096:VRW131096 WBR131096:WBS131096 WLN131096:WLO131096 WVJ131096:WVK131096 B196632:C196632 IX196632:IY196632 ST196632:SU196632 ACP196632:ACQ196632 AML196632:AMM196632 AWH196632:AWI196632 BGD196632:BGE196632 BPZ196632:BQA196632 BZV196632:BZW196632 CJR196632:CJS196632 CTN196632:CTO196632 DDJ196632:DDK196632 DNF196632:DNG196632 DXB196632:DXC196632 EGX196632:EGY196632 EQT196632:EQU196632 FAP196632:FAQ196632 FKL196632:FKM196632 FUH196632:FUI196632 GED196632:GEE196632 GNZ196632:GOA196632 GXV196632:GXW196632 HHR196632:HHS196632 HRN196632:HRO196632 IBJ196632:IBK196632 ILF196632:ILG196632 IVB196632:IVC196632 JEX196632:JEY196632 JOT196632:JOU196632 JYP196632:JYQ196632 KIL196632:KIM196632 KSH196632:KSI196632 LCD196632:LCE196632 LLZ196632:LMA196632 LVV196632:LVW196632 MFR196632:MFS196632 MPN196632:MPO196632 MZJ196632:MZK196632 NJF196632:NJG196632 NTB196632:NTC196632 OCX196632:OCY196632 OMT196632:OMU196632 OWP196632:OWQ196632 PGL196632:PGM196632 PQH196632:PQI196632 QAD196632:QAE196632 QJZ196632:QKA196632 QTV196632:QTW196632 RDR196632:RDS196632 RNN196632:RNO196632 RXJ196632:RXK196632 SHF196632:SHG196632 SRB196632:SRC196632 TAX196632:TAY196632 TKT196632:TKU196632 TUP196632:TUQ196632 UEL196632:UEM196632 UOH196632:UOI196632 UYD196632:UYE196632 VHZ196632:VIA196632 VRV196632:VRW196632 WBR196632:WBS196632 WLN196632:WLO196632 WVJ196632:WVK196632 B262168:C262168 IX262168:IY262168 ST262168:SU262168 ACP262168:ACQ262168 AML262168:AMM262168 AWH262168:AWI262168 BGD262168:BGE262168 BPZ262168:BQA262168 BZV262168:BZW262168 CJR262168:CJS262168 CTN262168:CTO262168 DDJ262168:DDK262168 DNF262168:DNG262168 DXB262168:DXC262168 EGX262168:EGY262168 EQT262168:EQU262168 FAP262168:FAQ262168 FKL262168:FKM262168 FUH262168:FUI262168 GED262168:GEE262168 GNZ262168:GOA262168 GXV262168:GXW262168 HHR262168:HHS262168 HRN262168:HRO262168 IBJ262168:IBK262168 ILF262168:ILG262168 IVB262168:IVC262168 JEX262168:JEY262168 JOT262168:JOU262168 JYP262168:JYQ262168 KIL262168:KIM262168 KSH262168:KSI262168 LCD262168:LCE262168 LLZ262168:LMA262168 LVV262168:LVW262168 MFR262168:MFS262168 MPN262168:MPO262168 MZJ262168:MZK262168 NJF262168:NJG262168 NTB262168:NTC262168 OCX262168:OCY262168 OMT262168:OMU262168 OWP262168:OWQ262168 PGL262168:PGM262168 PQH262168:PQI262168 QAD262168:QAE262168 QJZ262168:QKA262168 QTV262168:QTW262168 RDR262168:RDS262168 RNN262168:RNO262168 RXJ262168:RXK262168 SHF262168:SHG262168 SRB262168:SRC262168 TAX262168:TAY262168 TKT262168:TKU262168 TUP262168:TUQ262168 UEL262168:UEM262168 UOH262168:UOI262168 UYD262168:UYE262168 VHZ262168:VIA262168 VRV262168:VRW262168 WBR262168:WBS262168 WLN262168:WLO262168 WVJ262168:WVK262168 B327704:C327704 IX327704:IY327704 ST327704:SU327704 ACP327704:ACQ327704 AML327704:AMM327704 AWH327704:AWI327704 BGD327704:BGE327704 BPZ327704:BQA327704 BZV327704:BZW327704 CJR327704:CJS327704 CTN327704:CTO327704 DDJ327704:DDK327704 DNF327704:DNG327704 DXB327704:DXC327704 EGX327704:EGY327704 EQT327704:EQU327704 FAP327704:FAQ327704 FKL327704:FKM327704 FUH327704:FUI327704 GED327704:GEE327704 GNZ327704:GOA327704 GXV327704:GXW327704 HHR327704:HHS327704 HRN327704:HRO327704 IBJ327704:IBK327704 ILF327704:ILG327704 IVB327704:IVC327704 JEX327704:JEY327704 JOT327704:JOU327704 JYP327704:JYQ327704 KIL327704:KIM327704 KSH327704:KSI327704 LCD327704:LCE327704 LLZ327704:LMA327704 LVV327704:LVW327704 MFR327704:MFS327704 MPN327704:MPO327704 MZJ327704:MZK327704 NJF327704:NJG327704 NTB327704:NTC327704 OCX327704:OCY327704 OMT327704:OMU327704 OWP327704:OWQ327704 PGL327704:PGM327704 PQH327704:PQI327704 QAD327704:QAE327704 QJZ327704:QKA327704 QTV327704:QTW327704 RDR327704:RDS327704 RNN327704:RNO327704 RXJ327704:RXK327704 SHF327704:SHG327704 SRB327704:SRC327704 TAX327704:TAY327704 TKT327704:TKU327704 TUP327704:TUQ327704 UEL327704:UEM327704 UOH327704:UOI327704 UYD327704:UYE327704 VHZ327704:VIA327704 VRV327704:VRW327704 WBR327704:WBS327704 WLN327704:WLO327704 WVJ327704:WVK327704 B393240:C393240 IX393240:IY393240 ST393240:SU393240 ACP393240:ACQ393240 AML393240:AMM393240 AWH393240:AWI393240 BGD393240:BGE393240 BPZ393240:BQA393240 BZV393240:BZW393240 CJR393240:CJS393240 CTN393240:CTO393240 DDJ393240:DDK393240 DNF393240:DNG393240 DXB393240:DXC393240 EGX393240:EGY393240 EQT393240:EQU393240 FAP393240:FAQ393240 FKL393240:FKM393240 FUH393240:FUI393240 GED393240:GEE393240 GNZ393240:GOA393240 GXV393240:GXW393240 HHR393240:HHS393240 HRN393240:HRO393240 IBJ393240:IBK393240 ILF393240:ILG393240 IVB393240:IVC393240 JEX393240:JEY393240 JOT393240:JOU393240 JYP393240:JYQ393240 KIL393240:KIM393240 KSH393240:KSI393240 LCD393240:LCE393240 LLZ393240:LMA393240 LVV393240:LVW393240 MFR393240:MFS393240 MPN393240:MPO393240 MZJ393240:MZK393240 NJF393240:NJG393240 NTB393240:NTC393240 OCX393240:OCY393240 OMT393240:OMU393240 OWP393240:OWQ393240 PGL393240:PGM393240 PQH393240:PQI393240 QAD393240:QAE393240 QJZ393240:QKA393240 QTV393240:QTW393240 RDR393240:RDS393240 RNN393240:RNO393240 RXJ393240:RXK393240 SHF393240:SHG393240 SRB393240:SRC393240 TAX393240:TAY393240 TKT393240:TKU393240 TUP393240:TUQ393240 UEL393240:UEM393240 UOH393240:UOI393240 UYD393240:UYE393240 VHZ393240:VIA393240 VRV393240:VRW393240 WBR393240:WBS393240 WLN393240:WLO393240 WVJ393240:WVK393240 B458776:C458776 IX458776:IY458776 ST458776:SU458776 ACP458776:ACQ458776 AML458776:AMM458776 AWH458776:AWI458776 BGD458776:BGE458776 BPZ458776:BQA458776 BZV458776:BZW458776 CJR458776:CJS458776 CTN458776:CTO458776 DDJ458776:DDK458776 DNF458776:DNG458776 DXB458776:DXC458776 EGX458776:EGY458776 EQT458776:EQU458776 FAP458776:FAQ458776 FKL458776:FKM458776 FUH458776:FUI458776 GED458776:GEE458776 GNZ458776:GOA458776 GXV458776:GXW458776 HHR458776:HHS458776 HRN458776:HRO458776 IBJ458776:IBK458776 ILF458776:ILG458776 IVB458776:IVC458776 JEX458776:JEY458776 JOT458776:JOU458776 JYP458776:JYQ458776 KIL458776:KIM458776 KSH458776:KSI458776 LCD458776:LCE458776 LLZ458776:LMA458776 LVV458776:LVW458776 MFR458776:MFS458776 MPN458776:MPO458776 MZJ458776:MZK458776 NJF458776:NJG458776 NTB458776:NTC458776 OCX458776:OCY458776 OMT458776:OMU458776 OWP458776:OWQ458776 PGL458776:PGM458776 PQH458776:PQI458776 QAD458776:QAE458776 QJZ458776:QKA458776 QTV458776:QTW458776 RDR458776:RDS458776 RNN458776:RNO458776 RXJ458776:RXK458776 SHF458776:SHG458776 SRB458776:SRC458776 TAX458776:TAY458776 TKT458776:TKU458776 TUP458776:TUQ458776 UEL458776:UEM458776 UOH458776:UOI458776 UYD458776:UYE458776 VHZ458776:VIA458776 VRV458776:VRW458776 WBR458776:WBS458776 WLN458776:WLO458776 WVJ458776:WVK458776 B524312:C524312 IX524312:IY524312 ST524312:SU524312 ACP524312:ACQ524312 AML524312:AMM524312 AWH524312:AWI524312 BGD524312:BGE524312 BPZ524312:BQA524312 BZV524312:BZW524312 CJR524312:CJS524312 CTN524312:CTO524312 DDJ524312:DDK524312 DNF524312:DNG524312 DXB524312:DXC524312 EGX524312:EGY524312 EQT524312:EQU524312 FAP524312:FAQ524312 FKL524312:FKM524312 FUH524312:FUI524312 GED524312:GEE524312 GNZ524312:GOA524312 GXV524312:GXW524312 HHR524312:HHS524312 HRN524312:HRO524312 IBJ524312:IBK524312 ILF524312:ILG524312 IVB524312:IVC524312 JEX524312:JEY524312 JOT524312:JOU524312 JYP524312:JYQ524312 KIL524312:KIM524312 KSH524312:KSI524312 LCD524312:LCE524312 LLZ524312:LMA524312 LVV524312:LVW524312 MFR524312:MFS524312 MPN524312:MPO524312 MZJ524312:MZK524312 NJF524312:NJG524312 NTB524312:NTC524312 OCX524312:OCY524312 OMT524312:OMU524312 OWP524312:OWQ524312 PGL524312:PGM524312 PQH524312:PQI524312 QAD524312:QAE524312 QJZ524312:QKA524312 QTV524312:QTW524312 RDR524312:RDS524312 RNN524312:RNO524312 RXJ524312:RXK524312 SHF524312:SHG524312 SRB524312:SRC524312 TAX524312:TAY524312 TKT524312:TKU524312 TUP524312:TUQ524312 UEL524312:UEM524312 UOH524312:UOI524312 UYD524312:UYE524312 VHZ524312:VIA524312 VRV524312:VRW524312 WBR524312:WBS524312 WLN524312:WLO524312 WVJ524312:WVK524312 B589848:C589848 IX589848:IY589848 ST589848:SU589848 ACP589848:ACQ589848 AML589848:AMM589848 AWH589848:AWI589848 BGD589848:BGE589848 BPZ589848:BQA589848 BZV589848:BZW589848 CJR589848:CJS589848 CTN589848:CTO589848 DDJ589848:DDK589848 DNF589848:DNG589848 DXB589848:DXC589848 EGX589848:EGY589848 EQT589848:EQU589848 FAP589848:FAQ589848 FKL589848:FKM589848 FUH589848:FUI589848 GED589848:GEE589848 GNZ589848:GOA589848 GXV589848:GXW589848 HHR589848:HHS589848 HRN589848:HRO589848 IBJ589848:IBK589848 ILF589848:ILG589848 IVB589848:IVC589848 JEX589848:JEY589848 JOT589848:JOU589848 JYP589848:JYQ589848 KIL589848:KIM589848 KSH589848:KSI589848 LCD589848:LCE589848 LLZ589848:LMA589848 LVV589848:LVW589848 MFR589848:MFS589848 MPN589848:MPO589848 MZJ589848:MZK589848 NJF589848:NJG589848 NTB589848:NTC589848 OCX589848:OCY589848 OMT589848:OMU589848 OWP589848:OWQ589848 PGL589848:PGM589848 PQH589848:PQI589848 QAD589848:QAE589848 QJZ589848:QKA589848 QTV589848:QTW589848 RDR589848:RDS589848 RNN589848:RNO589848 RXJ589848:RXK589848 SHF589848:SHG589848 SRB589848:SRC589848 TAX589848:TAY589848 TKT589848:TKU589848 TUP589848:TUQ589848 UEL589848:UEM589848 UOH589848:UOI589848 UYD589848:UYE589848 VHZ589848:VIA589848 VRV589848:VRW589848 WBR589848:WBS589848 WLN589848:WLO589848 WVJ589848:WVK589848 B655384:C655384 IX655384:IY655384 ST655384:SU655384 ACP655384:ACQ655384 AML655384:AMM655384 AWH655384:AWI655384 BGD655384:BGE655384 BPZ655384:BQA655384 BZV655384:BZW655384 CJR655384:CJS655384 CTN655384:CTO655384 DDJ655384:DDK655384 DNF655384:DNG655384 DXB655384:DXC655384 EGX655384:EGY655384 EQT655384:EQU655384 FAP655384:FAQ655384 FKL655384:FKM655384 FUH655384:FUI655384 GED655384:GEE655384 GNZ655384:GOA655384 GXV655384:GXW655384 HHR655384:HHS655384 HRN655384:HRO655384 IBJ655384:IBK655384 ILF655384:ILG655384 IVB655384:IVC655384 JEX655384:JEY655384 JOT655384:JOU655384 JYP655384:JYQ655384 KIL655384:KIM655384 KSH655384:KSI655384 LCD655384:LCE655384 LLZ655384:LMA655384 LVV655384:LVW655384 MFR655384:MFS655384 MPN655384:MPO655384 MZJ655384:MZK655384 NJF655384:NJG655384 NTB655384:NTC655384 OCX655384:OCY655384 OMT655384:OMU655384 OWP655384:OWQ655384 PGL655384:PGM655384 PQH655384:PQI655384 QAD655384:QAE655384 QJZ655384:QKA655384 QTV655384:QTW655384 RDR655384:RDS655384 RNN655384:RNO655384 RXJ655384:RXK655384 SHF655384:SHG655384 SRB655384:SRC655384 TAX655384:TAY655384 TKT655384:TKU655384 TUP655384:TUQ655384 UEL655384:UEM655384 UOH655384:UOI655384 UYD655384:UYE655384 VHZ655384:VIA655384 VRV655384:VRW655384 WBR655384:WBS655384 WLN655384:WLO655384 WVJ655384:WVK655384 B720920:C720920 IX720920:IY720920 ST720920:SU720920 ACP720920:ACQ720920 AML720920:AMM720920 AWH720920:AWI720920 BGD720920:BGE720920 BPZ720920:BQA720920 BZV720920:BZW720920 CJR720920:CJS720920 CTN720920:CTO720920 DDJ720920:DDK720920 DNF720920:DNG720920 DXB720920:DXC720920 EGX720920:EGY720920 EQT720920:EQU720920 FAP720920:FAQ720920 FKL720920:FKM720920 FUH720920:FUI720920 GED720920:GEE720920 GNZ720920:GOA720920 GXV720920:GXW720920 HHR720920:HHS720920 HRN720920:HRO720920 IBJ720920:IBK720920 ILF720920:ILG720920 IVB720920:IVC720920 JEX720920:JEY720920 JOT720920:JOU720920 JYP720920:JYQ720920 KIL720920:KIM720920 KSH720920:KSI720920 LCD720920:LCE720920 LLZ720920:LMA720920 LVV720920:LVW720920 MFR720920:MFS720920 MPN720920:MPO720920 MZJ720920:MZK720920 NJF720920:NJG720920 NTB720920:NTC720920 OCX720920:OCY720920 OMT720920:OMU720920 OWP720920:OWQ720920 PGL720920:PGM720920 PQH720920:PQI720920 QAD720920:QAE720920 QJZ720920:QKA720920 QTV720920:QTW720920 RDR720920:RDS720920 RNN720920:RNO720920 RXJ720920:RXK720920 SHF720920:SHG720920 SRB720920:SRC720920 TAX720920:TAY720920 TKT720920:TKU720920 TUP720920:TUQ720920 UEL720920:UEM720920 UOH720920:UOI720920 UYD720920:UYE720920 VHZ720920:VIA720920 VRV720920:VRW720920 WBR720920:WBS720920 WLN720920:WLO720920 WVJ720920:WVK720920 B786456:C786456 IX786456:IY786456 ST786456:SU786456 ACP786456:ACQ786456 AML786456:AMM786456 AWH786456:AWI786456 BGD786456:BGE786456 BPZ786456:BQA786456 BZV786456:BZW786456 CJR786456:CJS786456 CTN786456:CTO786456 DDJ786456:DDK786456 DNF786456:DNG786456 DXB786456:DXC786456 EGX786456:EGY786456 EQT786456:EQU786456 FAP786456:FAQ786456 FKL786456:FKM786456 FUH786456:FUI786456 GED786456:GEE786456 GNZ786456:GOA786456 GXV786456:GXW786456 HHR786456:HHS786456 HRN786456:HRO786456 IBJ786456:IBK786456 ILF786456:ILG786456 IVB786456:IVC786456 JEX786456:JEY786456 JOT786456:JOU786456 JYP786456:JYQ786456 KIL786456:KIM786456 KSH786456:KSI786456 LCD786456:LCE786456 LLZ786456:LMA786456 LVV786456:LVW786456 MFR786456:MFS786456 MPN786456:MPO786456 MZJ786456:MZK786456 NJF786456:NJG786456 NTB786456:NTC786456 OCX786456:OCY786456 OMT786456:OMU786456 OWP786456:OWQ786456 PGL786456:PGM786456 PQH786456:PQI786456 QAD786456:QAE786456 QJZ786456:QKA786456 QTV786456:QTW786456 RDR786456:RDS786456 RNN786456:RNO786456 RXJ786456:RXK786456 SHF786456:SHG786456 SRB786456:SRC786456 TAX786456:TAY786456 TKT786456:TKU786456 TUP786456:TUQ786456 UEL786456:UEM786456 UOH786456:UOI786456 UYD786456:UYE786456 VHZ786456:VIA786456 VRV786456:VRW786456 WBR786456:WBS786456 WLN786456:WLO786456 WVJ786456:WVK786456 B851992:C851992 IX851992:IY851992 ST851992:SU851992 ACP851992:ACQ851992 AML851992:AMM851992 AWH851992:AWI851992 BGD851992:BGE851992 BPZ851992:BQA851992 BZV851992:BZW851992 CJR851992:CJS851992 CTN851992:CTO851992 DDJ851992:DDK851992 DNF851992:DNG851992 DXB851992:DXC851992 EGX851992:EGY851992 EQT851992:EQU851992 FAP851992:FAQ851992 FKL851992:FKM851992 FUH851992:FUI851992 GED851992:GEE851992 GNZ851992:GOA851992 GXV851992:GXW851992 HHR851992:HHS851992 HRN851992:HRO851992 IBJ851992:IBK851992 ILF851992:ILG851992 IVB851992:IVC851992 JEX851992:JEY851992 JOT851992:JOU851992 JYP851992:JYQ851992 KIL851992:KIM851992 KSH851992:KSI851992 LCD851992:LCE851992 LLZ851992:LMA851992 LVV851992:LVW851992 MFR851992:MFS851992 MPN851992:MPO851992 MZJ851992:MZK851992 NJF851992:NJG851992 NTB851992:NTC851992 OCX851992:OCY851992 OMT851992:OMU851992 OWP851992:OWQ851992 PGL851992:PGM851992 PQH851992:PQI851992 QAD851992:QAE851992 QJZ851992:QKA851992 QTV851992:QTW851992 RDR851992:RDS851992 RNN851992:RNO851992 RXJ851992:RXK851992 SHF851992:SHG851992 SRB851992:SRC851992 TAX851992:TAY851992 TKT851992:TKU851992 TUP851992:TUQ851992 UEL851992:UEM851992 UOH851992:UOI851992 UYD851992:UYE851992 VHZ851992:VIA851992 VRV851992:VRW851992 WBR851992:WBS851992 WLN851992:WLO851992 WVJ851992:WVK851992 B917528:C917528 IX917528:IY917528 ST917528:SU917528 ACP917528:ACQ917528 AML917528:AMM917528 AWH917528:AWI917528 BGD917528:BGE917528 BPZ917528:BQA917528 BZV917528:BZW917528 CJR917528:CJS917528 CTN917528:CTO917528 DDJ917528:DDK917528 DNF917528:DNG917528 DXB917528:DXC917528 EGX917528:EGY917528 EQT917528:EQU917528 FAP917528:FAQ917528 FKL917528:FKM917528 FUH917528:FUI917528 GED917528:GEE917528 GNZ917528:GOA917528 GXV917528:GXW917528 HHR917528:HHS917528 HRN917528:HRO917528 IBJ917528:IBK917528 ILF917528:ILG917528 IVB917528:IVC917528 JEX917528:JEY917528 JOT917528:JOU917528 JYP917528:JYQ917528 KIL917528:KIM917528 KSH917528:KSI917528 LCD917528:LCE917528 LLZ917528:LMA917528 LVV917528:LVW917528 MFR917528:MFS917528 MPN917528:MPO917528 MZJ917528:MZK917528 NJF917528:NJG917528 NTB917528:NTC917528 OCX917528:OCY917528 OMT917528:OMU917528 OWP917528:OWQ917528 PGL917528:PGM917528 PQH917528:PQI917528 QAD917528:QAE917528 QJZ917528:QKA917528 QTV917528:QTW917528 RDR917528:RDS917528 RNN917528:RNO917528 RXJ917528:RXK917528 SHF917528:SHG917528 SRB917528:SRC917528 TAX917528:TAY917528 TKT917528:TKU917528 TUP917528:TUQ917528 UEL917528:UEM917528 UOH917528:UOI917528 UYD917528:UYE917528 VHZ917528:VIA917528 VRV917528:VRW917528 WBR917528:WBS917528 WLN917528:WLO917528 WVJ917528:WVK917528 B983064:C983064 IX983064:IY983064 ST983064:SU983064 ACP983064:ACQ983064 AML983064:AMM983064 AWH983064:AWI983064 BGD983064:BGE983064 BPZ983064:BQA983064 BZV983064:BZW983064 CJR983064:CJS983064 CTN983064:CTO983064 DDJ983064:DDK983064 DNF983064:DNG983064 DXB983064:DXC983064 EGX983064:EGY983064 EQT983064:EQU983064 FAP983064:FAQ983064 FKL983064:FKM983064 FUH983064:FUI983064 GED983064:GEE983064 GNZ983064:GOA983064 GXV983064:GXW983064 HHR983064:HHS983064 HRN983064:HRO983064 IBJ983064:IBK983064 ILF983064:ILG983064 IVB983064:IVC983064 JEX983064:JEY983064 JOT983064:JOU983064 JYP983064:JYQ983064 KIL983064:KIM983064 KSH983064:KSI983064 LCD983064:LCE983064 LLZ983064:LMA983064 LVV983064:LVW983064 MFR983064:MFS983064 MPN983064:MPO983064 MZJ983064:MZK983064 NJF983064:NJG983064 NTB983064:NTC983064 OCX983064:OCY983064 OMT983064:OMU983064 OWP983064:OWQ983064 PGL983064:PGM983064 PQH983064:PQI983064 QAD983064:QAE983064 QJZ983064:QKA983064 QTV983064:QTW983064 RDR983064:RDS983064 RNN983064:RNO983064 RXJ983064:RXK983064 SHF983064:SHG983064 SRB983064:SRC983064 TAX983064:TAY983064 TKT983064:TKU983064 TUP983064:TUQ983064 UEL983064:UEM983064 UOH983064:UOI983064 UYD983064:UYE983064 VHZ983064:VIA983064 VRV983064:VRW983064 WBR983064:WBS983064 WLN983064:WLO983064 WVJ983064:WVK983064 C28:E33 IY28:JA33 SU28:SW33 ACQ28:ACS33 AMM28:AMO33 AWI28:AWK33 BGE28:BGG33 BQA28:BQC33 BZW28:BZY33 CJS28:CJU33 CTO28:CTQ33 DDK28:DDM33 DNG28:DNI33 DXC28:DXE33 EGY28:EHA33 EQU28:EQW33 FAQ28:FAS33 FKM28:FKO33 FUI28:FUK33 GEE28:GEG33 GOA28:GOC33 GXW28:GXY33 HHS28:HHU33 HRO28:HRQ33 IBK28:IBM33 ILG28:ILI33 IVC28:IVE33 JEY28:JFA33 JOU28:JOW33 JYQ28:JYS33 KIM28:KIO33 KSI28:KSK33 LCE28:LCG33 LMA28:LMC33 LVW28:LVY33 MFS28:MFU33 MPO28:MPQ33 MZK28:MZM33 NJG28:NJI33 NTC28:NTE33 OCY28:ODA33 OMU28:OMW33 OWQ28:OWS33 PGM28:PGO33 PQI28:PQK33 QAE28:QAG33 QKA28:QKC33 QTW28:QTY33 RDS28:RDU33 RNO28:RNQ33 RXK28:RXM33 SHG28:SHI33 SRC28:SRE33 TAY28:TBA33 TKU28:TKW33 TUQ28:TUS33 UEM28:UEO33 UOI28:UOK33 UYE28:UYG33 VIA28:VIC33 VRW28:VRY33 WBS28:WBU33 WLO28:WLQ33 WVK28:WVM33 C65564:E65569 IY65564:JA65569 SU65564:SW65569 ACQ65564:ACS65569 AMM65564:AMO65569 AWI65564:AWK65569 BGE65564:BGG65569 BQA65564:BQC65569 BZW65564:BZY65569 CJS65564:CJU65569 CTO65564:CTQ65569 DDK65564:DDM65569 DNG65564:DNI65569 DXC65564:DXE65569 EGY65564:EHA65569 EQU65564:EQW65569 FAQ65564:FAS65569 FKM65564:FKO65569 FUI65564:FUK65569 GEE65564:GEG65569 GOA65564:GOC65569 GXW65564:GXY65569 HHS65564:HHU65569 HRO65564:HRQ65569 IBK65564:IBM65569 ILG65564:ILI65569 IVC65564:IVE65569 JEY65564:JFA65569 JOU65564:JOW65569 JYQ65564:JYS65569 KIM65564:KIO65569 KSI65564:KSK65569 LCE65564:LCG65569 LMA65564:LMC65569 LVW65564:LVY65569 MFS65564:MFU65569 MPO65564:MPQ65569 MZK65564:MZM65569 NJG65564:NJI65569 NTC65564:NTE65569 OCY65564:ODA65569 OMU65564:OMW65569 OWQ65564:OWS65569 PGM65564:PGO65569 PQI65564:PQK65569 QAE65564:QAG65569 QKA65564:QKC65569 QTW65564:QTY65569 RDS65564:RDU65569 RNO65564:RNQ65569 RXK65564:RXM65569 SHG65564:SHI65569 SRC65564:SRE65569 TAY65564:TBA65569 TKU65564:TKW65569 TUQ65564:TUS65569 UEM65564:UEO65569 UOI65564:UOK65569 UYE65564:UYG65569 VIA65564:VIC65569 VRW65564:VRY65569 WBS65564:WBU65569 WLO65564:WLQ65569 WVK65564:WVM65569 C131100:E131105 IY131100:JA131105 SU131100:SW131105 ACQ131100:ACS131105 AMM131100:AMO131105 AWI131100:AWK131105 BGE131100:BGG131105 BQA131100:BQC131105 BZW131100:BZY131105 CJS131100:CJU131105 CTO131100:CTQ131105 DDK131100:DDM131105 DNG131100:DNI131105 DXC131100:DXE131105 EGY131100:EHA131105 EQU131100:EQW131105 FAQ131100:FAS131105 FKM131100:FKO131105 FUI131100:FUK131105 GEE131100:GEG131105 GOA131100:GOC131105 GXW131100:GXY131105 HHS131100:HHU131105 HRO131100:HRQ131105 IBK131100:IBM131105 ILG131100:ILI131105 IVC131100:IVE131105 JEY131100:JFA131105 JOU131100:JOW131105 JYQ131100:JYS131105 KIM131100:KIO131105 KSI131100:KSK131105 LCE131100:LCG131105 LMA131100:LMC131105 LVW131100:LVY131105 MFS131100:MFU131105 MPO131100:MPQ131105 MZK131100:MZM131105 NJG131100:NJI131105 NTC131100:NTE131105 OCY131100:ODA131105 OMU131100:OMW131105 OWQ131100:OWS131105 PGM131100:PGO131105 PQI131100:PQK131105 QAE131100:QAG131105 QKA131100:QKC131105 QTW131100:QTY131105 RDS131100:RDU131105 RNO131100:RNQ131105 RXK131100:RXM131105 SHG131100:SHI131105 SRC131100:SRE131105 TAY131100:TBA131105 TKU131100:TKW131105 TUQ131100:TUS131105 UEM131100:UEO131105 UOI131100:UOK131105 UYE131100:UYG131105 VIA131100:VIC131105 VRW131100:VRY131105 WBS131100:WBU131105 WLO131100:WLQ131105 WVK131100:WVM131105 C196636:E196641 IY196636:JA196641 SU196636:SW196641 ACQ196636:ACS196641 AMM196636:AMO196641 AWI196636:AWK196641 BGE196636:BGG196641 BQA196636:BQC196641 BZW196636:BZY196641 CJS196636:CJU196641 CTO196636:CTQ196641 DDK196636:DDM196641 DNG196636:DNI196641 DXC196636:DXE196641 EGY196636:EHA196641 EQU196636:EQW196641 FAQ196636:FAS196641 FKM196636:FKO196641 FUI196636:FUK196641 GEE196636:GEG196641 GOA196636:GOC196641 GXW196636:GXY196641 HHS196636:HHU196641 HRO196636:HRQ196641 IBK196636:IBM196641 ILG196636:ILI196641 IVC196636:IVE196641 JEY196636:JFA196641 JOU196636:JOW196641 JYQ196636:JYS196641 KIM196636:KIO196641 KSI196636:KSK196641 LCE196636:LCG196641 LMA196636:LMC196641 LVW196636:LVY196641 MFS196636:MFU196641 MPO196636:MPQ196641 MZK196636:MZM196641 NJG196636:NJI196641 NTC196636:NTE196641 OCY196636:ODA196641 OMU196636:OMW196641 OWQ196636:OWS196641 PGM196636:PGO196641 PQI196636:PQK196641 QAE196636:QAG196641 QKA196636:QKC196641 QTW196636:QTY196641 RDS196636:RDU196641 RNO196636:RNQ196641 RXK196636:RXM196641 SHG196636:SHI196641 SRC196636:SRE196641 TAY196636:TBA196641 TKU196636:TKW196641 TUQ196636:TUS196641 UEM196636:UEO196641 UOI196636:UOK196641 UYE196636:UYG196641 VIA196636:VIC196641 VRW196636:VRY196641 WBS196636:WBU196641 WLO196636:WLQ196641 WVK196636:WVM196641 C262172:E262177 IY262172:JA262177 SU262172:SW262177 ACQ262172:ACS262177 AMM262172:AMO262177 AWI262172:AWK262177 BGE262172:BGG262177 BQA262172:BQC262177 BZW262172:BZY262177 CJS262172:CJU262177 CTO262172:CTQ262177 DDK262172:DDM262177 DNG262172:DNI262177 DXC262172:DXE262177 EGY262172:EHA262177 EQU262172:EQW262177 FAQ262172:FAS262177 FKM262172:FKO262177 FUI262172:FUK262177 GEE262172:GEG262177 GOA262172:GOC262177 GXW262172:GXY262177 HHS262172:HHU262177 HRO262172:HRQ262177 IBK262172:IBM262177 ILG262172:ILI262177 IVC262172:IVE262177 JEY262172:JFA262177 JOU262172:JOW262177 JYQ262172:JYS262177 KIM262172:KIO262177 KSI262172:KSK262177 LCE262172:LCG262177 LMA262172:LMC262177 LVW262172:LVY262177 MFS262172:MFU262177 MPO262172:MPQ262177 MZK262172:MZM262177 NJG262172:NJI262177 NTC262172:NTE262177 OCY262172:ODA262177 OMU262172:OMW262177 OWQ262172:OWS262177 PGM262172:PGO262177 PQI262172:PQK262177 QAE262172:QAG262177 QKA262172:QKC262177 QTW262172:QTY262177 RDS262172:RDU262177 RNO262172:RNQ262177 RXK262172:RXM262177 SHG262172:SHI262177 SRC262172:SRE262177 TAY262172:TBA262177 TKU262172:TKW262177 TUQ262172:TUS262177 UEM262172:UEO262177 UOI262172:UOK262177 UYE262172:UYG262177 VIA262172:VIC262177 VRW262172:VRY262177 WBS262172:WBU262177 WLO262172:WLQ262177 WVK262172:WVM262177 C327708:E327713 IY327708:JA327713 SU327708:SW327713 ACQ327708:ACS327713 AMM327708:AMO327713 AWI327708:AWK327713 BGE327708:BGG327713 BQA327708:BQC327713 BZW327708:BZY327713 CJS327708:CJU327713 CTO327708:CTQ327713 DDK327708:DDM327713 DNG327708:DNI327713 DXC327708:DXE327713 EGY327708:EHA327713 EQU327708:EQW327713 FAQ327708:FAS327713 FKM327708:FKO327713 FUI327708:FUK327713 GEE327708:GEG327713 GOA327708:GOC327713 GXW327708:GXY327713 HHS327708:HHU327713 HRO327708:HRQ327713 IBK327708:IBM327713 ILG327708:ILI327713 IVC327708:IVE327713 JEY327708:JFA327713 JOU327708:JOW327713 JYQ327708:JYS327713 KIM327708:KIO327713 KSI327708:KSK327713 LCE327708:LCG327713 LMA327708:LMC327713 LVW327708:LVY327713 MFS327708:MFU327713 MPO327708:MPQ327713 MZK327708:MZM327713 NJG327708:NJI327713 NTC327708:NTE327713 OCY327708:ODA327713 OMU327708:OMW327713 OWQ327708:OWS327713 PGM327708:PGO327713 PQI327708:PQK327713 QAE327708:QAG327713 QKA327708:QKC327713 QTW327708:QTY327713 RDS327708:RDU327713 RNO327708:RNQ327713 RXK327708:RXM327713 SHG327708:SHI327713 SRC327708:SRE327713 TAY327708:TBA327713 TKU327708:TKW327713 TUQ327708:TUS327713 UEM327708:UEO327713 UOI327708:UOK327713 UYE327708:UYG327713 VIA327708:VIC327713 VRW327708:VRY327713 WBS327708:WBU327713 WLO327708:WLQ327713 WVK327708:WVM327713 C393244:E393249 IY393244:JA393249 SU393244:SW393249 ACQ393244:ACS393249 AMM393244:AMO393249 AWI393244:AWK393249 BGE393244:BGG393249 BQA393244:BQC393249 BZW393244:BZY393249 CJS393244:CJU393249 CTO393244:CTQ393249 DDK393244:DDM393249 DNG393244:DNI393249 DXC393244:DXE393249 EGY393244:EHA393249 EQU393244:EQW393249 FAQ393244:FAS393249 FKM393244:FKO393249 FUI393244:FUK393249 GEE393244:GEG393249 GOA393244:GOC393249 GXW393244:GXY393249 HHS393244:HHU393249 HRO393244:HRQ393249 IBK393244:IBM393249 ILG393244:ILI393249 IVC393244:IVE393249 JEY393244:JFA393249 JOU393244:JOW393249 JYQ393244:JYS393249 KIM393244:KIO393249 KSI393244:KSK393249 LCE393244:LCG393249 LMA393244:LMC393249 LVW393244:LVY393249 MFS393244:MFU393249 MPO393244:MPQ393249 MZK393244:MZM393249 NJG393244:NJI393249 NTC393244:NTE393249 OCY393244:ODA393249 OMU393244:OMW393249 OWQ393244:OWS393249 PGM393244:PGO393249 PQI393244:PQK393249 QAE393244:QAG393249 QKA393244:QKC393249 QTW393244:QTY393249 RDS393244:RDU393249 RNO393244:RNQ393249 RXK393244:RXM393249 SHG393244:SHI393249 SRC393244:SRE393249 TAY393244:TBA393249 TKU393244:TKW393249 TUQ393244:TUS393249 UEM393244:UEO393249 UOI393244:UOK393249 UYE393244:UYG393249 VIA393244:VIC393249 VRW393244:VRY393249 WBS393244:WBU393249 WLO393244:WLQ393249 WVK393244:WVM393249 C458780:E458785 IY458780:JA458785 SU458780:SW458785 ACQ458780:ACS458785 AMM458780:AMO458785 AWI458780:AWK458785 BGE458780:BGG458785 BQA458780:BQC458785 BZW458780:BZY458785 CJS458780:CJU458785 CTO458780:CTQ458785 DDK458780:DDM458785 DNG458780:DNI458785 DXC458780:DXE458785 EGY458780:EHA458785 EQU458780:EQW458785 FAQ458780:FAS458785 FKM458780:FKO458785 FUI458780:FUK458785 GEE458780:GEG458785 GOA458780:GOC458785 GXW458780:GXY458785 HHS458780:HHU458785 HRO458780:HRQ458785 IBK458780:IBM458785 ILG458780:ILI458785 IVC458780:IVE458785 JEY458780:JFA458785 JOU458780:JOW458785 JYQ458780:JYS458785 KIM458780:KIO458785 KSI458780:KSK458785 LCE458780:LCG458785 LMA458780:LMC458785 LVW458780:LVY458785 MFS458780:MFU458785 MPO458780:MPQ458785 MZK458780:MZM458785 NJG458780:NJI458785 NTC458780:NTE458785 OCY458780:ODA458785 OMU458780:OMW458785 OWQ458780:OWS458785 PGM458780:PGO458785 PQI458780:PQK458785 QAE458780:QAG458785 QKA458780:QKC458785 QTW458780:QTY458785 RDS458780:RDU458785 RNO458780:RNQ458785 RXK458780:RXM458785 SHG458780:SHI458785 SRC458780:SRE458785 TAY458780:TBA458785 TKU458780:TKW458785 TUQ458780:TUS458785 UEM458780:UEO458785 UOI458780:UOK458785 UYE458780:UYG458785 VIA458780:VIC458785 VRW458780:VRY458785 WBS458780:WBU458785 WLO458780:WLQ458785 WVK458780:WVM458785 C524316:E524321 IY524316:JA524321 SU524316:SW524321 ACQ524316:ACS524321 AMM524316:AMO524321 AWI524316:AWK524321 BGE524316:BGG524321 BQA524316:BQC524321 BZW524316:BZY524321 CJS524316:CJU524321 CTO524316:CTQ524321 DDK524316:DDM524321 DNG524316:DNI524321 DXC524316:DXE524321 EGY524316:EHA524321 EQU524316:EQW524321 FAQ524316:FAS524321 FKM524316:FKO524321 FUI524316:FUK524321 GEE524316:GEG524321 GOA524316:GOC524321 GXW524316:GXY524321 HHS524316:HHU524321 HRO524316:HRQ524321 IBK524316:IBM524321 ILG524316:ILI524321 IVC524316:IVE524321 JEY524316:JFA524321 JOU524316:JOW524321 JYQ524316:JYS524321 KIM524316:KIO524321 KSI524316:KSK524321 LCE524316:LCG524321 LMA524316:LMC524321 LVW524316:LVY524321 MFS524316:MFU524321 MPO524316:MPQ524321 MZK524316:MZM524321 NJG524316:NJI524321 NTC524316:NTE524321 OCY524316:ODA524321 OMU524316:OMW524321 OWQ524316:OWS524321 PGM524316:PGO524321 PQI524316:PQK524321 QAE524316:QAG524321 QKA524316:QKC524321 QTW524316:QTY524321 RDS524316:RDU524321 RNO524316:RNQ524321 RXK524316:RXM524321 SHG524316:SHI524321 SRC524316:SRE524321 TAY524316:TBA524321 TKU524316:TKW524321 TUQ524316:TUS524321 UEM524316:UEO524321 UOI524316:UOK524321 UYE524316:UYG524321 VIA524316:VIC524321 VRW524316:VRY524321 WBS524316:WBU524321 WLO524316:WLQ524321 WVK524316:WVM524321 C589852:E589857 IY589852:JA589857 SU589852:SW589857 ACQ589852:ACS589857 AMM589852:AMO589857 AWI589852:AWK589857 BGE589852:BGG589857 BQA589852:BQC589857 BZW589852:BZY589857 CJS589852:CJU589857 CTO589852:CTQ589857 DDK589852:DDM589857 DNG589852:DNI589857 DXC589852:DXE589857 EGY589852:EHA589857 EQU589852:EQW589857 FAQ589852:FAS589857 FKM589852:FKO589857 FUI589852:FUK589857 GEE589852:GEG589857 GOA589852:GOC589857 GXW589852:GXY589857 HHS589852:HHU589857 HRO589852:HRQ589857 IBK589852:IBM589857 ILG589852:ILI589857 IVC589852:IVE589857 JEY589852:JFA589857 JOU589852:JOW589857 JYQ589852:JYS589857 KIM589852:KIO589857 KSI589852:KSK589857 LCE589852:LCG589857 LMA589852:LMC589857 LVW589852:LVY589857 MFS589852:MFU589857 MPO589852:MPQ589857 MZK589852:MZM589857 NJG589852:NJI589857 NTC589852:NTE589857 OCY589852:ODA589857 OMU589852:OMW589857 OWQ589852:OWS589857 PGM589852:PGO589857 PQI589852:PQK589857 QAE589852:QAG589857 QKA589852:QKC589857 QTW589852:QTY589857 RDS589852:RDU589857 RNO589852:RNQ589857 RXK589852:RXM589857 SHG589852:SHI589857 SRC589852:SRE589857 TAY589852:TBA589857 TKU589852:TKW589857 TUQ589852:TUS589857 UEM589852:UEO589857 UOI589852:UOK589857 UYE589852:UYG589857 VIA589852:VIC589857 VRW589852:VRY589857 WBS589852:WBU589857 WLO589852:WLQ589857 WVK589852:WVM589857 C655388:E655393 IY655388:JA655393 SU655388:SW655393 ACQ655388:ACS655393 AMM655388:AMO655393 AWI655388:AWK655393 BGE655388:BGG655393 BQA655388:BQC655393 BZW655388:BZY655393 CJS655388:CJU655393 CTO655388:CTQ655393 DDK655388:DDM655393 DNG655388:DNI655393 DXC655388:DXE655393 EGY655388:EHA655393 EQU655388:EQW655393 FAQ655388:FAS655393 FKM655388:FKO655393 FUI655388:FUK655393 GEE655388:GEG655393 GOA655388:GOC655393 GXW655388:GXY655393 HHS655388:HHU655393 HRO655388:HRQ655393 IBK655388:IBM655393 ILG655388:ILI655393 IVC655388:IVE655393 JEY655388:JFA655393 JOU655388:JOW655393 JYQ655388:JYS655393 KIM655388:KIO655393 KSI655388:KSK655393 LCE655388:LCG655393 LMA655388:LMC655393 LVW655388:LVY655393 MFS655388:MFU655393 MPO655388:MPQ655393 MZK655388:MZM655393 NJG655388:NJI655393 NTC655388:NTE655393 OCY655388:ODA655393 OMU655388:OMW655393 OWQ655388:OWS655393 PGM655388:PGO655393 PQI655388:PQK655393 QAE655388:QAG655393 QKA655388:QKC655393 QTW655388:QTY655393 RDS655388:RDU655393 RNO655388:RNQ655393 RXK655388:RXM655393 SHG655388:SHI655393 SRC655388:SRE655393 TAY655388:TBA655393 TKU655388:TKW655393 TUQ655388:TUS655393 UEM655388:UEO655393 UOI655388:UOK655393 UYE655388:UYG655393 VIA655388:VIC655393 VRW655388:VRY655393 WBS655388:WBU655393 WLO655388:WLQ655393 WVK655388:WVM655393 C720924:E720929 IY720924:JA720929 SU720924:SW720929 ACQ720924:ACS720929 AMM720924:AMO720929 AWI720924:AWK720929 BGE720924:BGG720929 BQA720924:BQC720929 BZW720924:BZY720929 CJS720924:CJU720929 CTO720924:CTQ720929 DDK720924:DDM720929 DNG720924:DNI720929 DXC720924:DXE720929 EGY720924:EHA720929 EQU720924:EQW720929 FAQ720924:FAS720929 FKM720924:FKO720929 FUI720924:FUK720929 GEE720924:GEG720929 GOA720924:GOC720929 GXW720924:GXY720929 HHS720924:HHU720929 HRO720924:HRQ720929 IBK720924:IBM720929 ILG720924:ILI720929 IVC720924:IVE720929 JEY720924:JFA720929 JOU720924:JOW720929 JYQ720924:JYS720929 KIM720924:KIO720929 KSI720924:KSK720929 LCE720924:LCG720929 LMA720924:LMC720929 LVW720924:LVY720929 MFS720924:MFU720929 MPO720924:MPQ720929 MZK720924:MZM720929 NJG720924:NJI720929 NTC720924:NTE720929 OCY720924:ODA720929 OMU720924:OMW720929 OWQ720924:OWS720929 PGM720924:PGO720929 PQI720924:PQK720929 QAE720924:QAG720929 QKA720924:QKC720929 QTW720924:QTY720929 RDS720924:RDU720929 RNO720924:RNQ720929 RXK720924:RXM720929 SHG720924:SHI720929 SRC720924:SRE720929 TAY720924:TBA720929 TKU720924:TKW720929 TUQ720924:TUS720929 UEM720924:UEO720929 UOI720924:UOK720929 UYE720924:UYG720929 VIA720924:VIC720929 VRW720924:VRY720929 WBS720924:WBU720929 WLO720924:WLQ720929 WVK720924:WVM720929 C786460:E786465 IY786460:JA786465 SU786460:SW786465 ACQ786460:ACS786465 AMM786460:AMO786465 AWI786460:AWK786465 BGE786460:BGG786465 BQA786460:BQC786465 BZW786460:BZY786465 CJS786460:CJU786465 CTO786460:CTQ786465 DDK786460:DDM786465 DNG786460:DNI786465 DXC786460:DXE786465 EGY786460:EHA786465 EQU786460:EQW786465 FAQ786460:FAS786465 FKM786460:FKO786465 FUI786460:FUK786465 GEE786460:GEG786465 GOA786460:GOC786465 GXW786460:GXY786465 HHS786460:HHU786465 HRO786460:HRQ786465 IBK786460:IBM786465 ILG786460:ILI786465 IVC786460:IVE786465 JEY786460:JFA786465 JOU786460:JOW786465 JYQ786460:JYS786465 KIM786460:KIO786465 KSI786460:KSK786465 LCE786460:LCG786465 LMA786460:LMC786465 LVW786460:LVY786465 MFS786460:MFU786465 MPO786460:MPQ786465 MZK786460:MZM786465 NJG786460:NJI786465 NTC786460:NTE786465 OCY786460:ODA786465 OMU786460:OMW786465 OWQ786460:OWS786465 PGM786460:PGO786465 PQI786460:PQK786465 QAE786460:QAG786465 QKA786460:QKC786465 QTW786460:QTY786465 RDS786460:RDU786465 RNO786460:RNQ786465 RXK786460:RXM786465 SHG786460:SHI786465 SRC786460:SRE786465 TAY786460:TBA786465 TKU786460:TKW786465 TUQ786460:TUS786465 UEM786460:UEO786465 UOI786460:UOK786465 UYE786460:UYG786465 VIA786460:VIC786465 VRW786460:VRY786465 WBS786460:WBU786465 WLO786460:WLQ786465 WVK786460:WVM786465 C851996:E852001 IY851996:JA852001 SU851996:SW852001 ACQ851996:ACS852001 AMM851996:AMO852001 AWI851996:AWK852001 BGE851996:BGG852001 BQA851996:BQC852001 BZW851996:BZY852001 CJS851996:CJU852001 CTO851996:CTQ852001 DDK851996:DDM852001 DNG851996:DNI852001 DXC851996:DXE852001 EGY851996:EHA852001 EQU851996:EQW852001 FAQ851996:FAS852001 FKM851996:FKO852001 FUI851996:FUK852001 GEE851996:GEG852001 GOA851996:GOC852001 GXW851996:GXY852001 HHS851996:HHU852001 HRO851996:HRQ852001 IBK851996:IBM852001 ILG851996:ILI852001 IVC851996:IVE852001 JEY851996:JFA852001 JOU851996:JOW852001 JYQ851996:JYS852001 KIM851996:KIO852001 KSI851996:KSK852001 LCE851996:LCG852001 LMA851996:LMC852001 LVW851996:LVY852001 MFS851996:MFU852001 MPO851996:MPQ852001 MZK851996:MZM852001 NJG851996:NJI852001 NTC851996:NTE852001 OCY851996:ODA852001 OMU851996:OMW852001 OWQ851996:OWS852001 PGM851996:PGO852001 PQI851996:PQK852001 QAE851996:QAG852001 QKA851996:QKC852001 QTW851996:QTY852001 RDS851996:RDU852001 RNO851996:RNQ852001 RXK851996:RXM852001 SHG851996:SHI852001 SRC851996:SRE852001 TAY851996:TBA852001 TKU851996:TKW852001 TUQ851996:TUS852001 UEM851996:UEO852001 UOI851996:UOK852001 UYE851996:UYG852001 VIA851996:VIC852001 VRW851996:VRY852001 WBS851996:WBU852001 WLO851996:WLQ852001 WVK851996:WVM852001 C917532:E917537 IY917532:JA917537 SU917532:SW917537 ACQ917532:ACS917537 AMM917532:AMO917537 AWI917532:AWK917537 BGE917532:BGG917537 BQA917532:BQC917537 BZW917532:BZY917537 CJS917532:CJU917537 CTO917532:CTQ917537 DDK917532:DDM917537 DNG917532:DNI917537 DXC917532:DXE917537 EGY917532:EHA917537 EQU917532:EQW917537 FAQ917532:FAS917537 FKM917532:FKO917537 FUI917532:FUK917537 GEE917532:GEG917537 GOA917532:GOC917537 GXW917532:GXY917537 HHS917532:HHU917537 HRO917532:HRQ917537 IBK917532:IBM917537 ILG917532:ILI917537 IVC917532:IVE917537 JEY917532:JFA917537 JOU917532:JOW917537 JYQ917532:JYS917537 KIM917532:KIO917537 KSI917532:KSK917537 LCE917532:LCG917537 LMA917532:LMC917537 LVW917532:LVY917537 MFS917532:MFU917537 MPO917532:MPQ917537 MZK917532:MZM917537 NJG917532:NJI917537 NTC917532:NTE917537 OCY917532:ODA917537 OMU917532:OMW917537 OWQ917532:OWS917537 PGM917532:PGO917537 PQI917532:PQK917537 QAE917532:QAG917537 QKA917532:QKC917537 QTW917532:QTY917537 RDS917532:RDU917537 RNO917532:RNQ917537 RXK917532:RXM917537 SHG917532:SHI917537 SRC917532:SRE917537 TAY917532:TBA917537 TKU917532:TKW917537 TUQ917532:TUS917537 UEM917532:UEO917537 UOI917532:UOK917537 UYE917532:UYG917537 VIA917532:VIC917537 VRW917532:VRY917537 WBS917532:WBU917537 WLO917532:WLQ917537 WVK917532:WVM917537 C983068:E983073 IY983068:JA983073 SU983068:SW983073 ACQ983068:ACS983073 AMM983068:AMO983073 AWI983068:AWK983073 BGE983068:BGG983073 BQA983068:BQC983073 BZW983068:BZY983073 CJS983068:CJU983073 CTO983068:CTQ983073 DDK983068:DDM983073 DNG983068:DNI983073 DXC983068:DXE983073 EGY983068:EHA983073 EQU983068:EQW983073 FAQ983068:FAS983073 FKM983068:FKO983073 FUI983068:FUK983073 GEE983068:GEG983073 GOA983068:GOC983073 GXW983068:GXY983073 HHS983068:HHU983073 HRO983068:HRQ983073 IBK983068:IBM983073 ILG983068:ILI983073 IVC983068:IVE983073 JEY983068:JFA983073 JOU983068:JOW983073 JYQ983068:JYS983073 KIM983068:KIO983073 KSI983068:KSK983073 LCE983068:LCG983073 LMA983068:LMC983073 LVW983068:LVY983073 MFS983068:MFU983073 MPO983068:MPQ983073 MZK983068:MZM983073 NJG983068:NJI983073 NTC983068:NTE983073 OCY983068:ODA983073 OMU983068:OMW983073 OWQ983068:OWS983073 PGM983068:PGO983073 PQI983068:PQK983073 QAE983068:QAG983073 QKA983068:QKC983073 QTW983068:QTY983073 RDS983068:RDU983073 RNO983068:RNQ983073 RXK983068:RXM983073 SHG983068:SHI983073 SRC983068:SRE983073 TAY983068:TBA983073 TKU983068:TKW983073 TUQ983068:TUS983073 UEM983068:UEO983073 UOI983068:UOK983073 UYE983068:UYG983073 VIA983068:VIC983073 VRW983068:VRY983073 WBS983068:WBU983073 WLO983068:WLQ983073 WVK983068:WVM983073 C38:W47 IY38:JS47 SU38:TO47 ACQ38:ADK47 AMM38:ANG47 AWI38:AXC47 BGE38:BGY47 BQA38:BQU47 BZW38:CAQ47 CJS38:CKM47 CTO38:CUI47 DDK38:DEE47 DNG38:DOA47 DXC38:DXW47 EGY38:EHS47 EQU38:ERO47 FAQ38:FBK47 FKM38:FLG47 FUI38:FVC47 GEE38:GEY47 GOA38:GOU47 GXW38:GYQ47 HHS38:HIM47 HRO38:HSI47 IBK38:ICE47 ILG38:IMA47 IVC38:IVW47 JEY38:JFS47 JOU38:JPO47 JYQ38:JZK47 KIM38:KJG47 KSI38:KTC47 LCE38:LCY47 LMA38:LMU47 LVW38:LWQ47 MFS38:MGM47 MPO38:MQI47 MZK38:NAE47 NJG38:NKA47 NTC38:NTW47 OCY38:ODS47 OMU38:ONO47 OWQ38:OXK47 PGM38:PHG47 PQI38:PRC47 QAE38:QAY47 QKA38:QKU47 QTW38:QUQ47 RDS38:REM47 RNO38:ROI47 RXK38:RYE47 SHG38:SIA47 SRC38:SRW47 TAY38:TBS47 TKU38:TLO47 TUQ38:TVK47 UEM38:UFG47 UOI38:UPC47 UYE38:UYY47 VIA38:VIU47 VRW38:VSQ47 WBS38:WCM47 WLO38:WMI47 WVK38:WWE47 C65574:W65583 IY65574:JS65583 SU65574:TO65583 ACQ65574:ADK65583 AMM65574:ANG65583 AWI65574:AXC65583 BGE65574:BGY65583 BQA65574:BQU65583 BZW65574:CAQ65583 CJS65574:CKM65583 CTO65574:CUI65583 DDK65574:DEE65583 DNG65574:DOA65583 DXC65574:DXW65583 EGY65574:EHS65583 EQU65574:ERO65583 FAQ65574:FBK65583 FKM65574:FLG65583 FUI65574:FVC65583 GEE65574:GEY65583 GOA65574:GOU65583 GXW65574:GYQ65583 HHS65574:HIM65583 HRO65574:HSI65583 IBK65574:ICE65583 ILG65574:IMA65583 IVC65574:IVW65583 JEY65574:JFS65583 JOU65574:JPO65583 JYQ65574:JZK65583 KIM65574:KJG65583 KSI65574:KTC65583 LCE65574:LCY65583 LMA65574:LMU65583 LVW65574:LWQ65583 MFS65574:MGM65583 MPO65574:MQI65583 MZK65574:NAE65583 NJG65574:NKA65583 NTC65574:NTW65583 OCY65574:ODS65583 OMU65574:ONO65583 OWQ65574:OXK65583 PGM65574:PHG65583 PQI65574:PRC65583 QAE65574:QAY65583 QKA65574:QKU65583 QTW65574:QUQ65583 RDS65574:REM65583 RNO65574:ROI65583 RXK65574:RYE65583 SHG65574:SIA65583 SRC65574:SRW65583 TAY65574:TBS65583 TKU65574:TLO65583 TUQ65574:TVK65583 UEM65574:UFG65583 UOI65574:UPC65583 UYE65574:UYY65583 VIA65574:VIU65583 VRW65574:VSQ65583 WBS65574:WCM65583 WLO65574:WMI65583 WVK65574:WWE65583 C131110:W131119 IY131110:JS131119 SU131110:TO131119 ACQ131110:ADK131119 AMM131110:ANG131119 AWI131110:AXC131119 BGE131110:BGY131119 BQA131110:BQU131119 BZW131110:CAQ131119 CJS131110:CKM131119 CTO131110:CUI131119 DDK131110:DEE131119 DNG131110:DOA131119 DXC131110:DXW131119 EGY131110:EHS131119 EQU131110:ERO131119 FAQ131110:FBK131119 FKM131110:FLG131119 FUI131110:FVC131119 GEE131110:GEY131119 GOA131110:GOU131119 GXW131110:GYQ131119 HHS131110:HIM131119 HRO131110:HSI131119 IBK131110:ICE131119 ILG131110:IMA131119 IVC131110:IVW131119 JEY131110:JFS131119 JOU131110:JPO131119 JYQ131110:JZK131119 KIM131110:KJG131119 KSI131110:KTC131119 LCE131110:LCY131119 LMA131110:LMU131119 LVW131110:LWQ131119 MFS131110:MGM131119 MPO131110:MQI131119 MZK131110:NAE131119 NJG131110:NKA131119 NTC131110:NTW131119 OCY131110:ODS131119 OMU131110:ONO131119 OWQ131110:OXK131119 PGM131110:PHG131119 PQI131110:PRC131119 QAE131110:QAY131119 QKA131110:QKU131119 QTW131110:QUQ131119 RDS131110:REM131119 RNO131110:ROI131119 RXK131110:RYE131119 SHG131110:SIA131119 SRC131110:SRW131119 TAY131110:TBS131119 TKU131110:TLO131119 TUQ131110:TVK131119 UEM131110:UFG131119 UOI131110:UPC131119 UYE131110:UYY131119 VIA131110:VIU131119 VRW131110:VSQ131119 WBS131110:WCM131119 WLO131110:WMI131119 WVK131110:WWE131119 C196646:W196655 IY196646:JS196655 SU196646:TO196655 ACQ196646:ADK196655 AMM196646:ANG196655 AWI196646:AXC196655 BGE196646:BGY196655 BQA196646:BQU196655 BZW196646:CAQ196655 CJS196646:CKM196655 CTO196646:CUI196655 DDK196646:DEE196655 DNG196646:DOA196655 DXC196646:DXW196655 EGY196646:EHS196655 EQU196646:ERO196655 FAQ196646:FBK196655 FKM196646:FLG196655 FUI196646:FVC196655 GEE196646:GEY196655 GOA196646:GOU196655 GXW196646:GYQ196655 HHS196646:HIM196655 HRO196646:HSI196655 IBK196646:ICE196655 ILG196646:IMA196655 IVC196646:IVW196655 JEY196646:JFS196655 JOU196646:JPO196655 JYQ196646:JZK196655 KIM196646:KJG196655 KSI196646:KTC196655 LCE196646:LCY196655 LMA196646:LMU196655 LVW196646:LWQ196655 MFS196646:MGM196655 MPO196646:MQI196655 MZK196646:NAE196655 NJG196646:NKA196655 NTC196646:NTW196655 OCY196646:ODS196655 OMU196646:ONO196655 OWQ196646:OXK196655 PGM196646:PHG196655 PQI196646:PRC196655 QAE196646:QAY196655 QKA196646:QKU196655 QTW196646:QUQ196655 RDS196646:REM196655 RNO196646:ROI196655 RXK196646:RYE196655 SHG196646:SIA196655 SRC196646:SRW196655 TAY196646:TBS196655 TKU196646:TLO196655 TUQ196646:TVK196655 UEM196646:UFG196655 UOI196646:UPC196655 UYE196646:UYY196655 VIA196646:VIU196655 VRW196646:VSQ196655 WBS196646:WCM196655 WLO196646:WMI196655 WVK196646:WWE196655 C262182:W262191 IY262182:JS262191 SU262182:TO262191 ACQ262182:ADK262191 AMM262182:ANG262191 AWI262182:AXC262191 BGE262182:BGY262191 BQA262182:BQU262191 BZW262182:CAQ262191 CJS262182:CKM262191 CTO262182:CUI262191 DDK262182:DEE262191 DNG262182:DOA262191 DXC262182:DXW262191 EGY262182:EHS262191 EQU262182:ERO262191 FAQ262182:FBK262191 FKM262182:FLG262191 FUI262182:FVC262191 GEE262182:GEY262191 GOA262182:GOU262191 GXW262182:GYQ262191 HHS262182:HIM262191 HRO262182:HSI262191 IBK262182:ICE262191 ILG262182:IMA262191 IVC262182:IVW262191 JEY262182:JFS262191 JOU262182:JPO262191 JYQ262182:JZK262191 KIM262182:KJG262191 KSI262182:KTC262191 LCE262182:LCY262191 LMA262182:LMU262191 LVW262182:LWQ262191 MFS262182:MGM262191 MPO262182:MQI262191 MZK262182:NAE262191 NJG262182:NKA262191 NTC262182:NTW262191 OCY262182:ODS262191 OMU262182:ONO262191 OWQ262182:OXK262191 PGM262182:PHG262191 PQI262182:PRC262191 QAE262182:QAY262191 QKA262182:QKU262191 QTW262182:QUQ262191 RDS262182:REM262191 RNO262182:ROI262191 RXK262182:RYE262191 SHG262182:SIA262191 SRC262182:SRW262191 TAY262182:TBS262191 TKU262182:TLO262191 TUQ262182:TVK262191 UEM262182:UFG262191 UOI262182:UPC262191 UYE262182:UYY262191 VIA262182:VIU262191 VRW262182:VSQ262191 WBS262182:WCM262191 WLO262182:WMI262191 WVK262182:WWE262191 C327718:W327727 IY327718:JS327727 SU327718:TO327727 ACQ327718:ADK327727 AMM327718:ANG327727 AWI327718:AXC327727 BGE327718:BGY327727 BQA327718:BQU327727 BZW327718:CAQ327727 CJS327718:CKM327727 CTO327718:CUI327727 DDK327718:DEE327727 DNG327718:DOA327727 DXC327718:DXW327727 EGY327718:EHS327727 EQU327718:ERO327727 FAQ327718:FBK327727 FKM327718:FLG327727 FUI327718:FVC327727 GEE327718:GEY327727 GOA327718:GOU327727 GXW327718:GYQ327727 HHS327718:HIM327727 HRO327718:HSI327727 IBK327718:ICE327727 ILG327718:IMA327727 IVC327718:IVW327727 JEY327718:JFS327727 JOU327718:JPO327727 JYQ327718:JZK327727 KIM327718:KJG327727 KSI327718:KTC327727 LCE327718:LCY327727 LMA327718:LMU327727 LVW327718:LWQ327727 MFS327718:MGM327727 MPO327718:MQI327727 MZK327718:NAE327727 NJG327718:NKA327727 NTC327718:NTW327727 OCY327718:ODS327727 OMU327718:ONO327727 OWQ327718:OXK327727 PGM327718:PHG327727 PQI327718:PRC327727 QAE327718:QAY327727 QKA327718:QKU327727 QTW327718:QUQ327727 RDS327718:REM327727 RNO327718:ROI327727 RXK327718:RYE327727 SHG327718:SIA327727 SRC327718:SRW327727 TAY327718:TBS327727 TKU327718:TLO327727 TUQ327718:TVK327727 UEM327718:UFG327727 UOI327718:UPC327727 UYE327718:UYY327727 VIA327718:VIU327727 VRW327718:VSQ327727 WBS327718:WCM327727 WLO327718:WMI327727 WVK327718:WWE327727 C393254:W393263 IY393254:JS393263 SU393254:TO393263 ACQ393254:ADK393263 AMM393254:ANG393263 AWI393254:AXC393263 BGE393254:BGY393263 BQA393254:BQU393263 BZW393254:CAQ393263 CJS393254:CKM393263 CTO393254:CUI393263 DDK393254:DEE393263 DNG393254:DOA393263 DXC393254:DXW393263 EGY393254:EHS393263 EQU393254:ERO393263 FAQ393254:FBK393263 FKM393254:FLG393263 FUI393254:FVC393263 GEE393254:GEY393263 GOA393254:GOU393263 GXW393254:GYQ393263 HHS393254:HIM393263 HRO393254:HSI393263 IBK393254:ICE393263 ILG393254:IMA393263 IVC393254:IVW393263 JEY393254:JFS393263 JOU393254:JPO393263 JYQ393254:JZK393263 KIM393254:KJG393263 KSI393254:KTC393263 LCE393254:LCY393263 LMA393254:LMU393263 LVW393254:LWQ393263 MFS393254:MGM393263 MPO393254:MQI393263 MZK393254:NAE393263 NJG393254:NKA393263 NTC393254:NTW393263 OCY393254:ODS393263 OMU393254:ONO393263 OWQ393254:OXK393263 PGM393254:PHG393263 PQI393254:PRC393263 QAE393254:QAY393263 QKA393254:QKU393263 QTW393254:QUQ393263 RDS393254:REM393263 RNO393254:ROI393263 RXK393254:RYE393263 SHG393254:SIA393263 SRC393254:SRW393263 TAY393254:TBS393263 TKU393254:TLO393263 TUQ393254:TVK393263 UEM393254:UFG393263 UOI393254:UPC393263 UYE393254:UYY393263 VIA393254:VIU393263 VRW393254:VSQ393263 WBS393254:WCM393263 WLO393254:WMI393263 WVK393254:WWE393263 C458790:W458799 IY458790:JS458799 SU458790:TO458799 ACQ458790:ADK458799 AMM458790:ANG458799 AWI458790:AXC458799 BGE458790:BGY458799 BQA458790:BQU458799 BZW458790:CAQ458799 CJS458790:CKM458799 CTO458790:CUI458799 DDK458790:DEE458799 DNG458790:DOA458799 DXC458790:DXW458799 EGY458790:EHS458799 EQU458790:ERO458799 FAQ458790:FBK458799 FKM458790:FLG458799 FUI458790:FVC458799 GEE458790:GEY458799 GOA458790:GOU458799 GXW458790:GYQ458799 HHS458790:HIM458799 HRO458790:HSI458799 IBK458790:ICE458799 ILG458790:IMA458799 IVC458790:IVW458799 JEY458790:JFS458799 JOU458790:JPO458799 JYQ458790:JZK458799 KIM458790:KJG458799 KSI458790:KTC458799 LCE458790:LCY458799 LMA458790:LMU458799 LVW458790:LWQ458799 MFS458790:MGM458799 MPO458790:MQI458799 MZK458790:NAE458799 NJG458790:NKA458799 NTC458790:NTW458799 OCY458790:ODS458799 OMU458790:ONO458799 OWQ458790:OXK458799 PGM458790:PHG458799 PQI458790:PRC458799 QAE458790:QAY458799 QKA458790:QKU458799 QTW458790:QUQ458799 RDS458790:REM458799 RNO458790:ROI458799 RXK458790:RYE458799 SHG458790:SIA458799 SRC458790:SRW458799 TAY458790:TBS458799 TKU458790:TLO458799 TUQ458790:TVK458799 UEM458790:UFG458799 UOI458790:UPC458799 UYE458790:UYY458799 VIA458790:VIU458799 VRW458790:VSQ458799 WBS458790:WCM458799 WLO458790:WMI458799 WVK458790:WWE458799 C524326:W524335 IY524326:JS524335 SU524326:TO524335 ACQ524326:ADK524335 AMM524326:ANG524335 AWI524326:AXC524335 BGE524326:BGY524335 BQA524326:BQU524335 BZW524326:CAQ524335 CJS524326:CKM524335 CTO524326:CUI524335 DDK524326:DEE524335 DNG524326:DOA524335 DXC524326:DXW524335 EGY524326:EHS524335 EQU524326:ERO524335 FAQ524326:FBK524335 FKM524326:FLG524335 FUI524326:FVC524335 GEE524326:GEY524335 GOA524326:GOU524335 GXW524326:GYQ524335 HHS524326:HIM524335 HRO524326:HSI524335 IBK524326:ICE524335 ILG524326:IMA524335 IVC524326:IVW524335 JEY524326:JFS524335 JOU524326:JPO524335 JYQ524326:JZK524335 KIM524326:KJG524335 KSI524326:KTC524335 LCE524326:LCY524335 LMA524326:LMU524335 LVW524326:LWQ524335 MFS524326:MGM524335 MPO524326:MQI524335 MZK524326:NAE524335 NJG524326:NKA524335 NTC524326:NTW524335 OCY524326:ODS524335 OMU524326:ONO524335 OWQ524326:OXK524335 PGM524326:PHG524335 PQI524326:PRC524335 QAE524326:QAY524335 QKA524326:QKU524335 QTW524326:QUQ524335 RDS524326:REM524335 RNO524326:ROI524335 RXK524326:RYE524335 SHG524326:SIA524335 SRC524326:SRW524335 TAY524326:TBS524335 TKU524326:TLO524335 TUQ524326:TVK524335 UEM524326:UFG524335 UOI524326:UPC524335 UYE524326:UYY524335 VIA524326:VIU524335 VRW524326:VSQ524335 WBS524326:WCM524335 WLO524326:WMI524335 WVK524326:WWE524335 C589862:W589871 IY589862:JS589871 SU589862:TO589871 ACQ589862:ADK589871 AMM589862:ANG589871 AWI589862:AXC589871 BGE589862:BGY589871 BQA589862:BQU589871 BZW589862:CAQ589871 CJS589862:CKM589871 CTO589862:CUI589871 DDK589862:DEE589871 DNG589862:DOA589871 DXC589862:DXW589871 EGY589862:EHS589871 EQU589862:ERO589871 FAQ589862:FBK589871 FKM589862:FLG589871 FUI589862:FVC589871 GEE589862:GEY589871 GOA589862:GOU589871 GXW589862:GYQ589871 HHS589862:HIM589871 HRO589862:HSI589871 IBK589862:ICE589871 ILG589862:IMA589871 IVC589862:IVW589871 JEY589862:JFS589871 JOU589862:JPO589871 JYQ589862:JZK589871 KIM589862:KJG589871 KSI589862:KTC589871 LCE589862:LCY589871 LMA589862:LMU589871 LVW589862:LWQ589871 MFS589862:MGM589871 MPO589862:MQI589871 MZK589862:NAE589871 NJG589862:NKA589871 NTC589862:NTW589871 OCY589862:ODS589871 OMU589862:ONO589871 OWQ589862:OXK589871 PGM589862:PHG589871 PQI589862:PRC589871 QAE589862:QAY589871 QKA589862:QKU589871 QTW589862:QUQ589871 RDS589862:REM589871 RNO589862:ROI589871 RXK589862:RYE589871 SHG589862:SIA589871 SRC589862:SRW589871 TAY589862:TBS589871 TKU589862:TLO589871 TUQ589862:TVK589871 UEM589862:UFG589871 UOI589862:UPC589871 UYE589862:UYY589871 VIA589862:VIU589871 VRW589862:VSQ589871 WBS589862:WCM589871 WLO589862:WMI589871 WVK589862:WWE589871 C655398:W655407 IY655398:JS655407 SU655398:TO655407 ACQ655398:ADK655407 AMM655398:ANG655407 AWI655398:AXC655407 BGE655398:BGY655407 BQA655398:BQU655407 BZW655398:CAQ655407 CJS655398:CKM655407 CTO655398:CUI655407 DDK655398:DEE655407 DNG655398:DOA655407 DXC655398:DXW655407 EGY655398:EHS655407 EQU655398:ERO655407 FAQ655398:FBK655407 FKM655398:FLG655407 FUI655398:FVC655407 GEE655398:GEY655407 GOA655398:GOU655407 GXW655398:GYQ655407 HHS655398:HIM655407 HRO655398:HSI655407 IBK655398:ICE655407 ILG655398:IMA655407 IVC655398:IVW655407 JEY655398:JFS655407 JOU655398:JPO655407 JYQ655398:JZK655407 KIM655398:KJG655407 KSI655398:KTC655407 LCE655398:LCY655407 LMA655398:LMU655407 LVW655398:LWQ655407 MFS655398:MGM655407 MPO655398:MQI655407 MZK655398:NAE655407 NJG655398:NKA655407 NTC655398:NTW655407 OCY655398:ODS655407 OMU655398:ONO655407 OWQ655398:OXK655407 PGM655398:PHG655407 PQI655398:PRC655407 QAE655398:QAY655407 QKA655398:QKU655407 QTW655398:QUQ655407 RDS655398:REM655407 RNO655398:ROI655407 RXK655398:RYE655407 SHG655398:SIA655407 SRC655398:SRW655407 TAY655398:TBS655407 TKU655398:TLO655407 TUQ655398:TVK655407 UEM655398:UFG655407 UOI655398:UPC655407 UYE655398:UYY655407 VIA655398:VIU655407 VRW655398:VSQ655407 WBS655398:WCM655407 WLO655398:WMI655407 WVK655398:WWE655407 C720934:W720943 IY720934:JS720943 SU720934:TO720943 ACQ720934:ADK720943 AMM720934:ANG720943 AWI720934:AXC720943 BGE720934:BGY720943 BQA720934:BQU720943 BZW720934:CAQ720943 CJS720934:CKM720943 CTO720934:CUI720943 DDK720934:DEE720943 DNG720934:DOA720943 DXC720934:DXW720943 EGY720934:EHS720943 EQU720934:ERO720943 FAQ720934:FBK720943 FKM720934:FLG720943 FUI720934:FVC720943 GEE720934:GEY720943 GOA720934:GOU720943 GXW720934:GYQ720943 HHS720934:HIM720943 HRO720934:HSI720943 IBK720934:ICE720943 ILG720934:IMA720943 IVC720934:IVW720943 JEY720934:JFS720943 JOU720934:JPO720943 JYQ720934:JZK720943 KIM720934:KJG720943 KSI720934:KTC720943 LCE720934:LCY720943 LMA720934:LMU720943 LVW720934:LWQ720943 MFS720934:MGM720943 MPO720934:MQI720943 MZK720934:NAE720943 NJG720934:NKA720943 NTC720934:NTW720943 OCY720934:ODS720943 OMU720934:ONO720943 OWQ720934:OXK720943 PGM720934:PHG720943 PQI720934:PRC720943 QAE720934:QAY720943 QKA720934:QKU720943 QTW720934:QUQ720943 RDS720934:REM720943 RNO720934:ROI720943 RXK720934:RYE720943 SHG720934:SIA720943 SRC720934:SRW720943 TAY720934:TBS720943 TKU720934:TLO720943 TUQ720934:TVK720943 UEM720934:UFG720943 UOI720934:UPC720943 UYE720934:UYY720943 VIA720934:VIU720943 VRW720934:VSQ720943 WBS720934:WCM720943 WLO720934:WMI720943 WVK720934:WWE720943 C786470:W786479 IY786470:JS786479 SU786470:TO786479 ACQ786470:ADK786479 AMM786470:ANG786479 AWI786470:AXC786479 BGE786470:BGY786479 BQA786470:BQU786479 BZW786470:CAQ786479 CJS786470:CKM786479 CTO786470:CUI786479 DDK786470:DEE786479 DNG786470:DOA786479 DXC786470:DXW786479 EGY786470:EHS786479 EQU786470:ERO786479 FAQ786470:FBK786479 FKM786470:FLG786479 FUI786470:FVC786479 GEE786470:GEY786479 GOA786470:GOU786479 GXW786470:GYQ786479 HHS786470:HIM786479 HRO786470:HSI786479 IBK786470:ICE786479 ILG786470:IMA786479 IVC786470:IVW786479 JEY786470:JFS786479 JOU786470:JPO786479 JYQ786470:JZK786479 KIM786470:KJG786479 KSI786470:KTC786479 LCE786470:LCY786479 LMA786470:LMU786479 LVW786470:LWQ786479 MFS786470:MGM786479 MPO786470:MQI786479 MZK786470:NAE786479 NJG786470:NKA786479 NTC786470:NTW786479 OCY786470:ODS786479 OMU786470:ONO786479 OWQ786470:OXK786479 PGM786470:PHG786479 PQI786470:PRC786479 QAE786470:QAY786479 QKA786470:QKU786479 QTW786470:QUQ786479 RDS786470:REM786479 RNO786470:ROI786479 RXK786470:RYE786479 SHG786470:SIA786479 SRC786470:SRW786479 TAY786470:TBS786479 TKU786470:TLO786479 TUQ786470:TVK786479 UEM786470:UFG786479 UOI786470:UPC786479 UYE786470:UYY786479 VIA786470:VIU786479 VRW786470:VSQ786479 WBS786470:WCM786479 WLO786470:WMI786479 WVK786470:WWE786479 C852006:W852015 IY852006:JS852015 SU852006:TO852015 ACQ852006:ADK852015 AMM852006:ANG852015 AWI852006:AXC852015 BGE852006:BGY852015 BQA852006:BQU852015 BZW852006:CAQ852015 CJS852006:CKM852015 CTO852006:CUI852015 DDK852006:DEE852015 DNG852006:DOA852015 DXC852006:DXW852015 EGY852006:EHS852015 EQU852006:ERO852015 FAQ852006:FBK852015 FKM852006:FLG852015 FUI852006:FVC852015 GEE852006:GEY852015 GOA852006:GOU852015 GXW852006:GYQ852015 HHS852006:HIM852015 HRO852006:HSI852015 IBK852006:ICE852015 ILG852006:IMA852015 IVC852006:IVW852015 JEY852006:JFS852015 JOU852006:JPO852015 JYQ852006:JZK852015 KIM852006:KJG852015 KSI852006:KTC852015 LCE852006:LCY852015 LMA852006:LMU852015 LVW852006:LWQ852015 MFS852006:MGM852015 MPO852006:MQI852015 MZK852006:NAE852015 NJG852006:NKA852015 NTC852006:NTW852015 OCY852006:ODS852015 OMU852006:ONO852015 OWQ852006:OXK852015 PGM852006:PHG852015 PQI852006:PRC852015 QAE852006:QAY852015 QKA852006:QKU852015 QTW852006:QUQ852015 RDS852006:REM852015 RNO852006:ROI852015 RXK852006:RYE852015 SHG852006:SIA852015 SRC852006:SRW852015 TAY852006:TBS852015 TKU852006:TLO852015 TUQ852006:TVK852015 UEM852006:UFG852015 UOI852006:UPC852015 UYE852006:UYY852015 VIA852006:VIU852015 VRW852006:VSQ852015 WBS852006:WCM852015 WLO852006:WMI852015 WVK852006:WWE852015 C917542:W917551 IY917542:JS917551 SU917542:TO917551 ACQ917542:ADK917551 AMM917542:ANG917551 AWI917542:AXC917551 BGE917542:BGY917551 BQA917542:BQU917551 BZW917542:CAQ917551 CJS917542:CKM917551 CTO917542:CUI917551 DDK917542:DEE917551 DNG917542:DOA917551 DXC917542:DXW917551 EGY917542:EHS917551 EQU917542:ERO917551 FAQ917542:FBK917551 FKM917542:FLG917551 FUI917542:FVC917551 GEE917542:GEY917551 GOA917542:GOU917551 GXW917542:GYQ917551 HHS917542:HIM917551 HRO917542:HSI917551 IBK917542:ICE917551 ILG917542:IMA917551 IVC917542:IVW917551 JEY917542:JFS917551 JOU917542:JPO917551 JYQ917542:JZK917551 KIM917542:KJG917551 KSI917542:KTC917551 LCE917542:LCY917551 LMA917542:LMU917551 LVW917542:LWQ917551 MFS917542:MGM917551 MPO917542:MQI917551 MZK917542:NAE917551 NJG917542:NKA917551 NTC917542:NTW917551 OCY917542:ODS917551 OMU917542:ONO917551 OWQ917542:OXK917551 PGM917542:PHG917551 PQI917542:PRC917551 QAE917542:QAY917551 QKA917542:QKU917551 QTW917542:QUQ917551 RDS917542:REM917551 RNO917542:ROI917551 RXK917542:RYE917551 SHG917542:SIA917551 SRC917542:SRW917551 TAY917542:TBS917551 TKU917542:TLO917551 TUQ917542:TVK917551 UEM917542:UFG917551 UOI917542:UPC917551 UYE917542:UYY917551 VIA917542:VIU917551 VRW917542:VSQ917551 WBS917542:WCM917551 WLO917542:WMI917551 WVK917542:WWE917551 C983078:W983087 IY983078:JS983087 SU983078:TO983087 ACQ983078:ADK983087 AMM983078:ANG983087 AWI983078:AXC983087 BGE983078:BGY983087 BQA983078:BQU983087 BZW983078:CAQ983087 CJS983078:CKM983087 CTO983078:CUI983087 DDK983078:DEE983087 DNG983078:DOA983087 DXC983078:DXW983087 EGY983078:EHS983087 EQU983078:ERO983087 FAQ983078:FBK983087 FKM983078:FLG983087 FUI983078:FVC983087 GEE983078:GEY983087 GOA983078:GOU983087 GXW983078:GYQ983087 HHS983078:HIM983087 HRO983078:HSI983087 IBK983078:ICE983087 ILG983078:IMA983087 IVC983078:IVW983087 JEY983078:JFS983087 JOU983078:JPO983087 JYQ983078:JZK983087 KIM983078:KJG983087 KSI983078:KTC983087 LCE983078:LCY983087 LMA983078:LMU983087 LVW983078:LWQ983087 MFS983078:MGM983087 MPO983078:MQI983087 MZK983078:NAE983087 NJG983078:NKA983087 NTC983078:NTW983087 OCY983078:ODS983087 OMU983078:ONO983087 OWQ983078:OXK983087 PGM983078:PHG983087 PQI983078:PRC983087 QAE983078:QAY983087 QKA983078:QKU983087 QTW983078:QUQ983087 RDS983078:REM983087 RNO983078:ROI983087 RXK983078:RYE983087 SHG983078:SIA983087 SRC983078:SRW983087 TAY983078:TBS983087 TKU983078:TLO983087 TUQ983078:TVK983087 UEM983078:UFG983087 UOI983078:UPC983087 UYE983078:UYY983087 VIA983078:VIU983087 VRW983078:VSQ983087 WBS983078:WCM983087 WLO983078:WMI983087 WVK983078:WWE983087 C51:C54 IY51:IY54 SU51:SU54 ACQ51:ACQ54 AMM51:AMM54 AWI51:AWI54 BGE51:BGE54 BQA51:BQA54 BZW51:BZW54 CJS51:CJS54 CTO51:CTO54 DDK51:DDK54 DNG51:DNG54 DXC51:DXC54 EGY51:EGY54 EQU51:EQU54 FAQ51:FAQ54 FKM51:FKM54 FUI51:FUI54 GEE51:GEE54 GOA51:GOA54 GXW51:GXW54 HHS51:HHS54 HRO51:HRO54 IBK51:IBK54 ILG51:ILG54 IVC51:IVC54 JEY51:JEY54 JOU51:JOU54 JYQ51:JYQ54 KIM51:KIM54 KSI51:KSI54 LCE51:LCE54 LMA51:LMA54 LVW51:LVW54 MFS51:MFS54 MPO51:MPO54 MZK51:MZK54 NJG51:NJG54 NTC51:NTC54 OCY51:OCY54 OMU51:OMU54 OWQ51:OWQ54 PGM51:PGM54 PQI51:PQI54 QAE51:QAE54 QKA51:QKA54 QTW51:QTW54 RDS51:RDS54 RNO51:RNO54 RXK51:RXK54 SHG51:SHG54 SRC51:SRC54 TAY51:TAY54 TKU51:TKU54 TUQ51:TUQ54 UEM51:UEM54 UOI51:UOI54 UYE51:UYE54 VIA51:VIA54 VRW51:VRW54 WBS51:WBS54 WLO51:WLO54 WVK51:WVK54 C65587:C65590 IY65587:IY65590 SU65587:SU65590 ACQ65587:ACQ65590 AMM65587:AMM65590 AWI65587:AWI65590 BGE65587:BGE65590 BQA65587:BQA65590 BZW65587:BZW65590 CJS65587:CJS65590 CTO65587:CTO65590 DDK65587:DDK65590 DNG65587:DNG65590 DXC65587:DXC65590 EGY65587:EGY65590 EQU65587:EQU65590 FAQ65587:FAQ65590 FKM65587:FKM65590 FUI65587:FUI65590 GEE65587:GEE65590 GOA65587:GOA65590 GXW65587:GXW65590 HHS65587:HHS65590 HRO65587:HRO65590 IBK65587:IBK65590 ILG65587:ILG65590 IVC65587:IVC65590 JEY65587:JEY65590 JOU65587:JOU65590 JYQ65587:JYQ65590 KIM65587:KIM65590 KSI65587:KSI65590 LCE65587:LCE65590 LMA65587:LMA65590 LVW65587:LVW65590 MFS65587:MFS65590 MPO65587:MPO65590 MZK65587:MZK65590 NJG65587:NJG65590 NTC65587:NTC65590 OCY65587:OCY65590 OMU65587:OMU65590 OWQ65587:OWQ65590 PGM65587:PGM65590 PQI65587:PQI65590 QAE65587:QAE65590 QKA65587:QKA65590 QTW65587:QTW65590 RDS65587:RDS65590 RNO65587:RNO65590 RXK65587:RXK65590 SHG65587:SHG65590 SRC65587:SRC65590 TAY65587:TAY65590 TKU65587:TKU65590 TUQ65587:TUQ65590 UEM65587:UEM65590 UOI65587:UOI65590 UYE65587:UYE65590 VIA65587:VIA65590 VRW65587:VRW65590 WBS65587:WBS65590 WLO65587:WLO65590 WVK65587:WVK65590 C131123:C131126 IY131123:IY131126 SU131123:SU131126 ACQ131123:ACQ131126 AMM131123:AMM131126 AWI131123:AWI131126 BGE131123:BGE131126 BQA131123:BQA131126 BZW131123:BZW131126 CJS131123:CJS131126 CTO131123:CTO131126 DDK131123:DDK131126 DNG131123:DNG131126 DXC131123:DXC131126 EGY131123:EGY131126 EQU131123:EQU131126 FAQ131123:FAQ131126 FKM131123:FKM131126 FUI131123:FUI131126 GEE131123:GEE131126 GOA131123:GOA131126 GXW131123:GXW131126 HHS131123:HHS131126 HRO131123:HRO131126 IBK131123:IBK131126 ILG131123:ILG131126 IVC131123:IVC131126 JEY131123:JEY131126 JOU131123:JOU131126 JYQ131123:JYQ131126 KIM131123:KIM131126 KSI131123:KSI131126 LCE131123:LCE131126 LMA131123:LMA131126 LVW131123:LVW131126 MFS131123:MFS131126 MPO131123:MPO131126 MZK131123:MZK131126 NJG131123:NJG131126 NTC131123:NTC131126 OCY131123:OCY131126 OMU131123:OMU131126 OWQ131123:OWQ131126 PGM131123:PGM131126 PQI131123:PQI131126 QAE131123:QAE131126 QKA131123:QKA131126 QTW131123:QTW131126 RDS131123:RDS131126 RNO131123:RNO131126 RXK131123:RXK131126 SHG131123:SHG131126 SRC131123:SRC131126 TAY131123:TAY131126 TKU131123:TKU131126 TUQ131123:TUQ131126 UEM131123:UEM131126 UOI131123:UOI131126 UYE131123:UYE131126 VIA131123:VIA131126 VRW131123:VRW131126 WBS131123:WBS131126 WLO131123:WLO131126 WVK131123:WVK131126 C196659:C196662 IY196659:IY196662 SU196659:SU196662 ACQ196659:ACQ196662 AMM196659:AMM196662 AWI196659:AWI196662 BGE196659:BGE196662 BQA196659:BQA196662 BZW196659:BZW196662 CJS196659:CJS196662 CTO196659:CTO196662 DDK196659:DDK196662 DNG196659:DNG196662 DXC196659:DXC196662 EGY196659:EGY196662 EQU196659:EQU196662 FAQ196659:FAQ196662 FKM196659:FKM196662 FUI196659:FUI196662 GEE196659:GEE196662 GOA196659:GOA196662 GXW196659:GXW196662 HHS196659:HHS196662 HRO196659:HRO196662 IBK196659:IBK196662 ILG196659:ILG196662 IVC196659:IVC196662 JEY196659:JEY196662 JOU196659:JOU196662 JYQ196659:JYQ196662 KIM196659:KIM196662 KSI196659:KSI196662 LCE196659:LCE196662 LMA196659:LMA196662 LVW196659:LVW196662 MFS196659:MFS196662 MPO196659:MPO196662 MZK196659:MZK196662 NJG196659:NJG196662 NTC196659:NTC196662 OCY196659:OCY196662 OMU196659:OMU196662 OWQ196659:OWQ196662 PGM196659:PGM196662 PQI196659:PQI196662 QAE196659:QAE196662 QKA196659:QKA196662 QTW196659:QTW196662 RDS196659:RDS196662 RNO196659:RNO196662 RXK196659:RXK196662 SHG196659:SHG196662 SRC196659:SRC196662 TAY196659:TAY196662 TKU196659:TKU196662 TUQ196659:TUQ196662 UEM196659:UEM196662 UOI196659:UOI196662 UYE196659:UYE196662 VIA196659:VIA196662 VRW196659:VRW196662 WBS196659:WBS196662 WLO196659:WLO196662 WVK196659:WVK196662 C262195:C262198 IY262195:IY262198 SU262195:SU262198 ACQ262195:ACQ262198 AMM262195:AMM262198 AWI262195:AWI262198 BGE262195:BGE262198 BQA262195:BQA262198 BZW262195:BZW262198 CJS262195:CJS262198 CTO262195:CTO262198 DDK262195:DDK262198 DNG262195:DNG262198 DXC262195:DXC262198 EGY262195:EGY262198 EQU262195:EQU262198 FAQ262195:FAQ262198 FKM262195:FKM262198 FUI262195:FUI262198 GEE262195:GEE262198 GOA262195:GOA262198 GXW262195:GXW262198 HHS262195:HHS262198 HRO262195:HRO262198 IBK262195:IBK262198 ILG262195:ILG262198 IVC262195:IVC262198 JEY262195:JEY262198 JOU262195:JOU262198 JYQ262195:JYQ262198 KIM262195:KIM262198 KSI262195:KSI262198 LCE262195:LCE262198 LMA262195:LMA262198 LVW262195:LVW262198 MFS262195:MFS262198 MPO262195:MPO262198 MZK262195:MZK262198 NJG262195:NJG262198 NTC262195:NTC262198 OCY262195:OCY262198 OMU262195:OMU262198 OWQ262195:OWQ262198 PGM262195:PGM262198 PQI262195:PQI262198 QAE262195:QAE262198 QKA262195:QKA262198 QTW262195:QTW262198 RDS262195:RDS262198 RNO262195:RNO262198 RXK262195:RXK262198 SHG262195:SHG262198 SRC262195:SRC262198 TAY262195:TAY262198 TKU262195:TKU262198 TUQ262195:TUQ262198 UEM262195:UEM262198 UOI262195:UOI262198 UYE262195:UYE262198 VIA262195:VIA262198 VRW262195:VRW262198 WBS262195:WBS262198 WLO262195:WLO262198 WVK262195:WVK262198 C327731:C327734 IY327731:IY327734 SU327731:SU327734 ACQ327731:ACQ327734 AMM327731:AMM327734 AWI327731:AWI327734 BGE327731:BGE327734 BQA327731:BQA327734 BZW327731:BZW327734 CJS327731:CJS327734 CTO327731:CTO327734 DDK327731:DDK327734 DNG327731:DNG327734 DXC327731:DXC327734 EGY327731:EGY327734 EQU327731:EQU327734 FAQ327731:FAQ327734 FKM327731:FKM327734 FUI327731:FUI327734 GEE327731:GEE327734 GOA327731:GOA327734 GXW327731:GXW327734 HHS327731:HHS327734 HRO327731:HRO327734 IBK327731:IBK327734 ILG327731:ILG327734 IVC327731:IVC327734 JEY327731:JEY327734 JOU327731:JOU327734 JYQ327731:JYQ327734 KIM327731:KIM327734 KSI327731:KSI327734 LCE327731:LCE327734 LMA327731:LMA327734 LVW327731:LVW327734 MFS327731:MFS327734 MPO327731:MPO327734 MZK327731:MZK327734 NJG327731:NJG327734 NTC327731:NTC327734 OCY327731:OCY327734 OMU327731:OMU327734 OWQ327731:OWQ327734 PGM327731:PGM327734 PQI327731:PQI327734 QAE327731:QAE327734 QKA327731:QKA327734 QTW327731:QTW327734 RDS327731:RDS327734 RNO327731:RNO327734 RXK327731:RXK327734 SHG327731:SHG327734 SRC327731:SRC327734 TAY327731:TAY327734 TKU327731:TKU327734 TUQ327731:TUQ327734 UEM327731:UEM327734 UOI327731:UOI327734 UYE327731:UYE327734 VIA327731:VIA327734 VRW327731:VRW327734 WBS327731:WBS327734 WLO327731:WLO327734 WVK327731:WVK327734 C393267:C393270 IY393267:IY393270 SU393267:SU393270 ACQ393267:ACQ393270 AMM393267:AMM393270 AWI393267:AWI393270 BGE393267:BGE393270 BQA393267:BQA393270 BZW393267:BZW393270 CJS393267:CJS393270 CTO393267:CTO393270 DDK393267:DDK393270 DNG393267:DNG393270 DXC393267:DXC393270 EGY393267:EGY393270 EQU393267:EQU393270 FAQ393267:FAQ393270 FKM393267:FKM393270 FUI393267:FUI393270 GEE393267:GEE393270 GOA393267:GOA393270 GXW393267:GXW393270 HHS393267:HHS393270 HRO393267:HRO393270 IBK393267:IBK393270 ILG393267:ILG393270 IVC393267:IVC393270 JEY393267:JEY393270 JOU393267:JOU393270 JYQ393267:JYQ393270 KIM393267:KIM393270 KSI393267:KSI393270 LCE393267:LCE393270 LMA393267:LMA393270 LVW393267:LVW393270 MFS393267:MFS393270 MPO393267:MPO393270 MZK393267:MZK393270 NJG393267:NJG393270 NTC393267:NTC393270 OCY393267:OCY393270 OMU393267:OMU393270 OWQ393267:OWQ393270 PGM393267:PGM393270 PQI393267:PQI393270 QAE393267:QAE393270 QKA393267:QKA393270 QTW393267:QTW393270 RDS393267:RDS393270 RNO393267:RNO393270 RXK393267:RXK393270 SHG393267:SHG393270 SRC393267:SRC393270 TAY393267:TAY393270 TKU393267:TKU393270 TUQ393267:TUQ393270 UEM393267:UEM393270 UOI393267:UOI393270 UYE393267:UYE393270 VIA393267:VIA393270 VRW393267:VRW393270 WBS393267:WBS393270 WLO393267:WLO393270 WVK393267:WVK393270 C458803:C458806 IY458803:IY458806 SU458803:SU458806 ACQ458803:ACQ458806 AMM458803:AMM458806 AWI458803:AWI458806 BGE458803:BGE458806 BQA458803:BQA458806 BZW458803:BZW458806 CJS458803:CJS458806 CTO458803:CTO458806 DDK458803:DDK458806 DNG458803:DNG458806 DXC458803:DXC458806 EGY458803:EGY458806 EQU458803:EQU458806 FAQ458803:FAQ458806 FKM458803:FKM458806 FUI458803:FUI458806 GEE458803:GEE458806 GOA458803:GOA458806 GXW458803:GXW458806 HHS458803:HHS458806 HRO458803:HRO458806 IBK458803:IBK458806 ILG458803:ILG458806 IVC458803:IVC458806 JEY458803:JEY458806 JOU458803:JOU458806 JYQ458803:JYQ458806 KIM458803:KIM458806 KSI458803:KSI458806 LCE458803:LCE458806 LMA458803:LMA458806 LVW458803:LVW458806 MFS458803:MFS458806 MPO458803:MPO458806 MZK458803:MZK458806 NJG458803:NJG458806 NTC458803:NTC458806 OCY458803:OCY458806 OMU458803:OMU458806 OWQ458803:OWQ458806 PGM458803:PGM458806 PQI458803:PQI458806 QAE458803:QAE458806 QKA458803:QKA458806 QTW458803:QTW458806 RDS458803:RDS458806 RNO458803:RNO458806 RXK458803:RXK458806 SHG458803:SHG458806 SRC458803:SRC458806 TAY458803:TAY458806 TKU458803:TKU458806 TUQ458803:TUQ458806 UEM458803:UEM458806 UOI458803:UOI458806 UYE458803:UYE458806 VIA458803:VIA458806 VRW458803:VRW458806 WBS458803:WBS458806 WLO458803:WLO458806 WVK458803:WVK458806 C524339:C524342 IY524339:IY524342 SU524339:SU524342 ACQ524339:ACQ524342 AMM524339:AMM524342 AWI524339:AWI524342 BGE524339:BGE524342 BQA524339:BQA524342 BZW524339:BZW524342 CJS524339:CJS524342 CTO524339:CTO524342 DDK524339:DDK524342 DNG524339:DNG524342 DXC524339:DXC524342 EGY524339:EGY524342 EQU524339:EQU524342 FAQ524339:FAQ524342 FKM524339:FKM524342 FUI524339:FUI524342 GEE524339:GEE524342 GOA524339:GOA524342 GXW524339:GXW524342 HHS524339:HHS524342 HRO524339:HRO524342 IBK524339:IBK524342 ILG524339:ILG524342 IVC524339:IVC524342 JEY524339:JEY524342 JOU524339:JOU524342 JYQ524339:JYQ524342 KIM524339:KIM524342 KSI524339:KSI524342 LCE524339:LCE524342 LMA524339:LMA524342 LVW524339:LVW524342 MFS524339:MFS524342 MPO524339:MPO524342 MZK524339:MZK524342 NJG524339:NJG524342 NTC524339:NTC524342 OCY524339:OCY524342 OMU524339:OMU524342 OWQ524339:OWQ524342 PGM524339:PGM524342 PQI524339:PQI524342 QAE524339:QAE524342 QKA524339:QKA524342 QTW524339:QTW524342 RDS524339:RDS524342 RNO524339:RNO524342 RXK524339:RXK524342 SHG524339:SHG524342 SRC524339:SRC524342 TAY524339:TAY524342 TKU524339:TKU524342 TUQ524339:TUQ524342 UEM524339:UEM524342 UOI524339:UOI524342 UYE524339:UYE524342 VIA524339:VIA524342 VRW524339:VRW524342 WBS524339:WBS524342 WLO524339:WLO524342 WVK524339:WVK524342 C589875:C589878 IY589875:IY589878 SU589875:SU589878 ACQ589875:ACQ589878 AMM589875:AMM589878 AWI589875:AWI589878 BGE589875:BGE589878 BQA589875:BQA589878 BZW589875:BZW589878 CJS589875:CJS589878 CTO589875:CTO589878 DDK589875:DDK589878 DNG589875:DNG589878 DXC589875:DXC589878 EGY589875:EGY589878 EQU589875:EQU589878 FAQ589875:FAQ589878 FKM589875:FKM589878 FUI589875:FUI589878 GEE589875:GEE589878 GOA589875:GOA589878 GXW589875:GXW589878 HHS589875:HHS589878 HRO589875:HRO589878 IBK589875:IBK589878 ILG589875:ILG589878 IVC589875:IVC589878 JEY589875:JEY589878 JOU589875:JOU589878 JYQ589875:JYQ589878 KIM589875:KIM589878 KSI589875:KSI589878 LCE589875:LCE589878 LMA589875:LMA589878 LVW589875:LVW589878 MFS589875:MFS589878 MPO589875:MPO589878 MZK589875:MZK589878 NJG589875:NJG589878 NTC589875:NTC589878 OCY589875:OCY589878 OMU589875:OMU589878 OWQ589875:OWQ589878 PGM589875:PGM589878 PQI589875:PQI589878 QAE589875:QAE589878 QKA589875:QKA589878 QTW589875:QTW589878 RDS589875:RDS589878 RNO589875:RNO589878 RXK589875:RXK589878 SHG589875:SHG589878 SRC589875:SRC589878 TAY589875:TAY589878 TKU589875:TKU589878 TUQ589875:TUQ589878 UEM589875:UEM589878 UOI589875:UOI589878 UYE589875:UYE589878 VIA589875:VIA589878 VRW589875:VRW589878 WBS589875:WBS589878 WLO589875:WLO589878 WVK589875:WVK589878 C655411:C655414 IY655411:IY655414 SU655411:SU655414 ACQ655411:ACQ655414 AMM655411:AMM655414 AWI655411:AWI655414 BGE655411:BGE655414 BQA655411:BQA655414 BZW655411:BZW655414 CJS655411:CJS655414 CTO655411:CTO655414 DDK655411:DDK655414 DNG655411:DNG655414 DXC655411:DXC655414 EGY655411:EGY655414 EQU655411:EQU655414 FAQ655411:FAQ655414 FKM655411:FKM655414 FUI655411:FUI655414 GEE655411:GEE655414 GOA655411:GOA655414 GXW655411:GXW655414 HHS655411:HHS655414 HRO655411:HRO655414 IBK655411:IBK655414 ILG655411:ILG655414 IVC655411:IVC655414 JEY655411:JEY655414 JOU655411:JOU655414 JYQ655411:JYQ655414 KIM655411:KIM655414 KSI655411:KSI655414 LCE655411:LCE655414 LMA655411:LMA655414 LVW655411:LVW655414 MFS655411:MFS655414 MPO655411:MPO655414 MZK655411:MZK655414 NJG655411:NJG655414 NTC655411:NTC655414 OCY655411:OCY655414 OMU655411:OMU655414 OWQ655411:OWQ655414 PGM655411:PGM655414 PQI655411:PQI655414 QAE655411:QAE655414 QKA655411:QKA655414 QTW655411:QTW655414 RDS655411:RDS655414 RNO655411:RNO655414 RXK655411:RXK655414 SHG655411:SHG655414 SRC655411:SRC655414 TAY655411:TAY655414 TKU655411:TKU655414 TUQ655411:TUQ655414 UEM655411:UEM655414 UOI655411:UOI655414 UYE655411:UYE655414 VIA655411:VIA655414 VRW655411:VRW655414 WBS655411:WBS655414 WLO655411:WLO655414 WVK655411:WVK655414 C720947:C720950 IY720947:IY720950 SU720947:SU720950 ACQ720947:ACQ720950 AMM720947:AMM720950 AWI720947:AWI720950 BGE720947:BGE720950 BQA720947:BQA720950 BZW720947:BZW720950 CJS720947:CJS720950 CTO720947:CTO720950 DDK720947:DDK720950 DNG720947:DNG720950 DXC720947:DXC720950 EGY720947:EGY720950 EQU720947:EQU720950 FAQ720947:FAQ720950 FKM720947:FKM720950 FUI720947:FUI720950 GEE720947:GEE720950 GOA720947:GOA720950 GXW720947:GXW720950 HHS720947:HHS720950 HRO720947:HRO720950 IBK720947:IBK720950 ILG720947:ILG720950 IVC720947:IVC720950 JEY720947:JEY720950 JOU720947:JOU720950 JYQ720947:JYQ720950 KIM720947:KIM720950 KSI720947:KSI720950 LCE720947:LCE720950 LMA720947:LMA720950 LVW720947:LVW720950 MFS720947:MFS720950 MPO720947:MPO720950 MZK720947:MZK720950 NJG720947:NJG720950 NTC720947:NTC720950 OCY720947:OCY720950 OMU720947:OMU720950 OWQ720947:OWQ720950 PGM720947:PGM720950 PQI720947:PQI720950 QAE720947:QAE720950 QKA720947:QKA720950 QTW720947:QTW720950 RDS720947:RDS720950 RNO720947:RNO720950 RXK720947:RXK720950 SHG720947:SHG720950 SRC720947:SRC720950 TAY720947:TAY720950 TKU720947:TKU720950 TUQ720947:TUQ720950 UEM720947:UEM720950 UOI720947:UOI720950 UYE720947:UYE720950 VIA720947:VIA720950 VRW720947:VRW720950 WBS720947:WBS720950 WLO720947:WLO720950 WVK720947:WVK720950 C786483:C786486 IY786483:IY786486 SU786483:SU786486 ACQ786483:ACQ786486 AMM786483:AMM786486 AWI786483:AWI786486 BGE786483:BGE786486 BQA786483:BQA786486 BZW786483:BZW786486 CJS786483:CJS786486 CTO786483:CTO786486 DDK786483:DDK786486 DNG786483:DNG786486 DXC786483:DXC786486 EGY786483:EGY786486 EQU786483:EQU786486 FAQ786483:FAQ786486 FKM786483:FKM786486 FUI786483:FUI786486 GEE786483:GEE786486 GOA786483:GOA786486 GXW786483:GXW786486 HHS786483:HHS786486 HRO786483:HRO786486 IBK786483:IBK786486 ILG786483:ILG786486 IVC786483:IVC786486 JEY786483:JEY786486 JOU786483:JOU786486 JYQ786483:JYQ786486 KIM786483:KIM786486 KSI786483:KSI786486 LCE786483:LCE786486 LMA786483:LMA786486 LVW786483:LVW786486 MFS786483:MFS786486 MPO786483:MPO786486 MZK786483:MZK786486 NJG786483:NJG786486 NTC786483:NTC786486 OCY786483:OCY786486 OMU786483:OMU786486 OWQ786483:OWQ786486 PGM786483:PGM786486 PQI786483:PQI786486 QAE786483:QAE786486 QKA786483:QKA786486 QTW786483:QTW786486 RDS786483:RDS786486 RNO786483:RNO786486 RXK786483:RXK786486 SHG786483:SHG786486 SRC786483:SRC786486 TAY786483:TAY786486 TKU786483:TKU786486 TUQ786483:TUQ786486 UEM786483:UEM786486 UOI786483:UOI786486 UYE786483:UYE786486 VIA786483:VIA786486 VRW786483:VRW786486 WBS786483:WBS786486 WLO786483:WLO786486 WVK786483:WVK786486 C852019:C852022 IY852019:IY852022 SU852019:SU852022 ACQ852019:ACQ852022 AMM852019:AMM852022 AWI852019:AWI852022 BGE852019:BGE852022 BQA852019:BQA852022 BZW852019:BZW852022 CJS852019:CJS852022 CTO852019:CTO852022 DDK852019:DDK852022 DNG852019:DNG852022 DXC852019:DXC852022 EGY852019:EGY852022 EQU852019:EQU852022 FAQ852019:FAQ852022 FKM852019:FKM852022 FUI852019:FUI852022 GEE852019:GEE852022 GOA852019:GOA852022 GXW852019:GXW852022 HHS852019:HHS852022 HRO852019:HRO852022 IBK852019:IBK852022 ILG852019:ILG852022 IVC852019:IVC852022 JEY852019:JEY852022 JOU852019:JOU852022 JYQ852019:JYQ852022 KIM852019:KIM852022 KSI852019:KSI852022 LCE852019:LCE852022 LMA852019:LMA852022 LVW852019:LVW852022 MFS852019:MFS852022 MPO852019:MPO852022 MZK852019:MZK852022 NJG852019:NJG852022 NTC852019:NTC852022 OCY852019:OCY852022 OMU852019:OMU852022 OWQ852019:OWQ852022 PGM852019:PGM852022 PQI852019:PQI852022 QAE852019:QAE852022 QKA852019:QKA852022 QTW852019:QTW852022 RDS852019:RDS852022 RNO852019:RNO852022 RXK852019:RXK852022 SHG852019:SHG852022 SRC852019:SRC852022 TAY852019:TAY852022 TKU852019:TKU852022 TUQ852019:TUQ852022 UEM852019:UEM852022 UOI852019:UOI852022 UYE852019:UYE852022 VIA852019:VIA852022 VRW852019:VRW852022 WBS852019:WBS852022 WLO852019:WLO852022 WVK852019:WVK852022 C917555:C917558 IY917555:IY917558 SU917555:SU917558 ACQ917555:ACQ917558 AMM917555:AMM917558 AWI917555:AWI917558 BGE917555:BGE917558 BQA917555:BQA917558 BZW917555:BZW917558 CJS917555:CJS917558 CTO917555:CTO917558 DDK917555:DDK917558 DNG917555:DNG917558 DXC917555:DXC917558 EGY917555:EGY917558 EQU917555:EQU917558 FAQ917555:FAQ917558 FKM917555:FKM917558 FUI917555:FUI917558 GEE917555:GEE917558 GOA917555:GOA917558 GXW917555:GXW917558 HHS917555:HHS917558 HRO917555:HRO917558 IBK917555:IBK917558 ILG917555:ILG917558 IVC917555:IVC917558 JEY917555:JEY917558 JOU917555:JOU917558 JYQ917555:JYQ917558 KIM917555:KIM917558 KSI917555:KSI917558 LCE917555:LCE917558 LMA917555:LMA917558 LVW917555:LVW917558 MFS917555:MFS917558 MPO917555:MPO917558 MZK917555:MZK917558 NJG917555:NJG917558 NTC917555:NTC917558 OCY917555:OCY917558 OMU917555:OMU917558 OWQ917555:OWQ917558 PGM917555:PGM917558 PQI917555:PQI917558 QAE917555:QAE917558 QKA917555:QKA917558 QTW917555:QTW917558 RDS917555:RDS917558 RNO917555:RNO917558 RXK917555:RXK917558 SHG917555:SHG917558 SRC917555:SRC917558 TAY917555:TAY917558 TKU917555:TKU917558 TUQ917555:TUQ917558 UEM917555:UEM917558 UOI917555:UOI917558 UYE917555:UYE917558 VIA917555:VIA917558 VRW917555:VRW917558 WBS917555:WBS917558 WLO917555:WLO917558 WVK917555:WVK917558 C983091:C983094 IY983091:IY983094 SU983091:SU983094 ACQ983091:ACQ983094 AMM983091:AMM983094 AWI983091:AWI983094 BGE983091:BGE983094 BQA983091:BQA983094 BZW983091:BZW983094 CJS983091:CJS983094 CTO983091:CTO983094 DDK983091:DDK983094 DNG983091:DNG983094 DXC983091:DXC983094 EGY983091:EGY983094 EQU983091:EQU983094 FAQ983091:FAQ983094 FKM983091:FKM983094 FUI983091:FUI983094 GEE983091:GEE983094 GOA983091:GOA983094 GXW983091:GXW983094 HHS983091:HHS983094 HRO983091:HRO983094 IBK983091:IBK983094 ILG983091:ILG983094 IVC983091:IVC983094 JEY983091:JEY983094 JOU983091:JOU983094 JYQ983091:JYQ983094 KIM983091:KIM983094 KSI983091:KSI983094 LCE983091:LCE983094 LMA983091:LMA983094 LVW983091:LVW983094 MFS983091:MFS983094 MPO983091:MPO983094 MZK983091:MZK983094 NJG983091:NJG983094 NTC983091:NTC983094 OCY983091:OCY983094 OMU983091:OMU983094 OWQ983091:OWQ983094 PGM983091:PGM983094 PQI983091:PQI983094 QAE983091:QAE983094 QKA983091:QKA983094 QTW983091:QTW983094 RDS983091:RDS983094 RNO983091:RNO983094 RXK983091:RXK983094 SHG983091:SHG983094 SRC983091:SRC983094 TAY983091:TAY983094 TKU983091:TKU983094 TUQ983091:TUQ983094 UEM983091:UEM983094 UOI983091:UOI983094 UYE983091:UYE983094 VIA983091:VIA983094 VRW983091:VRW983094 WBS983091:WBS983094 WLO983091:WLO983094 WVK983091:WVK983094 C58:U59 IY58:JQ59 SU58:TM59 ACQ58:ADI59 AMM58:ANE59 AWI58:AXA59 BGE58:BGW59 BQA58:BQS59 BZW58:CAO59 CJS58:CKK59 CTO58:CUG59 DDK58:DEC59 DNG58:DNY59 DXC58:DXU59 EGY58:EHQ59 EQU58:ERM59 FAQ58:FBI59 FKM58:FLE59 FUI58:FVA59 GEE58:GEW59 GOA58:GOS59 GXW58:GYO59 HHS58:HIK59 HRO58:HSG59 IBK58:ICC59 ILG58:ILY59 IVC58:IVU59 JEY58:JFQ59 JOU58:JPM59 JYQ58:JZI59 KIM58:KJE59 KSI58:KTA59 LCE58:LCW59 LMA58:LMS59 LVW58:LWO59 MFS58:MGK59 MPO58:MQG59 MZK58:NAC59 NJG58:NJY59 NTC58:NTU59 OCY58:ODQ59 OMU58:ONM59 OWQ58:OXI59 PGM58:PHE59 PQI58:PRA59 QAE58:QAW59 QKA58:QKS59 QTW58:QUO59 RDS58:REK59 RNO58:ROG59 RXK58:RYC59 SHG58:SHY59 SRC58:SRU59 TAY58:TBQ59 TKU58:TLM59 TUQ58:TVI59 UEM58:UFE59 UOI58:UPA59 UYE58:UYW59 VIA58:VIS59 VRW58:VSO59 WBS58:WCK59 WLO58:WMG59 WVK58:WWC59 C65594:U65595 IY65594:JQ65595 SU65594:TM65595 ACQ65594:ADI65595 AMM65594:ANE65595 AWI65594:AXA65595 BGE65594:BGW65595 BQA65594:BQS65595 BZW65594:CAO65595 CJS65594:CKK65595 CTO65594:CUG65595 DDK65594:DEC65595 DNG65594:DNY65595 DXC65594:DXU65595 EGY65594:EHQ65595 EQU65594:ERM65595 FAQ65594:FBI65595 FKM65594:FLE65595 FUI65594:FVA65595 GEE65594:GEW65595 GOA65594:GOS65595 GXW65594:GYO65595 HHS65594:HIK65595 HRO65594:HSG65595 IBK65594:ICC65595 ILG65594:ILY65595 IVC65594:IVU65595 JEY65594:JFQ65595 JOU65594:JPM65595 JYQ65594:JZI65595 KIM65594:KJE65595 KSI65594:KTA65595 LCE65594:LCW65595 LMA65594:LMS65595 LVW65594:LWO65595 MFS65594:MGK65595 MPO65594:MQG65595 MZK65594:NAC65595 NJG65594:NJY65595 NTC65594:NTU65595 OCY65594:ODQ65595 OMU65594:ONM65595 OWQ65594:OXI65595 PGM65594:PHE65595 PQI65594:PRA65595 QAE65594:QAW65595 QKA65594:QKS65595 QTW65594:QUO65595 RDS65594:REK65595 RNO65594:ROG65595 RXK65594:RYC65595 SHG65594:SHY65595 SRC65594:SRU65595 TAY65594:TBQ65595 TKU65594:TLM65595 TUQ65594:TVI65595 UEM65594:UFE65595 UOI65594:UPA65595 UYE65594:UYW65595 VIA65594:VIS65595 VRW65594:VSO65595 WBS65594:WCK65595 WLO65594:WMG65595 WVK65594:WWC65595 C131130:U131131 IY131130:JQ131131 SU131130:TM131131 ACQ131130:ADI131131 AMM131130:ANE131131 AWI131130:AXA131131 BGE131130:BGW131131 BQA131130:BQS131131 BZW131130:CAO131131 CJS131130:CKK131131 CTO131130:CUG131131 DDK131130:DEC131131 DNG131130:DNY131131 DXC131130:DXU131131 EGY131130:EHQ131131 EQU131130:ERM131131 FAQ131130:FBI131131 FKM131130:FLE131131 FUI131130:FVA131131 GEE131130:GEW131131 GOA131130:GOS131131 GXW131130:GYO131131 HHS131130:HIK131131 HRO131130:HSG131131 IBK131130:ICC131131 ILG131130:ILY131131 IVC131130:IVU131131 JEY131130:JFQ131131 JOU131130:JPM131131 JYQ131130:JZI131131 KIM131130:KJE131131 KSI131130:KTA131131 LCE131130:LCW131131 LMA131130:LMS131131 LVW131130:LWO131131 MFS131130:MGK131131 MPO131130:MQG131131 MZK131130:NAC131131 NJG131130:NJY131131 NTC131130:NTU131131 OCY131130:ODQ131131 OMU131130:ONM131131 OWQ131130:OXI131131 PGM131130:PHE131131 PQI131130:PRA131131 QAE131130:QAW131131 QKA131130:QKS131131 QTW131130:QUO131131 RDS131130:REK131131 RNO131130:ROG131131 RXK131130:RYC131131 SHG131130:SHY131131 SRC131130:SRU131131 TAY131130:TBQ131131 TKU131130:TLM131131 TUQ131130:TVI131131 UEM131130:UFE131131 UOI131130:UPA131131 UYE131130:UYW131131 VIA131130:VIS131131 VRW131130:VSO131131 WBS131130:WCK131131 WLO131130:WMG131131 WVK131130:WWC131131 C196666:U196667 IY196666:JQ196667 SU196666:TM196667 ACQ196666:ADI196667 AMM196666:ANE196667 AWI196666:AXA196667 BGE196666:BGW196667 BQA196666:BQS196667 BZW196666:CAO196667 CJS196666:CKK196667 CTO196666:CUG196667 DDK196666:DEC196667 DNG196666:DNY196667 DXC196666:DXU196667 EGY196666:EHQ196667 EQU196666:ERM196667 FAQ196666:FBI196667 FKM196666:FLE196667 FUI196666:FVA196667 GEE196666:GEW196667 GOA196666:GOS196667 GXW196666:GYO196667 HHS196666:HIK196667 HRO196666:HSG196667 IBK196666:ICC196667 ILG196666:ILY196667 IVC196666:IVU196667 JEY196666:JFQ196667 JOU196666:JPM196667 JYQ196666:JZI196667 KIM196666:KJE196667 KSI196666:KTA196667 LCE196666:LCW196667 LMA196666:LMS196667 LVW196666:LWO196667 MFS196666:MGK196667 MPO196666:MQG196667 MZK196666:NAC196667 NJG196666:NJY196667 NTC196666:NTU196667 OCY196666:ODQ196667 OMU196666:ONM196667 OWQ196666:OXI196667 PGM196666:PHE196667 PQI196666:PRA196667 QAE196666:QAW196667 QKA196666:QKS196667 QTW196666:QUO196667 RDS196666:REK196667 RNO196666:ROG196667 RXK196666:RYC196667 SHG196666:SHY196667 SRC196666:SRU196667 TAY196666:TBQ196667 TKU196666:TLM196667 TUQ196666:TVI196667 UEM196666:UFE196667 UOI196666:UPA196667 UYE196666:UYW196667 VIA196666:VIS196667 VRW196666:VSO196667 WBS196666:WCK196667 WLO196666:WMG196667 WVK196666:WWC196667 C262202:U262203 IY262202:JQ262203 SU262202:TM262203 ACQ262202:ADI262203 AMM262202:ANE262203 AWI262202:AXA262203 BGE262202:BGW262203 BQA262202:BQS262203 BZW262202:CAO262203 CJS262202:CKK262203 CTO262202:CUG262203 DDK262202:DEC262203 DNG262202:DNY262203 DXC262202:DXU262203 EGY262202:EHQ262203 EQU262202:ERM262203 FAQ262202:FBI262203 FKM262202:FLE262203 FUI262202:FVA262203 GEE262202:GEW262203 GOA262202:GOS262203 GXW262202:GYO262203 HHS262202:HIK262203 HRO262202:HSG262203 IBK262202:ICC262203 ILG262202:ILY262203 IVC262202:IVU262203 JEY262202:JFQ262203 JOU262202:JPM262203 JYQ262202:JZI262203 KIM262202:KJE262203 KSI262202:KTA262203 LCE262202:LCW262203 LMA262202:LMS262203 LVW262202:LWO262203 MFS262202:MGK262203 MPO262202:MQG262203 MZK262202:NAC262203 NJG262202:NJY262203 NTC262202:NTU262203 OCY262202:ODQ262203 OMU262202:ONM262203 OWQ262202:OXI262203 PGM262202:PHE262203 PQI262202:PRA262203 QAE262202:QAW262203 QKA262202:QKS262203 QTW262202:QUO262203 RDS262202:REK262203 RNO262202:ROG262203 RXK262202:RYC262203 SHG262202:SHY262203 SRC262202:SRU262203 TAY262202:TBQ262203 TKU262202:TLM262203 TUQ262202:TVI262203 UEM262202:UFE262203 UOI262202:UPA262203 UYE262202:UYW262203 VIA262202:VIS262203 VRW262202:VSO262203 WBS262202:WCK262203 WLO262202:WMG262203 WVK262202:WWC262203 C327738:U327739 IY327738:JQ327739 SU327738:TM327739 ACQ327738:ADI327739 AMM327738:ANE327739 AWI327738:AXA327739 BGE327738:BGW327739 BQA327738:BQS327739 BZW327738:CAO327739 CJS327738:CKK327739 CTO327738:CUG327739 DDK327738:DEC327739 DNG327738:DNY327739 DXC327738:DXU327739 EGY327738:EHQ327739 EQU327738:ERM327739 FAQ327738:FBI327739 FKM327738:FLE327739 FUI327738:FVA327739 GEE327738:GEW327739 GOA327738:GOS327739 GXW327738:GYO327739 HHS327738:HIK327739 HRO327738:HSG327739 IBK327738:ICC327739 ILG327738:ILY327739 IVC327738:IVU327739 JEY327738:JFQ327739 JOU327738:JPM327739 JYQ327738:JZI327739 KIM327738:KJE327739 KSI327738:KTA327739 LCE327738:LCW327739 LMA327738:LMS327739 LVW327738:LWO327739 MFS327738:MGK327739 MPO327738:MQG327739 MZK327738:NAC327739 NJG327738:NJY327739 NTC327738:NTU327739 OCY327738:ODQ327739 OMU327738:ONM327739 OWQ327738:OXI327739 PGM327738:PHE327739 PQI327738:PRA327739 QAE327738:QAW327739 QKA327738:QKS327739 QTW327738:QUO327739 RDS327738:REK327739 RNO327738:ROG327739 RXK327738:RYC327739 SHG327738:SHY327739 SRC327738:SRU327739 TAY327738:TBQ327739 TKU327738:TLM327739 TUQ327738:TVI327739 UEM327738:UFE327739 UOI327738:UPA327739 UYE327738:UYW327739 VIA327738:VIS327739 VRW327738:VSO327739 WBS327738:WCK327739 WLO327738:WMG327739 WVK327738:WWC327739 C393274:U393275 IY393274:JQ393275 SU393274:TM393275 ACQ393274:ADI393275 AMM393274:ANE393275 AWI393274:AXA393275 BGE393274:BGW393275 BQA393274:BQS393275 BZW393274:CAO393275 CJS393274:CKK393275 CTO393274:CUG393275 DDK393274:DEC393275 DNG393274:DNY393275 DXC393274:DXU393275 EGY393274:EHQ393275 EQU393274:ERM393275 FAQ393274:FBI393275 FKM393274:FLE393275 FUI393274:FVA393275 GEE393274:GEW393275 GOA393274:GOS393275 GXW393274:GYO393275 HHS393274:HIK393275 HRO393274:HSG393275 IBK393274:ICC393275 ILG393274:ILY393275 IVC393274:IVU393275 JEY393274:JFQ393275 JOU393274:JPM393275 JYQ393274:JZI393275 KIM393274:KJE393275 KSI393274:KTA393275 LCE393274:LCW393275 LMA393274:LMS393275 LVW393274:LWO393275 MFS393274:MGK393275 MPO393274:MQG393275 MZK393274:NAC393275 NJG393274:NJY393275 NTC393274:NTU393275 OCY393274:ODQ393275 OMU393274:ONM393275 OWQ393274:OXI393275 PGM393274:PHE393275 PQI393274:PRA393275 QAE393274:QAW393275 QKA393274:QKS393275 QTW393274:QUO393275 RDS393274:REK393275 RNO393274:ROG393275 RXK393274:RYC393275 SHG393274:SHY393275 SRC393274:SRU393275 TAY393274:TBQ393275 TKU393274:TLM393275 TUQ393274:TVI393275 UEM393274:UFE393275 UOI393274:UPA393275 UYE393274:UYW393275 VIA393274:VIS393275 VRW393274:VSO393275 WBS393274:WCK393275 WLO393274:WMG393275 WVK393274:WWC393275 C458810:U458811 IY458810:JQ458811 SU458810:TM458811 ACQ458810:ADI458811 AMM458810:ANE458811 AWI458810:AXA458811 BGE458810:BGW458811 BQA458810:BQS458811 BZW458810:CAO458811 CJS458810:CKK458811 CTO458810:CUG458811 DDK458810:DEC458811 DNG458810:DNY458811 DXC458810:DXU458811 EGY458810:EHQ458811 EQU458810:ERM458811 FAQ458810:FBI458811 FKM458810:FLE458811 FUI458810:FVA458811 GEE458810:GEW458811 GOA458810:GOS458811 GXW458810:GYO458811 HHS458810:HIK458811 HRO458810:HSG458811 IBK458810:ICC458811 ILG458810:ILY458811 IVC458810:IVU458811 JEY458810:JFQ458811 JOU458810:JPM458811 JYQ458810:JZI458811 KIM458810:KJE458811 KSI458810:KTA458811 LCE458810:LCW458811 LMA458810:LMS458811 LVW458810:LWO458811 MFS458810:MGK458811 MPO458810:MQG458811 MZK458810:NAC458811 NJG458810:NJY458811 NTC458810:NTU458811 OCY458810:ODQ458811 OMU458810:ONM458811 OWQ458810:OXI458811 PGM458810:PHE458811 PQI458810:PRA458811 QAE458810:QAW458811 QKA458810:QKS458811 QTW458810:QUO458811 RDS458810:REK458811 RNO458810:ROG458811 RXK458810:RYC458811 SHG458810:SHY458811 SRC458810:SRU458811 TAY458810:TBQ458811 TKU458810:TLM458811 TUQ458810:TVI458811 UEM458810:UFE458811 UOI458810:UPA458811 UYE458810:UYW458811 VIA458810:VIS458811 VRW458810:VSO458811 WBS458810:WCK458811 WLO458810:WMG458811 WVK458810:WWC458811 C524346:U524347 IY524346:JQ524347 SU524346:TM524347 ACQ524346:ADI524347 AMM524346:ANE524347 AWI524346:AXA524347 BGE524346:BGW524347 BQA524346:BQS524347 BZW524346:CAO524347 CJS524346:CKK524347 CTO524346:CUG524347 DDK524346:DEC524347 DNG524346:DNY524347 DXC524346:DXU524347 EGY524346:EHQ524347 EQU524346:ERM524347 FAQ524346:FBI524347 FKM524346:FLE524347 FUI524346:FVA524347 GEE524346:GEW524347 GOA524346:GOS524347 GXW524346:GYO524347 HHS524346:HIK524347 HRO524346:HSG524347 IBK524346:ICC524347 ILG524346:ILY524347 IVC524346:IVU524347 JEY524346:JFQ524347 JOU524346:JPM524347 JYQ524346:JZI524347 KIM524346:KJE524347 KSI524346:KTA524347 LCE524346:LCW524347 LMA524346:LMS524347 LVW524346:LWO524347 MFS524346:MGK524347 MPO524346:MQG524347 MZK524346:NAC524347 NJG524346:NJY524347 NTC524346:NTU524347 OCY524346:ODQ524347 OMU524346:ONM524347 OWQ524346:OXI524347 PGM524346:PHE524347 PQI524346:PRA524347 QAE524346:QAW524347 QKA524346:QKS524347 QTW524346:QUO524347 RDS524346:REK524347 RNO524346:ROG524347 RXK524346:RYC524347 SHG524346:SHY524347 SRC524346:SRU524347 TAY524346:TBQ524347 TKU524346:TLM524347 TUQ524346:TVI524347 UEM524346:UFE524347 UOI524346:UPA524347 UYE524346:UYW524347 VIA524346:VIS524347 VRW524346:VSO524347 WBS524346:WCK524347 WLO524346:WMG524347 WVK524346:WWC524347 C589882:U589883 IY589882:JQ589883 SU589882:TM589883 ACQ589882:ADI589883 AMM589882:ANE589883 AWI589882:AXA589883 BGE589882:BGW589883 BQA589882:BQS589883 BZW589882:CAO589883 CJS589882:CKK589883 CTO589882:CUG589883 DDK589882:DEC589883 DNG589882:DNY589883 DXC589882:DXU589883 EGY589882:EHQ589883 EQU589882:ERM589883 FAQ589882:FBI589883 FKM589882:FLE589883 FUI589882:FVA589883 GEE589882:GEW589883 GOA589882:GOS589883 GXW589882:GYO589883 HHS589882:HIK589883 HRO589882:HSG589883 IBK589882:ICC589883 ILG589882:ILY589883 IVC589882:IVU589883 JEY589882:JFQ589883 JOU589882:JPM589883 JYQ589882:JZI589883 KIM589882:KJE589883 KSI589882:KTA589883 LCE589882:LCW589883 LMA589882:LMS589883 LVW589882:LWO589883 MFS589882:MGK589883 MPO589882:MQG589883 MZK589882:NAC589883 NJG589882:NJY589883 NTC589882:NTU589883 OCY589882:ODQ589883 OMU589882:ONM589883 OWQ589882:OXI589883 PGM589882:PHE589883 PQI589882:PRA589883 QAE589882:QAW589883 QKA589882:QKS589883 QTW589882:QUO589883 RDS589882:REK589883 RNO589882:ROG589883 RXK589882:RYC589883 SHG589882:SHY589883 SRC589882:SRU589883 TAY589882:TBQ589883 TKU589882:TLM589883 TUQ589882:TVI589883 UEM589882:UFE589883 UOI589882:UPA589883 UYE589882:UYW589883 VIA589882:VIS589883 VRW589882:VSO589883 WBS589882:WCK589883 WLO589882:WMG589883 WVK589882:WWC589883 C655418:U655419 IY655418:JQ655419 SU655418:TM655419 ACQ655418:ADI655419 AMM655418:ANE655419 AWI655418:AXA655419 BGE655418:BGW655419 BQA655418:BQS655419 BZW655418:CAO655419 CJS655418:CKK655419 CTO655418:CUG655419 DDK655418:DEC655419 DNG655418:DNY655419 DXC655418:DXU655419 EGY655418:EHQ655419 EQU655418:ERM655419 FAQ655418:FBI655419 FKM655418:FLE655419 FUI655418:FVA655419 GEE655418:GEW655419 GOA655418:GOS655419 GXW655418:GYO655419 HHS655418:HIK655419 HRO655418:HSG655419 IBK655418:ICC655419 ILG655418:ILY655419 IVC655418:IVU655419 JEY655418:JFQ655419 JOU655418:JPM655419 JYQ655418:JZI655419 KIM655418:KJE655419 KSI655418:KTA655419 LCE655418:LCW655419 LMA655418:LMS655419 LVW655418:LWO655419 MFS655418:MGK655419 MPO655418:MQG655419 MZK655418:NAC655419 NJG655418:NJY655419 NTC655418:NTU655419 OCY655418:ODQ655419 OMU655418:ONM655419 OWQ655418:OXI655419 PGM655418:PHE655419 PQI655418:PRA655419 QAE655418:QAW655419 QKA655418:QKS655419 QTW655418:QUO655419 RDS655418:REK655419 RNO655418:ROG655419 RXK655418:RYC655419 SHG655418:SHY655419 SRC655418:SRU655419 TAY655418:TBQ655419 TKU655418:TLM655419 TUQ655418:TVI655419 UEM655418:UFE655419 UOI655418:UPA655419 UYE655418:UYW655419 VIA655418:VIS655419 VRW655418:VSO655419 WBS655418:WCK655419 WLO655418:WMG655419 WVK655418:WWC655419 C720954:U720955 IY720954:JQ720955 SU720954:TM720955 ACQ720954:ADI720955 AMM720954:ANE720955 AWI720954:AXA720955 BGE720954:BGW720955 BQA720954:BQS720955 BZW720954:CAO720955 CJS720954:CKK720955 CTO720954:CUG720955 DDK720954:DEC720955 DNG720954:DNY720955 DXC720954:DXU720955 EGY720954:EHQ720955 EQU720954:ERM720955 FAQ720954:FBI720955 FKM720954:FLE720955 FUI720954:FVA720955 GEE720954:GEW720955 GOA720954:GOS720955 GXW720954:GYO720955 HHS720954:HIK720955 HRO720954:HSG720955 IBK720954:ICC720955 ILG720954:ILY720955 IVC720954:IVU720955 JEY720954:JFQ720955 JOU720954:JPM720955 JYQ720954:JZI720955 KIM720954:KJE720955 KSI720954:KTA720955 LCE720954:LCW720955 LMA720954:LMS720955 LVW720954:LWO720955 MFS720954:MGK720955 MPO720954:MQG720955 MZK720954:NAC720955 NJG720954:NJY720955 NTC720954:NTU720955 OCY720954:ODQ720955 OMU720954:ONM720955 OWQ720954:OXI720955 PGM720954:PHE720955 PQI720954:PRA720955 QAE720954:QAW720955 QKA720954:QKS720955 QTW720954:QUO720955 RDS720954:REK720955 RNO720954:ROG720955 RXK720954:RYC720955 SHG720954:SHY720955 SRC720954:SRU720955 TAY720954:TBQ720955 TKU720954:TLM720955 TUQ720954:TVI720955 UEM720954:UFE720955 UOI720954:UPA720955 UYE720954:UYW720955 VIA720954:VIS720955 VRW720954:VSO720955 WBS720954:WCK720955 WLO720954:WMG720955 WVK720954:WWC720955 C786490:U786491 IY786490:JQ786491 SU786490:TM786491 ACQ786490:ADI786491 AMM786490:ANE786491 AWI786490:AXA786491 BGE786490:BGW786491 BQA786490:BQS786491 BZW786490:CAO786491 CJS786490:CKK786491 CTO786490:CUG786491 DDK786490:DEC786491 DNG786490:DNY786491 DXC786490:DXU786491 EGY786490:EHQ786491 EQU786490:ERM786491 FAQ786490:FBI786491 FKM786490:FLE786491 FUI786490:FVA786491 GEE786490:GEW786491 GOA786490:GOS786491 GXW786490:GYO786491 HHS786490:HIK786491 HRO786490:HSG786491 IBK786490:ICC786491 ILG786490:ILY786491 IVC786490:IVU786491 JEY786490:JFQ786491 JOU786490:JPM786491 JYQ786490:JZI786491 KIM786490:KJE786491 KSI786490:KTA786491 LCE786490:LCW786491 LMA786490:LMS786491 LVW786490:LWO786491 MFS786490:MGK786491 MPO786490:MQG786491 MZK786490:NAC786491 NJG786490:NJY786491 NTC786490:NTU786491 OCY786490:ODQ786491 OMU786490:ONM786491 OWQ786490:OXI786491 PGM786490:PHE786491 PQI786490:PRA786491 QAE786490:QAW786491 QKA786490:QKS786491 QTW786490:QUO786491 RDS786490:REK786491 RNO786490:ROG786491 RXK786490:RYC786491 SHG786490:SHY786491 SRC786490:SRU786491 TAY786490:TBQ786491 TKU786490:TLM786491 TUQ786490:TVI786491 UEM786490:UFE786491 UOI786490:UPA786491 UYE786490:UYW786491 VIA786490:VIS786491 VRW786490:VSO786491 WBS786490:WCK786491 WLO786490:WMG786491 WVK786490:WWC786491 C852026:U852027 IY852026:JQ852027 SU852026:TM852027 ACQ852026:ADI852027 AMM852026:ANE852027 AWI852026:AXA852027 BGE852026:BGW852027 BQA852026:BQS852027 BZW852026:CAO852027 CJS852026:CKK852027 CTO852026:CUG852027 DDK852026:DEC852027 DNG852026:DNY852027 DXC852026:DXU852027 EGY852026:EHQ852027 EQU852026:ERM852027 FAQ852026:FBI852027 FKM852026:FLE852027 FUI852026:FVA852027 GEE852026:GEW852027 GOA852026:GOS852027 GXW852026:GYO852027 HHS852026:HIK852027 HRO852026:HSG852027 IBK852026:ICC852027 ILG852026:ILY852027 IVC852026:IVU852027 JEY852026:JFQ852027 JOU852026:JPM852027 JYQ852026:JZI852027 KIM852026:KJE852027 KSI852026:KTA852027 LCE852026:LCW852027 LMA852026:LMS852027 LVW852026:LWO852027 MFS852026:MGK852027 MPO852026:MQG852027 MZK852026:NAC852027 NJG852026:NJY852027 NTC852026:NTU852027 OCY852026:ODQ852027 OMU852026:ONM852027 OWQ852026:OXI852027 PGM852026:PHE852027 PQI852026:PRA852027 QAE852026:QAW852027 QKA852026:QKS852027 QTW852026:QUO852027 RDS852026:REK852027 RNO852026:ROG852027 RXK852026:RYC852027 SHG852026:SHY852027 SRC852026:SRU852027 TAY852026:TBQ852027 TKU852026:TLM852027 TUQ852026:TVI852027 UEM852026:UFE852027 UOI852026:UPA852027 UYE852026:UYW852027 VIA852026:VIS852027 VRW852026:VSO852027 WBS852026:WCK852027 WLO852026:WMG852027 WVK852026:WWC852027 C917562:U917563 IY917562:JQ917563 SU917562:TM917563 ACQ917562:ADI917563 AMM917562:ANE917563 AWI917562:AXA917563 BGE917562:BGW917563 BQA917562:BQS917563 BZW917562:CAO917563 CJS917562:CKK917563 CTO917562:CUG917563 DDK917562:DEC917563 DNG917562:DNY917563 DXC917562:DXU917563 EGY917562:EHQ917563 EQU917562:ERM917563 FAQ917562:FBI917563 FKM917562:FLE917563 FUI917562:FVA917563 GEE917562:GEW917563 GOA917562:GOS917563 GXW917562:GYO917563 HHS917562:HIK917563 HRO917562:HSG917563 IBK917562:ICC917563 ILG917562:ILY917563 IVC917562:IVU917563 JEY917562:JFQ917563 JOU917562:JPM917563 JYQ917562:JZI917563 KIM917562:KJE917563 KSI917562:KTA917563 LCE917562:LCW917563 LMA917562:LMS917563 LVW917562:LWO917563 MFS917562:MGK917563 MPO917562:MQG917563 MZK917562:NAC917563 NJG917562:NJY917563 NTC917562:NTU917563 OCY917562:ODQ917563 OMU917562:ONM917563 OWQ917562:OXI917563 PGM917562:PHE917563 PQI917562:PRA917563 QAE917562:QAW917563 QKA917562:QKS917563 QTW917562:QUO917563 RDS917562:REK917563 RNO917562:ROG917563 RXK917562:RYC917563 SHG917562:SHY917563 SRC917562:SRU917563 TAY917562:TBQ917563 TKU917562:TLM917563 TUQ917562:TVI917563 UEM917562:UFE917563 UOI917562:UPA917563 UYE917562:UYW917563 VIA917562:VIS917563 VRW917562:VSO917563 WBS917562:WCK917563 WLO917562:WMG917563 WVK917562:WWC917563 C983098:U983099 IY983098:JQ983099 SU983098:TM983099 ACQ983098:ADI983099 AMM983098:ANE983099 AWI983098:AXA983099 BGE983098:BGW983099 BQA983098:BQS983099 BZW983098:CAO983099 CJS983098:CKK983099 CTO983098:CUG983099 DDK983098:DEC983099 DNG983098:DNY983099 DXC983098:DXU983099 EGY983098:EHQ983099 EQU983098:ERM983099 FAQ983098:FBI983099 FKM983098:FLE983099 FUI983098:FVA983099 GEE983098:GEW983099 GOA983098:GOS983099 GXW983098:GYO983099 HHS983098:HIK983099 HRO983098:HSG983099 IBK983098:ICC983099 ILG983098:ILY983099 IVC983098:IVU983099 JEY983098:JFQ983099 JOU983098:JPM983099 JYQ983098:JZI983099 KIM983098:KJE983099 KSI983098:KTA983099 LCE983098:LCW983099 LMA983098:LMS983099 LVW983098:LWO983099 MFS983098:MGK983099 MPO983098:MQG983099 MZK983098:NAC983099 NJG983098:NJY983099 NTC983098:NTU983099 OCY983098:ODQ983099 OMU983098:ONM983099 OWQ983098:OXI983099 PGM983098:PHE983099 PQI983098:PRA983099 QAE983098:QAW983099 QKA983098:QKS983099 QTW983098:QUO983099 RDS983098:REK983099 RNO983098:ROG983099 RXK983098:RYC983099 SHG983098:SHY983099 SRC983098:SRU983099 TAY983098:TBQ983099 TKU983098:TLM983099 TUQ983098:TVI983099 UEM983098:UFE983099 UOI983098:UPA983099 UYE983098:UYW983099 VIA983098:VIS983099 VRW983098:VSO983099 WBS983098:WCK983099 WLO983098:WMG983099 WVK983098:WWC983099 C63:W84 IY63:JS84 SU63:TO84 ACQ63:ADK84 AMM63:ANG84 AWI63:AXC84 BGE63:BGY84 BQA63:BQU84 BZW63:CAQ84 CJS63:CKM84 CTO63:CUI84 DDK63:DEE84 DNG63:DOA84 DXC63:DXW84 EGY63:EHS84 EQU63:ERO84 FAQ63:FBK84 FKM63:FLG84 FUI63:FVC84 GEE63:GEY84 GOA63:GOU84 GXW63:GYQ84 HHS63:HIM84 HRO63:HSI84 IBK63:ICE84 ILG63:IMA84 IVC63:IVW84 JEY63:JFS84 JOU63:JPO84 JYQ63:JZK84 KIM63:KJG84 KSI63:KTC84 LCE63:LCY84 LMA63:LMU84 LVW63:LWQ84 MFS63:MGM84 MPO63:MQI84 MZK63:NAE84 NJG63:NKA84 NTC63:NTW84 OCY63:ODS84 OMU63:ONO84 OWQ63:OXK84 PGM63:PHG84 PQI63:PRC84 QAE63:QAY84 QKA63:QKU84 QTW63:QUQ84 RDS63:REM84 RNO63:ROI84 RXK63:RYE84 SHG63:SIA84 SRC63:SRW84 TAY63:TBS84 TKU63:TLO84 TUQ63:TVK84 UEM63:UFG84 UOI63:UPC84 UYE63:UYY84 VIA63:VIU84 VRW63:VSQ84 WBS63:WCM84 WLO63:WMI84 WVK63:WWE84 C65599:W65620 IY65599:JS65620 SU65599:TO65620 ACQ65599:ADK65620 AMM65599:ANG65620 AWI65599:AXC65620 BGE65599:BGY65620 BQA65599:BQU65620 BZW65599:CAQ65620 CJS65599:CKM65620 CTO65599:CUI65620 DDK65599:DEE65620 DNG65599:DOA65620 DXC65599:DXW65620 EGY65599:EHS65620 EQU65599:ERO65620 FAQ65599:FBK65620 FKM65599:FLG65620 FUI65599:FVC65620 GEE65599:GEY65620 GOA65599:GOU65620 GXW65599:GYQ65620 HHS65599:HIM65620 HRO65599:HSI65620 IBK65599:ICE65620 ILG65599:IMA65620 IVC65599:IVW65620 JEY65599:JFS65620 JOU65599:JPO65620 JYQ65599:JZK65620 KIM65599:KJG65620 KSI65599:KTC65620 LCE65599:LCY65620 LMA65599:LMU65620 LVW65599:LWQ65620 MFS65599:MGM65620 MPO65599:MQI65620 MZK65599:NAE65620 NJG65599:NKA65620 NTC65599:NTW65620 OCY65599:ODS65620 OMU65599:ONO65620 OWQ65599:OXK65620 PGM65599:PHG65620 PQI65599:PRC65620 QAE65599:QAY65620 QKA65599:QKU65620 QTW65599:QUQ65620 RDS65599:REM65620 RNO65599:ROI65620 RXK65599:RYE65620 SHG65599:SIA65620 SRC65599:SRW65620 TAY65599:TBS65620 TKU65599:TLO65620 TUQ65599:TVK65620 UEM65599:UFG65620 UOI65599:UPC65620 UYE65599:UYY65620 VIA65599:VIU65620 VRW65599:VSQ65620 WBS65599:WCM65620 WLO65599:WMI65620 WVK65599:WWE65620 C131135:W131156 IY131135:JS131156 SU131135:TO131156 ACQ131135:ADK131156 AMM131135:ANG131156 AWI131135:AXC131156 BGE131135:BGY131156 BQA131135:BQU131156 BZW131135:CAQ131156 CJS131135:CKM131156 CTO131135:CUI131156 DDK131135:DEE131156 DNG131135:DOA131156 DXC131135:DXW131156 EGY131135:EHS131156 EQU131135:ERO131156 FAQ131135:FBK131156 FKM131135:FLG131156 FUI131135:FVC131156 GEE131135:GEY131156 GOA131135:GOU131156 GXW131135:GYQ131156 HHS131135:HIM131156 HRO131135:HSI131156 IBK131135:ICE131156 ILG131135:IMA131156 IVC131135:IVW131156 JEY131135:JFS131156 JOU131135:JPO131156 JYQ131135:JZK131156 KIM131135:KJG131156 KSI131135:KTC131156 LCE131135:LCY131156 LMA131135:LMU131156 LVW131135:LWQ131156 MFS131135:MGM131156 MPO131135:MQI131156 MZK131135:NAE131156 NJG131135:NKA131156 NTC131135:NTW131156 OCY131135:ODS131156 OMU131135:ONO131156 OWQ131135:OXK131156 PGM131135:PHG131156 PQI131135:PRC131156 QAE131135:QAY131156 QKA131135:QKU131156 QTW131135:QUQ131156 RDS131135:REM131156 RNO131135:ROI131156 RXK131135:RYE131156 SHG131135:SIA131156 SRC131135:SRW131156 TAY131135:TBS131156 TKU131135:TLO131156 TUQ131135:TVK131156 UEM131135:UFG131156 UOI131135:UPC131156 UYE131135:UYY131156 VIA131135:VIU131156 VRW131135:VSQ131156 WBS131135:WCM131156 WLO131135:WMI131156 WVK131135:WWE131156 C196671:W196692 IY196671:JS196692 SU196671:TO196692 ACQ196671:ADK196692 AMM196671:ANG196692 AWI196671:AXC196692 BGE196671:BGY196692 BQA196671:BQU196692 BZW196671:CAQ196692 CJS196671:CKM196692 CTO196671:CUI196692 DDK196671:DEE196692 DNG196671:DOA196692 DXC196671:DXW196692 EGY196671:EHS196692 EQU196671:ERO196692 FAQ196671:FBK196692 FKM196671:FLG196692 FUI196671:FVC196692 GEE196671:GEY196692 GOA196671:GOU196692 GXW196671:GYQ196692 HHS196671:HIM196692 HRO196671:HSI196692 IBK196671:ICE196692 ILG196671:IMA196692 IVC196671:IVW196692 JEY196671:JFS196692 JOU196671:JPO196692 JYQ196671:JZK196692 KIM196671:KJG196692 KSI196671:KTC196692 LCE196671:LCY196692 LMA196671:LMU196692 LVW196671:LWQ196692 MFS196671:MGM196692 MPO196671:MQI196692 MZK196671:NAE196692 NJG196671:NKA196692 NTC196671:NTW196692 OCY196671:ODS196692 OMU196671:ONO196692 OWQ196671:OXK196692 PGM196671:PHG196692 PQI196671:PRC196692 QAE196671:QAY196692 QKA196671:QKU196692 QTW196671:QUQ196692 RDS196671:REM196692 RNO196671:ROI196692 RXK196671:RYE196692 SHG196671:SIA196692 SRC196671:SRW196692 TAY196671:TBS196692 TKU196671:TLO196692 TUQ196671:TVK196692 UEM196671:UFG196692 UOI196671:UPC196692 UYE196671:UYY196692 VIA196671:VIU196692 VRW196671:VSQ196692 WBS196671:WCM196692 WLO196671:WMI196692 WVK196671:WWE196692 C262207:W262228 IY262207:JS262228 SU262207:TO262228 ACQ262207:ADK262228 AMM262207:ANG262228 AWI262207:AXC262228 BGE262207:BGY262228 BQA262207:BQU262228 BZW262207:CAQ262228 CJS262207:CKM262228 CTO262207:CUI262228 DDK262207:DEE262228 DNG262207:DOA262228 DXC262207:DXW262228 EGY262207:EHS262228 EQU262207:ERO262228 FAQ262207:FBK262228 FKM262207:FLG262228 FUI262207:FVC262228 GEE262207:GEY262228 GOA262207:GOU262228 GXW262207:GYQ262228 HHS262207:HIM262228 HRO262207:HSI262228 IBK262207:ICE262228 ILG262207:IMA262228 IVC262207:IVW262228 JEY262207:JFS262228 JOU262207:JPO262228 JYQ262207:JZK262228 KIM262207:KJG262228 KSI262207:KTC262228 LCE262207:LCY262228 LMA262207:LMU262228 LVW262207:LWQ262228 MFS262207:MGM262228 MPO262207:MQI262228 MZK262207:NAE262228 NJG262207:NKA262228 NTC262207:NTW262228 OCY262207:ODS262228 OMU262207:ONO262228 OWQ262207:OXK262228 PGM262207:PHG262228 PQI262207:PRC262228 QAE262207:QAY262228 QKA262207:QKU262228 QTW262207:QUQ262228 RDS262207:REM262228 RNO262207:ROI262228 RXK262207:RYE262228 SHG262207:SIA262228 SRC262207:SRW262228 TAY262207:TBS262228 TKU262207:TLO262228 TUQ262207:TVK262228 UEM262207:UFG262228 UOI262207:UPC262228 UYE262207:UYY262228 VIA262207:VIU262228 VRW262207:VSQ262228 WBS262207:WCM262228 WLO262207:WMI262228 WVK262207:WWE262228 C327743:W327764 IY327743:JS327764 SU327743:TO327764 ACQ327743:ADK327764 AMM327743:ANG327764 AWI327743:AXC327764 BGE327743:BGY327764 BQA327743:BQU327764 BZW327743:CAQ327764 CJS327743:CKM327764 CTO327743:CUI327764 DDK327743:DEE327764 DNG327743:DOA327764 DXC327743:DXW327764 EGY327743:EHS327764 EQU327743:ERO327764 FAQ327743:FBK327764 FKM327743:FLG327764 FUI327743:FVC327764 GEE327743:GEY327764 GOA327743:GOU327764 GXW327743:GYQ327764 HHS327743:HIM327764 HRO327743:HSI327764 IBK327743:ICE327764 ILG327743:IMA327764 IVC327743:IVW327764 JEY327743:JFS327764 JOU327743:JPO327764 JYQ327743:JZK327764 KIM327743:KJG327764 KSI327743:KTC327764 LCE327743:LCY327764 LMA327743:LMU327764 LVW327743:LWQ327764 MFS327743:MGM327764 MPO327743:MQI327764 MZK327743:NAE327764 NJG327743:NKA327764 NTC327743:NTW327764 OCY327743:ODS327764 OMU327743:ONO327764 OWQ327743:OXK327764 PGM327743:PHG327764 PQI327743:PRC327764 QAE327743:QAY327764 QKA327743:QKU327764 QTW327743:QUQ327764 RDS327743:REM327764 RNO327743:ROI327764 RXK327743:RYE327764 SHG327743:SIA327764 SRC327743:SRW327764 TAY327743:TBS327764 TKU327743:TLO327764 TUQ327743:TVK327764 UEM327743:UFG327764 UOI327743:UPC327764 UYE327743:UYY327764 VIA327743:VIU327764 VRW327743:VSQ327764 WBS327743:WCM327764 WLO327743:WMI327764 WVK327743:WWE327764 C393279:W393300 IY393279:JS393300 SU393279:TO393300 ACQ393279:ADK393300 AMM393279:ANG393300 AWI393279:AXC393300 BGE393279:BGY393300 BQA393279:BQU393300 BZW393279:CAQ393300 CJS393279:CKM393300 CTO393279:CUI393300 DDK393279:DEE393300 DNG393279:DOA393300 DXC393279:DXW393300 EGY393279:EHS393300 EQU393279:ERO393300 FAQ393279:FBK393300 FKM393279:FLG393300 FUI393279:FVC393300 GEE393279:GEY393300 GOA393279:GOU393300 GXW393279:GYQ393300 HHS393279:HIM393300 HRO393279:HSI393300 IBK393279:ICE393300 ILG393279:IMA393300 IVC393279:IVW393300 JEY393279:JFS393300 JOU393279:JPO393300 JYQ393279:JZK393300 KIM393279:KJG393300 KSI393279:KTC393300 LCE393279:LCY393300 LMA393279:LMU393300 LVW393279:LWQ393300 MFS393279:MGM393300 MPO393279:MQI393300 MZK393279:NAE393300 NJG393279:NKA393300 NTC393279:NTW393300 OCY393279:ODS393300 OMU393279:ONO393300 OWQ393279:OXK393300 PGM393279:PHG393300 PQI393279:PRC393300 QAE393279:QAY393300 QKA393279:QKU393300 QTW393279:QUQ393300 RDS393279:REM393300 RNO393279:ROI393300 RXK393279:RYE393300 SHG393279:SIA393300 SRC393279:SRW393300 TAY393279:TBS393300 TKU393279:TLO393300 TUQ393279:TVK393300 UEM393279:UFG393300 UOI393279:UPC393300 UYE393279:UYY393300 VIA393279:VIU393300 VRW393279:VSQ393300 WBS393279:WCM393300 WLO393279:WMI393300 WVK393279:WWE393300 C458815:W458836 IY458815:JS458836 SU458815:TO458836 ACQ458815:ADK458836 AMM458815:ANG458836 AWI458815:AXC458836 BGE458815:BGY458836 BQA458815:BQU458836 BZW458815:CAQ458836 CJS458815:CKM458836 CTO458815:CUI458836 DDK458815:DEE458836 DNG458815:DOA458836 DXC458815:DXW458836 EGY458815:EHS458836 EQU458815:ERO458836 FAQ458815:FBK458836 FKM458815:FLG458836 FUI458815:FVC458836 GEE458815:GEY458836 GOA458815:GOU458836 GXW458815:GYQ458836 HHS458815:HIM458836 HRO458815:HSI458836 IBK458815:ICE458836 ILG458815:IMA458836 IVC458815:IVW458836 JEY458815:JFS458836 JOU458815:JPO458836 JYQ458815:JZK458836 KIM458815:KJG458836 KSI458815:KTC458836 LCE458815:LCY458836 LMA458815:LMU458836 LVW458815:LWQ458836 MFS458815:MGM458836 MPO458815:MQI458836 MZK458815:NAE458836 NJG458815:NKA458836 NTC458815:NTW458836 OCY458815:ODS458836 OMU458815:ONO458836 OWQ458815:OXK458836 PGM458815:PHG458836 PQI458815:PRC458836 QAE458815:QAY458836 QKA458815:QKU458836 QTW458815:QUQ458836 RDS458815:REM458836 RNO458815:ROI458836 RXK458815:RYE458836 SHG458815:SIA458836 SRC458815:SRW458836 TAY458815:TBS458836 TKU458815:TLO458836 TUQ458815:TVK458836 UEM458815:UFG458836 UOI458815:UPC458836 UYE458815:UYY458836 VIA458815:VIU458836 VRW458815:VSQ458836 WBS458815:WCM458836 WLO458815:WMI458836 WVK458815:WWE458836 C524351:W524372 IY524351:JS524372 SU524351:TO524372 ACQ524351:ADK524372 AMM524351:ANG524372 AWI524351:AXC524372 BGE524351:BGY524372 BQA524351:BQU524372 BZW524351:CAQ524372 CJS524351:CKM524372 CTO524351:CUI524372 DDK524351:DEE524372 DNG524351:DOA524372 DXC524351:DXW524372 EGY524351:EHS524372 EQU524351:ERO524372 FAQ524351:FBK524372 FKM524351:FLG524372 FUI524351:FVC524372 GEE524351:GEY524372 GOA524351:GOU524372 GXW524351:GYQ524372 HHS524351:HIM524372 HRO524351:HSI524372 IBK524351:ICE524372 ILG524351:IMA524372 IVC524351:IVW524372 JEY524351:JFS524372 JOU524351:JPO524372 JYQ524351:JZK524372 KIM524351:KJG524372 KSI524351:KTC524372 LCE524351:LCY524372 LMA524351:LMU524372 LVW524351:LWQ524372 MFS524351:MGM524372 MPO524351:MQI524372 MZK524351:NAE524372 NJG524351:NKA524372 NTC524351:NTW524372 OCY524351:ODS524372 OMU524351:ONO524372 OWQ524351:OXK524372 PGM524351:PHG524372 PQI524351:PRC524372 QAE524351:QAY524372 QKA524351:QKU524372 QTW524351:QUQ524372 RDS524351:REM524372 RNO524351:ROI524372 RXK524351:RYE524372 SHG524351:SIA524372 SRC524351:SRW524372 TAY524351:TBS524372 TKU524351:TLO524372 TUQ524351:TVK524372 UEM524351:UFG524372 UOI524351:UPC524372 UYE524351:UYY524372 VIA524351:VIU524372 VRW524351:VSQ524372 WBS524351:WCM524372 WLO524351:WMI524372 WVK524351:WWE524372 C589887:W589908 IY589887:JS589908 SU589887:TO589908 ACQ589887:ADK589908 AMM589887:ANG589908 AWI589887:AXC589908 BGE589887:BGY589908 BQA589887:BQU589908 BZW589887:CAQ589908 CJS589887:CKM589908 CTO589887:CUI589908 DDK589887:DEE589908 DNG589887:DOA589908 DXC589887:DXW589908 EGY589887:EHS589908 EQU589887:ERO589908 FAQ589887:FBK589908 FKM589887:FLG589908 FUI589887:FVC589908 GEE589887:GEY589908 GOA589887:GOU589908 GXW589887:GYQ589908 HHS589887:HIM589908 HRO589887:HSI589908 IBK589887:ICE589908 ILG589887:IMA589908 IVC589887:IVW589908 JEY589887:JFS589908 JOU589887:JPO589908 JYQ589887:JZK589908 KIM589887:KJG589908 KSI589887:KTC589908 LCE589887:LCY589908 LMA589887:LMU589908 LVW589887:LWQ589908 MFS589887:MGM589908 MPO589887:MQI589908 MZK589887:NAE589908 NJG589887:NKA589908 NTC589887:NTW589908 OCY589887:ODS589908 OMU589887:ONO589908 OWQ589887:OXK589908 PGM589887:PHG589908 PQI589887:PRC589908 QAE589887:QAY589908 QKA589887:QKU589908 QTW589887:QUQ589908 RDS589887:REM589908 RNO589887:ROI589908 RXK589887:RYE589908 SHG589887:SIA589908 SRC589887:SRW589908 TAY589887:TBS589908 TKU589887:TLO589908 TUQ589887:TVK589908 UEM589887:UFG589908 UOI589887:UPC589908 UYE589887:UYY589908 VIA589887:VIU589908 VRW589887:VSQ589908 WBS589887:WCM589908 WLO589887:WMI589908 WVK589887:WWE589908 C655423:W655444 IY655423:JS655444 SU655423:TO655444 ACQ655423:ADK655444 AMM655423:ANG655444 AWI655423:AXC655444 BGE655423:BGY655444 BQA655423:BQU655444 BZW655423:CAQ655444 CJS655423:CKM655444 CTO655423:CUI655444 DDK655423:DEE655444 DNG655423:DOA655444 DXC655423:DXW655444 EGY655423:EHS655444 EQU655423:ERO655444 FAQ655423:FBK655444 FKM655423:FLG655444 FUI655423:FVC655444 GEE655423:GEY655444 GOA655423:GOU655444 GXW655423:GYQ655444 HHS655423:HIM655444 HRO655423:HSI655444 IBK655423:ICE655444 ILG655423:IMA655444 IVC655423:IVW655444 JEY655423:JFS655444 JOU655423:JPO655444 JYQ655423:JZK655444 KIM655423:KJG655444 KSI655423:KTC655444 LCE655423:LCY655444 LMA655423:LMU655444 LVW655423:LWQ655444 MFS655423:MGM655444 MPO655423:MQI655444 MZK655423:NAE655444 NJG655423:NKA655444 NTC655423:NTW655444 OCY655423:ODS655444 OMU655423:ONO655444 OWQ655423:OXK655444 PGM655423:PHG655444 PQI655423:PRC655444 QAE655423:QAY655444 QKA655423:QKU655444 QTW655423:QUQ655444 RDS655423:REM655444 RNO655423:ROI655444 RXK655423:RYE655444 SHG655423:SIA655444 SRC655423:SRW655444 TAY655423:TBS655444 TKU655423:TLO655444 TUQ655423:TVK655444 UEM655423:UFG655444 UOI655423:UPC655444 UYE655423:UYY655444 VIA655423:VIU655444 VRW655423:VSQ655444 WBS655423:WCM655444 WLO655423:WMI655444 WVK655423:WWE655444 C720959:W720980 IY720959:JS720980 SU720959:TO720980 ACQ720959:ADK720980 AMM720959:ANG720980 AWI720959:AXC720980 BGE720959:BGY720980 BQA720959:BQU720980 BZW720959:CAQ720980 CJS720959:CKM720980 CTO720959:CUI720980 DDK720959:DEE720980 DNG720959:DOA720980 DXC720959:DXW720980 EGY720959:EHS720980 EQU720959:ERO720980 FAQ720959:FBK720980 FKM720959:FLG720980 FUI720959:FVC720980 GEE720959:GEY720980 GOA720959:GOU720980 GXW720959:GYQ720980 HHS720959:HIM720980 HRO720959:HSI720980 IBK720959:ICE720980 ILG720959:IMA720980 IVC720959:IVW720980 JEY720959:JFS720980 JOU720959:JPO720980 JYQ720959:JZK720980 KIM720959:KJG720980 KSI720959:KTC720980 LCE720959:LCY720980 LMA720959:LMU720980 LVW720959:LWQ720980 MFS720959:MGM720980 MPO720959:MQI720980 MZK720959:NAE720980 NJG720959:NKA720980 NTC720959:NTW720980 OCY720959:ODS720980 OMU720959:ONO720980 OWQ720959:OXK720980 PGM720959:PHG720980 PQI720959:PRC720980 QAE720959:QAY720980 QKA720959:QKU720980 QTW720959:QUQ720980 RDS720959:REM720980 RNO720959:ROI720980 RXK720959:RYE720980 SHG720959:SIA720980 SRC720959:SRW720980 TAY720959:TBS720980 TKU720959:TLO720980 TUQ720959:TVK720980 UEM720959:UFG720980 UOI720959:UPC720980 UYE720959:UYY720980 VIA720959:VIU720980 VRW720959:VSQ720980 WBS720959:WCM720980 WLO720959:WMI720980 WVK720959:WWE720980 C786495:W786516 IY786495:JS786516 SU786495:TO786516 ACQ786495:ADK786516 AMM786495:ANG786516 AWI786495:AXC786516 BGE786495:BGY786516 BQA786495:BQU786516 BZW786495:CAQ786516 CJS786495:CKM786516 CTO786495:CUI786516 DDK786495:DEE786516 DNG786495:DOA786516 DXC786495:DXW786516 EGY786495:EHS786516 EQU786495:ERO786516 FAQ786495:FBK786516 FKM786495:FLG786516 FUI786495:FVC786516 GEE786495:GEY786516 GOA786495:GOU786516 GXW786495:GYQ786516 HHS786495:HIM786516 HRO786495:HSI786516 IBK786495:ICE786516 ILG786495:IMA786516 IVC786495:IVW786516 JEY786495:JFS786516 JOU786495:JPO786516 JYQ786495:JZK786516 KIM786495:KJG786516 KSI786495:KTC786516 LCE786495:LCY786516 LMA786495:LMU786516 LVW786495:LWQ786516 MFS786495:MGM786516 MPO786495:MQI786516 MZK786495:NAE786516 NJG786495:NKA786516 NTC786495:NTW786516 OCY786495:ODS786516 OMU786495:ONO786516 OWQ786495:OXK786516 PGM786495:PHG786516 PQI786495:PRC786516 QAE786495:QAY786516 QKA786495:QKU786516 QTW786495:QUQ786516 RDS786495:REM786516 RNO786495:ROI786516 RXK786495:RYE786516 SHG786495:SIA786516 SRC786495:SRW786516 TAY786495:TBS786516 TKU786495:TLO786516 TUQ786495:TVK786516 UEM786495:UFG786516 UOI786495:UPC786516 UYE786495:UYY786516 VIA786495:VIU786516 VRW786495:VSQ786516 WBS786495:WCM786516 WLO786495:WMI786516 WVK786495:WWE786516 C852031:W852052 IY852031:JS852052 SU852031:TO852052 ACQ852031:ADK852052 AMM852031:ANG852052 AWI852031:AXC852052 BGE852031:BGY852052 BQA852031:BQU852052 BZW852031:CAQ852052 CJS852031:CKM852052 CTO852031:CUI852052 DDK852031:DEE852052 DNG852031:DOA852052 DXC852031:DXW852052 EGY852031:EHS852052 EQU852031:ERO852052 FAQ852031:FBK852052 FKM852031:FLG852052 FUI852031:FVC852052 GEE852031:GEY852052 GOA852031:GOU852052 GXW852031:GYQ852052 HHS852031:HIM852052 HRO852031:HSI852052 IBK852031:ICE852052 ILG852031:IMA852052 IVC852031:IVW852052 JEY852031:JFS852052 JOU852031:JPO852052 JYQ852031:JZK852052 KIM852031:KJG852052 KSI852031:KTC852052 LCE852031:LCY852052 LMA852031:LMU852052 LVW852031:LWQ852052 MFS852031:MGM852052 MPO852031:MQI852052 MZK852031:NAE852052 NJG852031:NKA852052 NTC852031:NTW852052 OCY852031:ODS852052 OMU852031:ONO852052 OWQ852031:OXK852052 PGM852031:PHG852052 PQI852031:PRC852052 QAE852031:QAY852052 QKA852031:QKU852052 QTW852031:QUQ852052 RDS852031:REM852052 RNO852031:ROI852052 RXK852031:RYE852052 SHG852031:SIA852052 SRC852031:SRW852052 TAY852031:TBS852052 TKU852031:TLO852052 TUQ852031:TVK852052 UEM852031:UFG852052 UOI852031:UPC852052 UYE852031:UYY852052 VIA852031:VIU852052 VRW852031:VSQ852052 WBS852031:WCM852052 WLO852031:WMI852052 WVK852031:WWE852052 C917567:W917588 IY917567:JS917588 SU917567:TO917588 ACQ917567:ADK917588 AMM917567:ANG917588 AWI917567:AXC917588 BGE917567:BGY917588 BQA917567:BQU917588 BZW917567:CAQ917588 CJS917567:CKM917588 CTO917567:CUI917588 DDK917567:DEE917588 DNG917567:DOA917588 DXC917567:DXW917588 EGY917567:EHS917588 EQU917567:ERO917588 FAQ917567:FBK917588 FKM917567:FLG917588 FUI917567:FVC917588 GEE917567:GEY917588 GOA917567:GOU917588 GXW917567:GYQ917588 HHS917567:HIM917588 HRO917567:HSI917588 IBK917567:ICE917588 ILG917567:IMA917588 IVC917567:IVW917588 JEY917567:JFS917588 JOU917567:JPO917588 JYQ917567:JZK917588 KIM917567:KJG917588 KSI917567:KTC917588 LCE917567:LCY917588 LMA917567:LMU917588 LVW917567:LWQ917588 MFS917567:MGM917588 MPO917567:MQI917588 MZK917567:NAE917588 NJG917567:NKA917588 NTC917567:NTW917588 OCY917567:ODS917588 OMU917567:ONO917588 OWQ917567:OXK917588 PGM917567:PHG917588 PQI917567:PRC917588 QAE917567:QAY917588 QKA917567:QKU917588 QTW917567:QUQ917588 RDS917567:REM917588 RNO917567:ROI917588 RXK917567:RYE917588 SHG917567:SIA917588 SRC917567:SRW917588 TAY917567:TBS917588 TKU917567:TLO917588 TUQ917567:TVK917588 UEM917567:UFG917588 UOI917567:UPC917588 UYE917567:UYY917588 VIA917567:VIU917588 VRW917567:VSQ917588 WBS917567:WCM917588 WLO917567:WMI917588 WVK917567:WWE917588 C983103:W983124 IY983103:JS983124 SU983103:TO983124 ACQ983103:ADK983124 AMM983103:ANG983124 AWI983103:AXC983124 BGE983103:BGY983124 BQA983103:BQU983124 BZW983103:CAQ983124 CJS983103:CKM983124 CTO983103:CUI983124 DDK983103:DEE983124 DNG983103:DOA983124 DXC983103:DXW983124 EGY983103:EHS983124 EQU983103:ERO983124 FAQ983103:FBK983124 FKM983103:FLG983124 FUI983103:FVC983124 GEE983103:GEY983124 GOA983103:GOU983124 GXW983103:GYQ983124 HHS983103:HIM983124 HRO983103:HSI983124 IBK983103:ICE983124 ILG983103:IMA983124 IVC983103:IVW983124 JEY983103:JFS983124 JOU983103:JPO983124 JYQ983103:JZK983124 KIM983103:KJG983124 KSI983103:KTC983124 LCE983103:LCY983124 LMA983103:LMU983124 LVW983103:LWQ983124 MFS983103:MGM983124 MPO983103:MQI983124 MZK983103:NAE983124 NJG983103:NKA983124 NTC983103:NTW983124 OCY983103:ODS983124 OMU983103:ONO983124 OWQ983103:OXK983124 PGM983103:PHG983124 PQI983103:PRC983124 QAE983103:QAY983124 QKA983103:QKU983124 QTW983103:QUQ983124 RDS983103:REM983124 RNO983103:ROI983124 RXK983103:RYE983124 SHG983103:SIA983124 SRC983103:SRW983124 TAY983103:TBS983124 TKU983103:TLO983124 TUQ983103:TVK983124 UEM983103:UFG983124 UOI983103:UPC983124 UYE983103:UYY983124 VIA983103:VIU983124 VRW983103:VSQ983124 WBS983103:WCM983124 WLO983103:WMI983124 WVK983103:WWE983124 C88:J91 IY88:JF91 SU88:TB91 ACQ88:ACX91 AMM88:AMT91 AWI88:AWP91 BGE88:BGL91 BQA88:BQH91 BZW88:CAD91 CJS88:CJZ91 CTO88:CTV91 DDK88:DDR91 DNG88:DNN91 DXC88:DXJ91 EGY88:EHF91 EQU88:ERB91 FAQ88:FAX91 FKM88:FKT91 FUI88:FUP91 GEE88:GEL91 GOA88:GOH91 GXW88:GYD91 HHS88:HHZ91 HRO88:HRV91 IBK88:IBR91 ILG88:ILN91 IVC88:IVJ91 JEY88:JFF91 JOU88:JPB91 JYQ88:JYX91 KIM88:KIT91 KSI88:KSP91 LCE88:LCL91 LMA88:LMH91 LVW88:LWD91 MFS88:MFZ91 MPO88:MPV91 MZK88:MZR91 NJG88:NJN91 NTC88:NTJ91 OCY88:ODF91 OMU88:ONB91 OWQ88:OWX91 PGM88:PGT91 PQI88:PQP91 QAE88:QAL91 QKA88:QKH91 QTW88:QUD91 RDS88:RDZ91 RNO88:RNV91 RXK88:RXR91 SHG88:SHN91 SRC88:SRJ91 TAY88:TBF91 TKU88:TLB91 TUQ88:TUX91 UEM88:UET91 UOI88:UOP91 UYE88:UYL91 VIA88:VIH91 VRW88:VSD91 WBS88:WBZ91 WLO88:WLV91 WVK88:WVR91 C65624:J65627 IY65624:JF65627 SU65624:TB65627 ACQ65624:ACX65627 AMM65624:AMT65627 AWI65624:AWP65627 BGE65624:BGL65627 BQA65624:BQH65627 BZW65624:CAD65627 CJS65624:CJZ65627 CTO65624:CTV65627 DDK65624:DDR65627 DNG65624:DNN65627 DXC65624:DXJ65627 EGY65624:EHF65627 EQU65624:ERB65627 FAQ65624:FAX65627 FKM65624:FKT65627 FUI65624:FUP65627 GEE65624:GEL65627 GOA65624:GOH65627 GXW65624:GYD65627 HHS65624:HHZ65627 HRO65624:HRV65627 IBK65624:IBR65627 ILG65624:ILN65627 IVC65624:IVJ65627 JEY65624:JFF65627 JOU65624:JPB65627 JYQ65624:JYX65627 KIM65624:KIT65627 KSI65624:KSP65627 LCE65624:LCL65627 LMA65624:LMH65627 LVW65624:LWD65627 MFS65624:MFZ65627 MPO65624:MPV65627 MZK65624:MZR65627 NJG65624:NJN65627 NTC65624:NTJ65627 OCY65624:ODF65627 OMU65624:ONB65627 OWQ65624:OWX65627 PGM65624:PGT65627 PQI65624:PQP65627 QAE65624:QAL65627 QKA65624:QKH65627 QTW65624:QUD65627 RDS65624:RDZ65627 RNO65624:RNV65627 RXK65624:RXR65627 SHG65624:SHN65627 SRC65624:SRJ65627 TAY65624:TBF65627 TKU65624:TLB65627 TUQ65624:TUX65627 UEM65624:UET65627 UOI65624:UOP65627 UYE65624:UYL65627 VIA65624:VIH65627 VRW65624:VSD65627 WBS65624:WBZ65627 WLO65624:WLV65627 WVK65624:WVR65627 C131160:J131163 IY131160:JF131163 SU131160:TB131163 ACQ131160:ACX131163 AMM131160:AMT131163 AWI131160:AWP131163 BGE131160:BGL131163 BQA131160:BQH131163 BZW131160:CAD131163 CJS131160:CJZ131163 CTO131160:CTV131163 DDK131160:DDR131163 DNG131160:DNN131163 DXC131160:DXJ131163 EGY131160:EHF131163 EQU131160:ERB131163 FAQ131160:FAX131163 FKM131160:FKT131163 FUI131160:FUP131163 GEE131160:GEL131163 GOA131160:GOH131163 GXW131160:GYD131163 HHS131160:HHZ131163 HRO131160:HRV131163 IBK131160:IBR131163 ILG131160:ILN131163 IVC131160:IVJ131163 JEY131160:JFF131163 JOU131160:JPB131163 JYQ131160:JYX131163 KIM131160:KIT131163 KSI131160:KSP131163 LCE131160:LCL131163 LMA131160:LMH131163 LVW131160:LWD131163 MFS131160:MFZ131163 MPO131160:MPV131163 MZK131160:MZR131163 NJG131160:NJN131163 NTC131160:NTJ131163 OCY131160:ODF131163 OMU131160:ONB131163 OWQ131160:OWX131163 PGM131160:PGT131163 PQI131160:PQP131163 QAE131160:QAL131163 QKA131160:QKH131163 QTW131160:QUD131163 RDS131160:RDZ131163 RNO131160:RNV131163 RXK131160:RXR131163 SHG131160:SHN131163 SRC131160:SRJ131163 TAY131160:TBF131163 TKU131160:TLB131163 TUQ131160:TUX131163 UEM131160:UET131163 UOI131160:UOP131163 UYE131160:UYL131163 VIA131160:VIH131163 VRW131160:VSD131163 WBS131160:WBZ131163 WLO131160:WLV131163 WVK131160:WVR131163 C196696:J196699 IY196696:JF196699 SU196696:TB196699 ACQ196696:ACX196699 AMM196696:AMT196699 AWI196696:AWP196699 BGE196696:BGL196699 BQA196696:BQH196699 BZW196696:CAD196699 CJS196696:CJZ196699 CTO196696:CTV196699 DDK196696:DDR196699 DNG196696:DNN196699 DXC196696:DXJ196699 EGY196696:EHF196699 EQU196696:ERB196699 FAQ196696:FAX196699 FKM196696:FKT196699 FUI196696:FUP196699 GEE196696:GEL196699 GOA196696:GOH196699 GXW196696:GYD196699 HHS196696:HHZ196699 HRO196696:HRV196699 IBK196696:IBR196699 ILG196696:ILN196699 IVC196696:IVJ196699 JEY196696:JFF196699 JOU196696:JPB196699 JYQ196696:JYX196699 KIM196696:KIT196699 KSI196696:KSP196699 LCE196696:LCL196699 LMA196696:LMH196699 LVW196696:LWD196699 MFS196696:MFZ196699 MPO196696:MPV196699 MZK196696:MZR196699 NJG196696:NJN196699 NTC196696:NTJ196699 OCY196696:ODF196699 OMU196696:ONB196699 OWQ196696:OWX196699 PGM196696:PGT196699 PQI196696:PQP196699 QAE196696:QAL196699 QKA196696:QKH196699 QTW196696:QUD196699 RDS196696:RDZ196699 RNO196696:RNV196699 RXK196696:RXR196699 SHG196696:SHN196699 SRC196696:SRJ196699 TAY196696:TBF196699 TKU196696:TLB196699 TUQ196696:TUX196699 UEM196696:UET196699 UOI196696:UOP196699 UYE196696:UYL196699 VIA196696:VIH196699 VRW196696:VSD196699 WBS196696:WBZ196699 WLO196696:WLV196699 WVK196696:WVR196699 C262232:J262235 IY262232:JF262235 SU262232:TB262235 ACQ262232:ACX262235 AMM262232:AMT262235 AWI262232:AWP262235 BGE262232:BGL262235 BQA262232:BQH262235 BZW262232:CAD262235 CJS262232:CJZ262235 CTO262232:CTV262235 DDK262232:DDR262235 DNG262232:DNN262235 DXC262232:DXJ262235 EGY262232:EHF262235 EQU262232:ERB262235 FAQ262232:FAX262235 FKM262232:FKT262235 FUI262232:FUP262235 GEE262232:GEL262235 GOA262232:GOH262235 GXW262232:GYD262235 HHS262232:HHZ262235 HRO262232:HRV262235 IBK262232:IBR262235 ILG262232:ILN262235 IVC262232:IVJ262235 JEY262232:JFF262235 JOU262232:JPB262235 JYQ262232:JYX262235 KIM262232:KIT262235 KSI262232:KSP262235 LCE262232:LCL262235 LMA262232:LMH262235 LVW262232:LWD262235 MFS262232:MFZ262235 MPO262232:MPV262235 MZK262232:MZR262235 NJG262232:NJN262235 NTC262232:NTJ262235 OCY262232:ODF262235 OMU262232:ONB262235 OWQ262232:OWX262235 PGM262232:PGT262235 PQI262232:PQP262235 QAE262232:QAL262235 QKA262232:QKH262235 QTW262232:QUD262235 RDS262232:RDZ262235 RNO262232:RNV262235 RXK262232:RXR262235 SHG262232:SHN262235 SRC262232:SRJ262235 TAY262232:TBF262235 TKU262232:TLB262235 TUQ262232:TUX262235 UEM262232:UET262235 UOI262232:UOP262235 UYE262232:UYL262235 VIA262232:VIH262235 VRW262232:VSD262235 WBS262232:WBZ262235 WLO262232:WLV262235 WVK262232:WVR262235 C327768:J327771 IY327768:JF327771 SU327768:TB327771 ACQ327768:ACX327771 AMM327768:AMT327771 AWI327768:AWP327771 BGE327768:BGL327771 BQA327768:BQH327771 BZW327768:CAD327771 CJS327768:CJZ327771 CTO327768:CTV327771 DDK327768:DDR327771 DNG327768:DNN327771 DXC327768:DXJ327771 EGY327768:EHF327771 EQU327768:ERB327771 FAQ327768:FAX327771 FKM327768:FKT327771 FUI327768:FUP327771 GEE327768:GEL327771 GOA327768:GOH327771 GXW327768:GYD327771 HHS327768:HHZ327771 HRO327768:HRV327771 IBK327768:IBR327771 ILG327768:ILN327771 IVC327768:IVJ327771 JEY327768:JFF327771 JOU327768:JPB327771 JYQ327768:JYX327771 KIM327768:KIT327771 KSI327768:KSP327771 LCE327768:LCL327771 LMA327768:LMH327771 LVW327768:LWD327771 MFS327768:MFZ327771 MPO327768:MPV327771 MZK327768:MZR327771 NJG327768:NJN327771 NTC327768:NTJ327771 OCY327768:ODF327771 OMU327768:ONB327771 OWQ327768:OWX327771 PGM327768:PGT327771 PQI327768:PQP327771 QAE327768:QAL327771 QKA327768:QKH327771 QTW327768:QUD327771 RDS327768:RDZ327771 RNO327768:RNV327771 RXK327768:RXR327771 SHG327768:SHN327771 SRC327768:SRJ327771 TAY327768:TBF327771 TKU327768:TLB327771 TUQ327768:TUX327771 UEM327768:UET327771 UOI327768:UOP327771 UYE327768:UYL327771 VIA327768:VIH327771 VRW327768:VSD327771 WBS327768:WBZ327771 WLO327768:WLV327771 WVK327768:WVR327771 C393304:J393307 IY393304:JF393307 SU393304:TB393307 ACQ393304:ACX393307 AMM393304:AMT393307 AWI393304:AWP393307 BGE393304:BGL393307 BQA393304:BQH393307 BZW393304:CAD393307 CJS393304:CJZ393307 CTO393304:CTV393307 DDK393304:DDR393307 DNG393304:DNN393307 DXC393304:DXJ393307 EGY393304:EHF393307 EQU393304:ERB393307 FAQ393304:FAX393307 FKM393304:FKT393307 FUI393304:FUP393307 GEE393304:GEL393307 GOA393304:GOH393307 GXW393304:GYD393307 HHS393304:HHZ393307 HRO393304:HRV393307 IBK393304:IBR393307 ILG393304:ILN393307 IVC393304:IVJ393307 JEY393304:JFF393307 JOU393304:JPB393307 JYQ393304:JYX393307 KIM393304:KIT393307 KSI393304:KSP393307 LCE393304:LCL393307 LMA393304:LMH393307 LVW393304:LWD393307 MFS393304:MFZ393307 MPO393304:MPV393307 MZK393304:MZR393307 NJG393304:NJN393307 NTC393304:NTJ393307 OCY393304:ODF393307 OMU393304:ONB393307 OWQ393304:OWX393307 PGM393304:PGT393307 PQI393304:PQP393307 QAE393304:QAL393307 QKA393304:QKH393307 QTW393304:QUD393307 RDS393304:RDZ393307 RNO393304:RNV393307 RXK393304:RXR393307 SHG393304:SHN393307 SRC393304:SRJ393307 TAY393304:TBF393307 TKU393304:TLB393307 TUQ393304:TUX393307 UEM393304:UET393307 UOI393304:UOP393307 UYE393304:UYL393307 VIA393304:VIH393307 VRW393304:VSD393307 WBS393304:WBZ393307 WLO393304:WLV393307 WVK393304:WVR393307 C458840:J458843 IY458840:JF458843 SU458840:TB458843 ACQ458840:ACX458843 AMM458840:AMT458843 AWI458840:AWP458843 BGE458840:BGL458843 BQA458840:BQH458843 BZW458840:CAD458843 CJS458840:CJZ458843 CTO458840:CTV458843 DDK458840:DDR458843 DNG458840:DNN458843 DXC458840:DXJ458843 EGY458840:EHF458843 EQU458840:ERB458843 FAQ458840:FAX458843 FKM458840:FKT458843 FUI458840:FUP458843 GEE458840:GEL458843 GOA458840:GOH458843 GXW458840:GYD458843 HHS458840:HHZ458843 HRO458840:HRV458843 IBK458840:IBR458843 ILG458840:ILN458843 IVC458840:IVJ458843 JEY458840:JFF458843 JOU458840:JPB458843 JYQ458840:JYX458843 KIM458840:KIT458843 KSI458840:KSP458843 LCE458840:LCL458843 LMA458840:LMH458843 LVW458840:LWD458843 MFS458840:MFZ458843 MPO458840:MPV458843 MZK458840:MZR458843 NJG458840:NJN458843 NTC458840:NTJ458843 OCY458840:ODF458843 OMU458840:ONB458843 OWQ458840:OWX458843 PGM458840:PGT458843 PQI458840:PQP458843 QAE458840:QAL458843 QKA458840:QKH458843 QTW458840:QUD458843 RDS458840:RDZ458843 RNO458840:RNV458843 RXK458840:RXR458843 SHG458840:SHN458843 SRC458840:SRJ458843 TAY458840:TBF458843 TKU458840:TLB458843 TUQ458840:TUX458843 UEM458840:UET458843 UOI458840:UOP458843 UYE458840:UYL458843 VIA458840:VIH458843 VRW458840:VSD458843 WBS458840:WBZ458843 WLO458840:WLV458843 WVK458840:WVR458843 C524376:J524379 IY524376:JF524379 SU524376:TB524379 ACQ524376:ACX524379 AMM524376:AMT524379 AWI524376:AWP524379 BGE524376:BGL524379 BQA524376:BQH524379 BZW524376:CAD524379 CJS524376:CJZ524379 CTO524376:CTV524379 DDK524376:DDR524379 DNG524376:DNN524379 DXC524376:DXJ524379 EGY524376:EHF524379 EQU524376:ERB524379 FAQ524376:FAX524379 FKM524376:FKT524379 FUI524376:FUP524379 GEE524376:GEL524379 GOA524376:GOH524379 GXW524376:GYD524379 HHS524376:HHZ524379 HRO524376:HRV524379 IBK524376:IBR524379 ILG524376:ILN524379 IVC524376:IVJ524379 JEY524376:JFF524379 JOU524376:JPB524379 JYQ524376:JYX524379 KIM524376:KIT524379 KSI524376:KSP524379 LCE524376:LCL524379 LMA524376:LMH524379 LVW524376:LWD524379 MFS524376:MFZ524379 MPO524376:MPV524379 MZK524376:MZR524379 NJG524376:NJN524379 NTC524376:NTJ524379 OCY524376:ODF524379 OMU524376:ONB524379 OWQ524376:OWX524379 PGM524376:PGT524379 PQI524376:PQP524379 QAE524376:QAL524379 QKA524376:QKH524379 QTW524376:QUD524379 RDS524376:RDZ524379 RNO524376:RNV524379 RXK524376:RXR524379 SHG524376:SHN524379 SRC524376:SRJ524379 TAY524376:TBF524379 TKU524376:TLB524379 TUQ524376:TUX524379 UEM524376:UET524379 UOI524376:UOP524379 UYE524376:UYL524379 VIA524376:VIH524379 VRW524376:VSD524379 WBS524376:WBZ524379 WLO524376:WLV524379 WVK524376:WVR524379 C589912:J589915 IY589912:JF589915 SU589912:TB589915 ACQ589912:ACX589915 AMM589912:AMT589915 AWI589912:AWP589915 BGE589912:BGL589915 BQA589912:BQH589915 BZW589912:CAD589915 CJS589912:CJZ589915 CTO589912:CTV589915 DDK589912:DDR589915 DNG589912:DNN589915 DXC589912:DXJ589915 EGY589912:EHF589915 EQU589912:ERB589915 FAQ589912:FAX589915 FKM589912:FKT589915 FUI589912:FUP589915 GEE589912:GEL589915 GOA589912:GOH589915 GXW589912:GYD589915 HHS589912:HHZ589915 HRO589912:HRV589915 IBK589912:IBR589915 ILG589912:ILN589915 IVC589912:IVJ589915 JEY589912:JFF589915 JOU589912:JPB589915 JYQ589912:JYX589915 KIM589912:KIT589915 KSI589912:KSP589915 LCE589912:LCL589915 LMA589912:LMH589915 LVW589912:LWD589915 MFS589912:MFZ589915 MPO589912:MPV589915 MZK589912:MZR589915 NJG589912:NJN589915 NTC589912:NTJ589915 OCY589912:ODF589915 OMU589912:ONB589915 OWQ589912:OWX589915 PGM589912:PGT589915 PQI589912:PQP589915 QAE589912:QAL589915 QKA589912:QKH589915 QTW589912:QUD589915 RDS589912:RDZ589915 RNO589912:RNV589915 RXK589912:RXR589915 SHG589912:SHN589915 SRC589912:SRJ589915 TAY589912:TBF589915 TKU589912:TLB589915 TUQ589912:TUX589915 UEM589912:UET589915 UOI589912:UOP589915 UYE589912:UYL589915 VIA589912:VIH589915 VRW589912:VSD589915 WBS589912:WBZ589915 WLO589912:WLV589915 WVK589912:WVR589915 C655448:J655451 IY655448:JF655451 SU655448:TB655451 ACQ655448:ACX655451 AMM655448:AMT655451 AWI655448:AWP655451 BGE655448:BGL655451 BQA655448:BQH655451 BZW655448:CAD655451 CJS655448:CJZ655451 CTO655448:CTV655451 DDK655448:DDR655451 DNG655448:DNN655451 DXC655448:DXJ655451 EGY655448:EHF655451 EQU655448:ERB655451 FAQ655448:FAX655451 FKM655448:FKT655451 FUI655448:FUP655451 GEE655448:GEL655451 GOA655448:GOH655451 GXW655448:GYD655451 HHS655448:HHZ655451 HRO655448:HRV655451 IBK655448:IBR655451 ILG655448:ILN655451 IVC655448:IVJ655451 JEY655448:JFF655451 JOU655448:JPB655451 JYQ655448:JYX655451 KIM655448:KIT655451 KSI655448:KSP655451 LCE655448:LCL655451 LMA655448:LMH655451 LVW655448:LWD655451 MFS655448:MFZ655451 MPO655448:MPV655451 MZK655448:MZR655451 NJG655448:NJN655451 NTC655448:NTJ655451 OCY655448:ODF655451 OMU655448:ONB655451 OWQ655448:OWX655451 PGM655448:PGT655451 PQI655448:PQP655451 QAE655448:QAL655451 QKA655448:QKH655451 QTW655448:QUD655451 RDS655448:RDZ655451 RNO655448:RNV655451 RXK655448:RXR655451 SHG655448:SHN655451 SRC655448:SRJ655451 TAY655448:TBF655451 TKU655448:TLB655451 TUQ655448:TUX655451 UEM655448:UET655451 UOI655448:UOP655451 UYE655448:UYL655451 VIA655448:VIH655451 VRW655448:VSD655451 WBS655448:WBZ655451 WLO655448:WLV655451 WVK655448:WVR655451 C720984:J720987 IY720984:JF720987 SU720984:TB720987 ACQ720984:ACX720987 AMM720984:AMT720987 AWI720984:AWP720987 BGE720984:BGL720987 BQA720984:BQH720987 BZW720984:CAD720987 CJS720984:CJZ720987 CTO720984:CTV720987 DDK720984:DDR720987 DNG720984:DNN720987 DXC720984:DXJ720987 EGY720984:EHF720987 EQU720984:ERB720987 FAQ720984:FAX720987 FKM720984:FKT720987 FUI720984:FUP720987 GEE720984:GEL720987 GOA720984:GOH720987 GXW720984:GYD720987 HHS720984:HHZ720987 HRO720984:HRV720987 IBK720984:IBR720987 ILG720984:ILN720987 IVC720984:IVJ720987 JEY720984:JFF720987 JOU720984:JPB720987 JYQ720984:JYX720987 KIM720984:KIT720987 KSI720984:KSP720987 LCE720984:LCL720987 LMA720984:LMH720987 LVW720984:LWD720987 MFS720984:MFZ720987 MPO720984:MPV720987 MZK720984:MZR720987 NJG720984:NJN720987 NTC720984:NTJ720987 OCY720984:ODF720987 OMU720984:ONB720987 OWQ720984:OWX720987 PGM720984:PGT720987 PQI720984:PQP720987 QAE720984:QAL720987 QKA720984:QKH720987 QTW720984:QUD720987 RDS720984:RDZ720987 RNO720984:RNV720987 RXK720984:RXR720987 SHG720984:SHN720987 SRC720984:SRJ720987 TAY720984:TBF720987 TKU720984:TLB720987 TUQ720984:TUX720987 UEM720984:UET720987 UOI720984:UOP720987 UYE720984:UYL720987 VIA720984:VIH720987 VRW720984:VSD720987 WBS720984:WBZ720987 WLO720984:WLV720987 WVK720984:WVR720987 C786520:J786523 IY786520:JF786523 SU786520:TB786523 ACQ786520:ACX786523 AMM786520:AMT786523 AWI786520:AWP786523 BGE786520:BGL786523 BQA786520:BQH786523 BZW786520:CAD786523 CJS786520:CJZ786523 CTO786520:CTV786523 DDK786520:DDR786523 DNG786520:DNN786523 DXC786520:DXJ786523 EGY786520:EHF786523 EQU786520:ERB786523 FAQ786520:FAX786523 FKM786520:FKT786523 FUI786520:FUP786523 GEE786520:GEL786523 GOA786520:GOH786523 GXW786520:GYD786523 HHS786520:HHZ786523 HRO786520:HRV786523 IBK786520:IBR786523 ILG786520:ILN786523 IVC786520:IVJ786523 JEY786520:JFF786523 JOU786520:JPB786523 JYQ786520:JYX786523 KIM786520:KIT786523 KSI786520:KSP786523 LCE786520:LCL786523 LMA786520:LMH786523 LVW786520:LWD786523 MFS786520:MFZ786523 MPO786520:MPV786523 MZK786520:MZR786523 NJG786520:NJN786523 NTC786520:NTJ786523 OCY786520:ODF786523 OMU786520:ONB786523 OWQ786520:OWX786523 PGM786520:PGT786523 PQI786520:PQP786523 QAE786520:QAL786523 QKA786520:QKH786523 QTW786520:QUD786523 RDS786520:RDZ786523 RNO786520:RNV786523 RXK786520:RXR786523 SHG786520:SHN786523 SRC786520:SRJ786523 TAY786520:TBF786523 TKU786520:TLB786523 TUQ786520:TUX786523 UEM786520:UET786523 UOI786520:UOP786523 UYE786520:UYL786523 VIA786520:VIH786523 VRW786520:VSD786523 WBS786520:WBZ786523 WLO786520:WLV786523 WVK786520:WVR786523 C852056:J852059 IY852056:JF852059 SU852056:TB852059 ACQ852056:ACX852059 AMM852056:AMT852059 AWI852056:AWP852059 BGE852056:BGL852059 BQA852056:BQH852059 BZW852056:CAD852059 CJS852056:CJZ852059 CTO852056:CTV852059 DDK852056:DDR852059 DNG852056:DNN852059 DXC852056:DXJ852059 EGY852056:EHF852059 EQU852056:ERB852059 FAQ852056:FAX852059 FKM852056:FKT852059 FUI852056:FUP852059 GEE852056:GEL852059 GOA852056:GOH852059 GXW852056:GYD852059 HHS852056:HHZ852059 HRO852056:HRV852059 IBK852056:IBR852059 ILG852056:ILN852059 IVC852056:IVJ852059 JEY852056:JFF852059 JOU852056:JPB852059 JYQ852056:JYX852059 KIM852056:KIT852059 KSI852056:KSP852059 LCE852056:LCL852059 LMA852056:LMH852059 LVW852056:LWD852059 MFS852056:MFZ852059 MPO852056:MPV852059 MZK852056:MZR852059 NJG852056:NJN852059 NTC852056:NTJ852059 OCY852056:ODF852059 OMU852056:ONB852059 OWQ852056:OWX852059 PGM852056:PGT852059 PQI852056:PQP852059 QAE852056:QAL852059 QKA852056:QKH852059 QTW852056:QUD852059 RDS852056:RDZ852059 RNO852056:RNV852059 RXK852056:RXR852059 SHG852056:SHN852059 SRC852056:SRJ852059 TAY852056:TBF852059 TKU852056:TLB852059 TUQ852056:TUX852059 UEM852056:UET852059 UOI852056:UOP852059 UYE852056:UYL852059 VIA852056:VIH852059 VRW852056:VSD852059 WBS852056:WBZ852059 WLO852056:WLV852059 WVK852056:WVR852059 C917592:J917595 IY917592:JF917595 SU917592:TB917595 ACQ917592:ACX917595 AMM917592:AMT917595 AWI917592:AWP917595 BGE917592:BGL917595 BQA917592:BQH917595 BZW917592:CAD917595 CJS917592:CJZ917595 CTO917592:CTV917595 DDK917592:DDR917595 DNG917592:DNN917595 DXC917592:DXJ917595 EGY917592:EHF917595 EQU917592:ERB917595 FAQ917592:FAX917595 FKM917592:FKT917595 FUI917592:FUP917595 GEE917592:GEL917595 GOA917592:GOH917595 GXW917592:GYD917595 HHS917592:HHZ917595 HRO917592:HRV917595 IBK917592:IBR917595 ILG917592:ILN917595 IVC917592:IVJ917595 JEY917592:JFF917595 JOU917592:JPB917595 JYQ917592:JYX917595 KIM917592:KIT917595 KSI917592:KSP917595 LCE917592:LCL917595 LMA917592:LMH917595 LVW917592:LWD917595 MFS917592:MFZ917595 MPO917592:MPV917595 MZK917592:MZR917595 NJG917592:NJN917595 NTC917592:NTJ917595 OCY917592:ODF917595 OMU917592:ONB917595 OWQ917592:OWX917595 PGM917592:PGT917595 PQI917592:PQP917595 QAE917592:QAL917595 QKA917592:QKH917595 QTW917592:QUD917595 RDS917592:RDZ917595 RNO917592:RNV917595 RXK917592:RXR917595 SHG917592:SHN917595 SRC917592:SRJ917595 TAY917592:TBF917595 TKU917592:TLB917595 TUQ917592:TUX917595 UEM917592:UET917595 UOI917592:UOP917595 UYE917592:UYL917595 VIA917592:VIH917595 VRW917592:VSD917595 WBS917592:WBZ917595 WLO917592:WLV917595 WVK917592:WVR917595 C983128:J983131 IY983128:JF983131 SU983128:TB983131 ACQ983128:ACX983131 AMM983128:AMT983131 AWI983128:AWP983131 BGE983128:BGL983131 BQA983128:BQH983131 BZW983128:CAD983131 CJS983128:CJZ983131 CTO983128:CTV983131 DDK983128:DDR983131 DNG983128:DNN983131 DXC983128:DXJ983131 EGY983128:EHF983131 EQU983128:ERB983131 FAQ983128:FAX983131 FKM983128:FKT983131 FUI983128:FUP983131 GEE983128:GEL983131 GOA983128:GOH983131 GXW983128:GYD983131 HHS983128:HHZ983131 HRO983128:HRV983131 IBK983128:IBR983131 ILG983128:ILN983131 IVC983128:IVJ983131 JEY983128:JFF983131 JOU983128:JPB983131 JYQ983128:JYX983131 KIM983128:KIT983131 KSI983128:KSP983131 LCE983128:LCL983131 LMA983128:LMH983131 LVW983128:LWD983131 MFS983128:MFZ983131 MPO983128:MPV983131 MZK983128:MZR983131 NJG983128:NJN983131 NTC983128:NTJ983131 OCY983128:ODF983131 OMU983128:ONB983131 OWQ983128:OWX983131 PGM983128:PGT983131 PQI983128:PQP983131 QAE983128:QAL983131 QKA983128:QKH983131 QTW983128:QUD983131 RDS983128:RDZ983131 RNO983128:RNV983131 RXK983128:RXR983131 SHG983128:SHN983131 SRC983128:SRJ983131 TAY983128:TBF983131 TKU983128:TLB983131 TUQ983128:TUX983131 UEM983128:UET983131 UOI983128:UOP983131 UYE983128:UYL983131 VIA983128:VIH983131 VRW983128:VSD983131 WBS983128:WBZ983131 WLO983128:WLV983131 WVK983128:WVR983131 B96 IX96 ST96 ACP96 AML96 AWH96 BGD96 BPZ96 BZV96 CJR96 CTN96 DDJ96 DNF96 DXB96 EGX96 EQT96 FAP96 FKL96 FUH96 GED96 GNZ96 GXV96 HHR96 HRN96 IBJ96 ILF96 IVB96 JEX96 JOT96 JYP96 KIL96 KSH96 LCD96 LLZ96 LVV96 MFR96 MPN96 MZJ96 NJF96 NTB96 OCX96 OMT96 OWP96 PGL96 PQH96 QAD96 QJZ96 QTV96 RDR96 RNN96 RXJ96 SHF96 SRB96 TAX96 TKT96 TUP96 UEL96 UOH96 UYD96 VHZ96 VRV96 WBR96 WLN96 WVJ96 B65632 IX65632 ST65632 ACP65632 AML65632 AWH65632 BGD65632 BPZ65632 BZV65632 CJR65632 CTN65632 DDJ65632 DNF65632 DXB65632 EGX65632 EQT65632 FAP65632 FKL65632 FUH65632 GED65632 GNZ65632 GXV65632 HHR65632 HRN65632 IBJ65632 ILF65632 IVB65632 JEX65632 JOT65632 JYP65632 KIL65632 KSH65632 LCD65632 LLZ65632 LVV65632 MFR65632 MPN65632 MZJ65632 NJF65632 NTB65632 OCX65632 OMT65632 OWP65632 PGL65632 PQH65632 QAD65632 QJZ65632 QTV65632 RDR65632 RNN65632 RXJ65632 SHF65632 SRB65632 TAX65632 TKT65632 TUP65632 UEL65632 UOH65632 UYD65632 VHZ65632 VRV65632 WBR65632 WLN65632 WVJ65632 B131168 IX131168 ST131168 ACP131168 AML131168 AWH131168 BGD131168 BPZ131168 BZV131168 CJR131168 CTN131168 DDJ131168 DNF131168 DXB131168 EGX131168 EQT131168 FAP131168 FKL131168 FUH131168 GED131168 GNZ131168 GXV131168 HHR131168 HRN131168 IBJ131168 ILF131168 IVB131168 JEX131168 JOT131168 JYP131168 KIL131168 KSH131168 LCD131168 LLZ131168 LVV131168 MFR131168 MPN131168 MZJ131168 NJF131168 NTB131168 OCX131168 OMT131168 OWP131168 PGL131168 PQH131168 QAD131168 QJZ131168 QTV131168 RDR131168 RNN131168 RXJ131168 SHF131168 SRB131168 TAX131168 TKT131168 TUP131168 UEL131168 UOH131168 UYD131168 VHZ131168 VRV131168 WBR131168 WLN131168 WVJ131168 B196704 IX196704 ST196704 ACP196704 AML196704 AWH196704 BGD196704 BPZ196704 BZV196704 CJR196704 CTN196704 DDJ196704 DNF196704 DXB196704 EGX196704 EQT196704 FAP196704 FKL196704 FUH196704 GED196704 GNZ196704 GXV196704 HHR196704 HRN196704 IBJ196704 ILF196704 IVB196704 JEX196704 JOT196704 JYP196704 KIL196704 KSH196704 LCD196704 LLZ196704 LVV196704 MFR196704 MPN196704 MZJ196704 NJF196704 NTB196704 OCX196704 OMT196704 OWP196704 PGL196704 PQH196704 QAD196704 QJZ196704 QTV196704 RDR196704 RNN196704 RXJ196704 SHF196704 SRB196704 TAX196704 TKT196704 TUP196704 UEL196704 UOH196704 UYD196704 VHZ196704 VRV196704 WBR196704 WLN196704 WVJ196704 B262240 IX262240 ST262240 ACP262240 AML262240 AWH262240 BGD262240 BPZ262240 BZV262240 CJR262240 CTN262240 DDJ262240 DNF262240 DXB262240 EGX262240 EQT262240 FAP262240 FKL262240 FUH262240 GED262240 GNZ262240 GXV262240 HHR262240 HRN262240 IBJ262240 ILF262240 IVB262240 JEX262240 JOT262240 JYP262240 KIL262240 KSH262240 LCD262240 LLZ262240 LVV262240 MFR262240 MPN262240 MZJ262240 NJF262240 NTB262240 OCX262240 OMT262240 OWP262240 PGL262240 PQH262240 QAD262240 QJZ262240 QTV262240 RDR262240 RNN262240 RXJ262240 SHF262240 SRB262240 TAX262240 TKT262240 TUP262240 UEL262240 UOH262240 UYD262240 VHZ262240 VRV262240 WBR262240 WLN262240 WVJ262240 B327776 IX327776 ST327776 ACP327776 AML327776 AWH327776 BGD327776 BPZ327776 BZV327776 CJR327776 CTN327776 DDJ327776 DNF327776 DXB327776 EGX327776 EQT327776 FAP327776 FKL327776 FUH327776 GED327776 GNZ327776 GXV327776 HHR327776 HRN327776 IBJ327776 ILF327776 IVB327776 JEX327776 JOT327776 JYP327776 KIL327776 KSH327776 LCD327776 LLZ327776 LVV327776 MFR327776 MPN327776 MZJ327776 NJF327776 NTB327776 OCX327776 OMT327776 OWP327776 PGL327776 PQH327776 QAD327776 QJZ327776 QTV327776 RDR327776 RNN327776 RXJ327776 SHF327776 SRB327776 TAX327776 TKT327776 TUP327776 UEL327776 UOH327776 UYD327776 VHZ327776 VRV327776 WBR327776 WLN327776 WVJ327776 B393312 IX393312 ST393312 ACP393312 AML393312 AWH393312 BGD393312 BPZ393312 BZV393312 CJR393312 CTN393312 DDJ393312 DNF393312 DXB393312 EGX393312 EQT393312 FAP393312 FKL393312 FUH393312 GED393312 GNZ393312 GXV393312 HHR393312 HRN393312 IBJ393312 ILF393312 IVB393312 JEX393312 JOT393312 JYP393312 KIL393312 KSH393312 LCD393312 LLZ393312 LVV393312 MFR393312 MPN393312 MZJ393312 NJF393312 NTB393312 OCX393312 OMT393312 OWP393312 PGL393312 PQH393312 QAD393312 QJZ393312 QTV393312 RDR393312 RNN393312 RXJ393312 SHF393312 SRB393312 TAX393312 TKT393312 TUP393312 UEL393312 UOH393312 UYD393312 VHZ393312 VRV393312 WBR393312 WLN393312 WVJ393312 B458848 IX458848 ST458848 ACP458848 AML458848 AWH458848 BGD458848 BPZ458848 BZV458848 CJR458848 CTN458848 DDJ458848 DNF458848 DXB458848 EGX458848 EQT458848 FAP458848 FKL458848 FUH458848 GED458848 GNZ458848 GXV458848 HHR458848 HRN458848 IBJ458848 ILF458848 IVB458848 JEX458848 JOT458848 JYP458848 KIL458848 KSH458848 LCD458848 LLZ458848 LVV458848 MFR458848 MPN458848 MZJ458848 NJF458848 NTB458848 OCX458848 OMT458848 OWP458848 PGL458848 PQH458848 QAD458848 QJZ458848 QTV458848 RDR458848 RNN458848 RXJ458848 SHF458848 SRB458848 TAX458848 TKT458848 TUP458848 UEL458848 UOH458848 UYD458848 VHZ458848 VRV458848 WBR458848 WLN458848 WVJ458848 B524384 IX524384 ST524384 ACP524384 AML524384 AWH524384 BGD524384 BPZ524384 BZV524384 CJR524384 CTN524384 DDJ524384 DNF524384 DXB524384 EGX524384 EQT524384 FAP524384 FKL524384 FUH524384 GED524384 GNZ524384 GXV524384 HHR524384 HRN524384 IBJ524384 ILF524384 IVB524384 JEX524384 JOT524384 JYP524384 KIL524384 KSH524384 LCD524384 LLZ524384 LVV524384 MFR524384 MPN524384 MZJ524384 NJF524384 NTB524384 OCX524384 OMT524384 OWP524384 PGL524384 PQH524384 QAD524384 QJZ524384 QTV524384 RDR524384 RNN524384 RXJ524384 SHF524384 SRB524384 TAX524384 TKT524384 TUP524384 UEL524384 UOH524384 UYD524384 VHZ524384 VRV524384 WBR524384 WLN524384 WVJ524384 B589920 IX589920 ST589920 ACP589920 AML589920 AWH589920 BGD589920 BPZ589920 BZV589920 CJR589920 CTN589920 DDJ589920 DNF589920 DXB589920 EGX589920 EQT589920 FAP589920 FKL589920 FUH589920 GED589920 GNZ589920 GXV589920 HHR589920 HRN589920 IBJ589920 ILF589920 IVB589920 JEX589920 JOT589920 JYP589920 KIL589920 KSH589920 LCD589920 LLZ589920 LVV589920 MFR589920 MPN589920 MZJ589920 NJF589920 NTB589920 OCX589920 OMT589920 OWP589920 PGL589920 PQH589920 QAD589920 QJZ589920 QTV589920 RDR589920 RNN589920 RXJ589920 SHF589920 SRB589920 TAX589920 TKT589920 TUP589920 UEL589920 UOH589920 UYD589920 VHZ589920 VRV589920 WBR589920 WLN589920 WVJ589920 B655456 IX655456 ST655456 ACP655456 AML655456 AWH655456 BGD655456 BPZ655456 BZV655456 CJR655456 CTN655456 DDJ655456 DNF655456 DXB655456 EGX655456 EQT655456 FAP655456 FKL655456 FUH655456 GED655456 GNZ655456 GXV655456 HHR655456 HRN655456 IBJ655456 ILF655456 IVB655456 JEX655456 JOT655456 JYP655456 KIL655456 KSH655456 LCD655456 LLZ655456 LVV655456 MFR655456 MPN655456 MZJ655456 NJF655456 NTB655456 OCX655456 OMT655456 OWP655456 PGL655456 PQH655456 QAD655456 QJZ655456 QTV655456 RDR655456 RNN655456 RXJ655456 SHF655456 SRB655456 TAX655456 TKT655456 TUP655456 UEL655456 UOH655456 UYD655456 VHZ655456 VRV655456 WBR655456 WLN655456 WVJ655456 B720992 IX720992 ST720992 ACP720992 AML720992 AWH720992 BGD720992 BPZ720992 BZV720992 CJR720992 CTN720992 DDJ720992 DNF720992 DXB720992 EGX720992 EQT720992 FAP720992 FKL720992 FUH720992 GED720992 GNZ720992 GXV720992 HHR720992 HRN720992 IBJ720992 ILF720992 IVB720992 JEX720992 JOT720992 JYP720992 KIL720992 KSH720992 LCD720992 LLZ720992 LVV720992 MFR720992 MPN720992 MZJ720992 NJF720992 NTB720992 OCX720992 OMT720992 OWP720992 PGL720992 PQH720992 QAD720992 QJZ720992 QTV720992 RDR720992 RNN720992 RXJ720992 SHF720992 SRB720992 TAX720992 TKT720992 TUP720992 UEL720992 UOH720992 UYD720992 VHZ720992 VRV720992 WBR720992 WLN720992 WVJ720992 B786528 IX786528 ST786528 ACP786528 AML786528 AWH786528 BGD786528 BPZ786528 BZV786528 CJR786528 CTN786528 DDJ786528 DNF786528 DXB786528 EGX786528 EQT786528 FAP786528 FKL786528 FUH786528 GED786528 GNZ786528 GXV786528 HHR786528 HRN786528 IBJ786528 ILF786528 IVB786528 JEX786528 JOT786528 JYP786528 KIL786528 KSH786528 LCD786528 LLZ786528 LVV786528 MFR786528 MPN786528 MZJ786528 NJF786528 NTB786528 OCX786528 OMT786528 OWP786528 PGL786528 PQH786528 QAD786528 QJZ786528 QTV786528 RDR786528 RNN786528 RXJ786528 SHF786528 SRB786528 TAX786528 TKT786528 TUP786528 UEL786528 UOH786528 UYD786528 VHZ786528 VRV786528 WBR786528 WLN786528 WVJ786528 B852064 IX852064 ST852064 ACP852064 AML852064 AWH852064 BGD852064 BPZ852064 BZV852064 CJR852064 CTN852064 DDJ852064 DNF852064 DXB852064 EGX852064 EQT852064 FAP852064 FKL852064 FUH852064 GED852064 GNZ852064 GXV852064 HHR852064 HRN852064 IBJ852064 ILF852064 IVB852064 JEX852064 JOT852064 JYP852064 KIL852064 KSH852064 LCD852064 LLZ852064 LVV852064 MFR852064 MPN852064 MZJ852064 NJF852064 NTB852064 OCX852064 OMT852064 OWP852064 PGL852064 PQH852064 QAD852064 QJZ852064 QTV852064 RDR852064 RNN852064 RXJ852064 SHF852064 SRB852064 TAX852064 TKT852064 TUP852064 UEL852064 UOH852064 UYD852064 VHZ852064 VRV852064 WBR852064 WLN852064 WVJ852064 B917600 IX917600 ST917600 ACP917600 AML917600 AWH917600 BGD917600 BPZ917600 BZV917600 CJR917600 CTN917600 DDJ917600 DNF917600 DXB917600 EGX917600 EQT917600 FAP917600 FKL917600 FUH917600 GED917600 GNZ917600 GXV917600 HHR917600 HRN917600 IBJ917600 ILF917600 IVB917600 JEX917600 JOT917600 JYP917600 KIL917600 KSH917600 LCD917600 LLZ917600 LVV917600 MFR917600 MPN917600 MZJ917600 NJF917600 NTB917600 OCX917600 OMT917600 OWP917600 PGL917600 PQH917600 QAD917600 QJZ917600 QTV917600 RDR917600 RNN917600 RXJ917600 SHF917600 SRB917600 TAX917600 TKT917600 TUP917600 UEL917600 UOH917600 UYD917600 VHZ917600 VRV917600 WBR917600 WLN917600 WVJ917600 B983136 IX983136 ST983136 ACP983136 AML983136 AWH983136 BGD983136 BPZ983136 BZV983136 CJR983136 CTN983136 DDJ983136 DNF983136 DXB983136 EGX983136 EQT983136 FAP983136 FKL983136 FUH983136 GED983136 GNZ983136 GXV983136 HHR983136 HRN983136 IBJ983136 ILF983136 IVB983136 JEX983136 JOT983136 JYP983136 KIL983136 KSH983136 LCD983136 LLZ983136 LVV983136 MFR983136 MPN983136 MZJ983136 NJF983136 NTB983136 OCX983136 OMT983136 OWP983136 PGL983136 PQH983136 QAD983136 QJZ983136 QTV983136 RDR983136 RNN983136 RXJ983136 SHF983136 SRB983136 TAX983136 TKT983136 TUP983136 UEL983136 UOH983136 UYD983136 VHZ983136 VRV983136 WBR983136 WLN983136 WVJ983136 B100:F102 IX100:JB102 ST100:SX102 ACP100:ACT102 AML100:AMP102 AWH100:AWL102 BGD100:BGH102 BPZ100:BQD102 BZV100:BZZ102 CJR100:CJV102 CTN100:CTR102 DDJ100:DDN102 DNF100:DNJ102 DXB100:DXF102 EGX100:EHB102 EQT100:EQX102 FAP100:FAT102 FKL100:FKP102 FUH100:FUL102 GED100:GEH102 GNZ100:GOD102 GXV100:GXZ102 HHR100:HHV102 HRN100:HRR102 IBJ100:IBN102 ILF100:ILJ102 IVB100:IVF102 JEX100:JFB102 JOT100:JOX102 JYP100:JYT102 KIL100:KIP102 KSH100:KSL102 LCD100:LCH102 LLZ100:LMD102 LVV100:LVZ102 MFR100:MFV102 MPN100:MPR102 MZJ100:MZN102 NJF100:NJJ102 NTB100:NTF102 OCX100:ODB102 OMT100:OMX102 OWP100:OWT102 PGL100:PGP102 PQH100:PQL102 QAD100:QAH102 QJZ100:QKD102 QTV100:QTZ102 RDR100:RDV102 RNN100:RNR102 RXJ100:RXN102 SHF100:SHJ102 SRB100:SRF102 TAX100:TBB102 TKT100:TKX102 TUP100:TUT102 UEL100:UEP102 UOH100:UOL102 UYD100:UYH102 VHZ100:VID102 VRV100:VRZ102 WBR100:WBV102 WLN100:WLR102 WVJ100:WVN102 B65636:F65638 IX65636:JB65638 ST65636:SX65638 ACP65636:ACT65638 AML65636:AMP65638 AWH65636:AWL65638 BGD65636:BGH65638 BPZ65636:BQD65638 BZV65636:BZZ65638 CJR65636:CJV65638 CTN65636:CTR65638 DDJ65636:DDN65638 DNF65636:DNJ65638 DXB65636:DXF65638 EGX65636:EHB65638 EQT65636:EQX65638 FAP65636:FAT65638 FKL65636:FKP65638 FUH65636:FUL65638 GED65636:GEH65638 GNZ65636:GOD65638 GXV65636:GXZ65638 HHR65636:HHV65638 HRN65636:HRR65638 IBJ65636:IBN65638 ILF65636:ILJ65638 IVB65636:IVF65638 JEX65636:JFB65638 JOT65636:JOX65638 JYP65636:JYT65638 KIL65636:KIP65638 KSH65636:KSL65638 LCD65636:LCH65638 LLZ65636:LMD65638 LVV65636:LVZ65638 MFR65636:MFV65638 MPN65636:MPR65638 MZJ65636:MZN65638 NJF65636:NJJ65638 NTB65636:NTF65638 OCX65636:ODB65638 OMT65636:OMX65638 OWP65636:OWT65638 PGL65636:PGP65638 PQH65636:PQL65638 QAD65636:QAH65638 QJZ65636:QKD65638 QTV65636:QTZ65638 RDR65636:RDV65638 RNN65636:RNR65638 RXJ65636:RXN65638 SHF65636:SHJ65638 SRB65636:SRF65638 TAX65636:TBB65638 TKT65636:TKX65638 TUP65636:TUT65638 UEL65636:UEP65638 UOH65636:UOL65638 UYD65636:UYH65638 VHZ65636:VID65638 VRV65636:VRZ65638 WBR65636:WBV65638 WLN65636:WLR65638 WVJ65636:WVN65638 B131172:F131174 IX131172:JB131174 ST131172:SX131174 ACP131172:ACT131174 AML131172:AMP131174 AWH131172:AWL131174 BGD131172:BGH131174 BPZ131172:BQD131174 BZV131172:BZZ131174 CJR131172:CJV131174 CTN131172:CTR131174 DDJ131172:DDN131174 DNF131172:DNJ131174 DXB131172:DXF131174 EGX131172:EHB131174 EQT131172:EQX131174 FAP131172:FAT131174 FKL131172:FKP131174 FUH131172:FUL131174 GED131172:GEH131174 GNZ131172:GOD131174 GXV131172:GXZ131174 HHR131172:HHV131174 HRN131172:HRR131174 IBJ131172:IBN131174 ILF131172:ILJ131174 IVB131172:IVF131174 JEX131172:JFB131174 JOT131172:JOX131174 JYP131172:JYT131174 KIL131172:KIP131174 KSH131172:KSL131174 LCD131172:LCH131174 LLZ131172:LMD131174 LVV131172:LVZ131174 MFR131172:MFV131174 MPN131172:MPR131174 MZJ131172:MZN131174 NJF131172:NJJ131174 NTB131172:NTF131174 OCX131172:ODB131174 OMT131172:OMX131174 OWP131172:OWT131174 PGL131172:PGP131174 PQH131172:PQL131174 QAD131172:QAH131174 QJZ131172:QKD131174 QTV131172:QTZ131174 RDR131172:RDV131174 RNN131172:RNR131174 RXJ131172:RXN131174 SHF131172:SHJ131174 SRB131172:SRF131174 TAX131172:TBB131174 TKT131172:TKX131174 TUP131172:TUT131174 UEL131172:UEP131174 UOH131172:UOL131174 UYD131172:UYH131174 VHZ131172:VID131174 VRV131172:VRZ131174 WBR131172:WBV131174 WLN131172:WLR131174 WVJ131172:WVN131174 B196708:F196710 IX196708:JB196710 ST196708:SX196710 ACP196708:ACT196710 AML196708:AMP196710 AWH196708:AWL196710 BGD196708:BGH196710 BPZ196708:BQD196710 BZV196708:BZZ196710 CJR196708:CJV196710 CTN196708:CTR196710 DDJ196708:DDN196710 DNF196708:DNJ196710 DXB196708:DXF196710 EGX196708:EHB196710 EQT196708:EQX196710 FAP196708:FAT196710 FKL196708:FKP196710 FUH196708:FUL196710 GED196708:GEH196710 GNZ196708:GOD196710 GXV196708:GXZ196710 HHR196708:HHV196710 HRN196708:HRR196710 IBJ196708:IBN196710 ILF196708:ILJ196710 IVB196708:IVF196710 JEX196708:JFB196710 JOT196708:JOX196710 JYP196708:JYT196710 KIL196708:KIP196710 KSH196708:KSL196710 LCD196708:LCH196710 LLZ196708:LMD196710 LVV196708:LVZ196710 MFR196708:MFV196710 MPN196708:MPR196710 MZJ196708:MZN196710 NJF196708:NJJ196710 NTB196708:NTF196710 OCX196708:ODB196710 OMT196708:OMX196710 OWP196708:OWT196710 PGL196708:PGP196710 PQH196708:PQL196710 QAD196708:QAH196710 QJZ196708:QKD196710 QTV196708:QTZ196710 RDR196708:RDV196710 RNN196708:RNR196710 RXJ196708:RXN196710 SHF196708:SHJ196710 SRB196708:SRF196710 TAX196708:TBB196710 TKT196708:TKX196710 TUP196708:TUT196710 UEL196708:UEP196710 UOH196708:UOL196710 UYD196708:UYH196710 VHZ196708:VID196710 VRV196708:VRZ196710 WBR196708:WBV196710 WLN196708:WLR196710 WVJ196708:WVN196710 B262244:F262246 IX262244:JB262246 ST262244:SX262246 ACP262244:ACT262246 AML262244:AMP262246 AWH262244:AWL262246 BGD262244:BGH262246 BPZ262244:BQD262246 BZV262244:BZZ262246 CJR262244:CJV262246 CTN262244:CTR262246 DDJ262244:DDN262246 DNF262244:DNJ262246 DXB262244:DXF262246 EGX262244:EHB262246 EQT262244:EQX262246 FAP262244:FAT262246 FKL262244:FKP262246 FUH262244:FUL262246 GED262244:GEH262246 GNZ262244:GOD262246 GXV262244:GXZ262246 HHR262244:HHV262246 HRN262244:HRR262246 IBJ262244:IBN262246 ILF262244:ILJ262246 IVB262244:IVF262246 JEX262244:JFB262246 JOT262244:JOX262246 JYP262244:JYT262246 KIL262244:KIP262246 KSH262244:KSL262246 LCD262244:LCH262246 LLZ262244:LMD262246 LVV262244:LVZ262246 MFR262244:MFV262246 MPN262244:MPR262246 MZJ262244:MZN262246 NJF262244:NJJ262246 NTB262244:NTF262246 OCX262244:ODB262246 OMT262244:OMX262246 OWP262244:OWT262246 PGL262244:PGP262246 PQH262244:PQL262246 QAD262244:QAH262246 QJZ262244:QKD262246 QTV262244:QTZ262246 RDR262244:RDV262246 RNN262244:RNR262246 RXJ262244:RXN262246 SHF262244:SHJ262246 SRB262244:SRF262246 TAX262244:TBB262246 TKT262244:TKX262246 TUP262244:TUT262246 UEL262244:UEP262246 UOH262244:UOL262246 UYD262244:UYH262246 VHZ262244:VID262246 VRV262244:VRZ262246 WBR262244:WBV262246 WLN262244:WLR262246 WVJ262244:WVN262246 B327780:F327782 IX327780:JB327782 ST327780:SX327782 ACP327780:ACT327782 AML327780:AMP327782 AWH327780:AWL327782 BGD327780:BGH327782 BPZ327780:BQD327782 BZV327780:BZZ327782 CJR327780:CJV327782 CTN327780:CTR327782 DDJ327780:DDN327782 DNF327780:DNJ327782 DXB327780:DXF327782 EGX327780:EHB327782 EQT327780:EQX327782 FAP327780:FAT327782 FKL327780:FKP327782 FUH327780:FUL327782 GED327780:GEH327782 GNZ327780:GOD327782 GXV327780:GXZ327782 HHR327780:HHV327782 HRN327780:HRR327782 IBJ327780:IBN327782 ILF327780:ILJ327782 IVB327780:IVF327782 JEX327780:JFB327782 JOT327780:JOX327782 JYP327780:JYT327782 KIL327780:KIP327782 KSH327780:KSL327782 LCD327780:LCH327782 LLZ327780:LMD327782 LVV327780:LVZ327782 MFR327780:MFV327782 MPN327780:MPR327782 MZJ327780:MZN327782 NJF327780:NJJ327782 NTB327780:NTF327782 OCX327780:ODB327782 OMT327780:OMX327782 OWP327780:OWT327782 PGL327780:PGP327782 PQH327780:PQL327782 QAD327780:QAH327782 QJZ327780:QKD327782 QTV327780:QTZ327782 RDR327780:RDV327782 RNN327780:RNR327782 RXJ327780:RXN327782 SHF327780:SHJ327782 SRB327780:SRF327782 TAX327780:TBB327782 TKT327780:TKX327782 TUP327780:TUT327782 UEL327780:UEP327782 UOH327780:UOL327782 UYD327780:UYH327782 VHZ327780:VID327782 VRV327780:VRZ327782 WBR327780:WBV327782 WLN327780:WLR327782 WVJ327780:WVN327782 B393316:F393318 IX393316:JB393318 ST393316:SX393318 ACP393316:ACT393318 AML393316:AMP393318 AWH393316:AWL393318 BGD393316:BGH393318 BPZ393316:BQD393318 BZV393316:BZZ393318 CJR393316:CJV393318 CTN393316:CTR393318 DDJ393316:DDN393318 DNF393316:DNJ393318 DXB393316:DXF393318 EGX393316:EHB393318 EQT393316:EQX393318 FAP393316:FAT393318 FKL393316:FKP393318 FUH393316:FUL393318 GED393316:GEH393318 GNZ393316:GOD393318 GXV393316:GXZ393318 HHR393316:HHV393318 HRN393316:HRR393318 IBJ393316:IBN393318 ILF393316:ILJ393318 IVB393316:IVF393318 JEX393316:JFB393318 JOT393316:JOX393318 JYP393316:JYT393318 KIL393316:KIP393318 KSH393316:KSL393318 LCD393316:LCH393318 LLZ393316:LMD393318 LVV393316:LVZ393318 MFR393316:MFV393318 MPN393316:MPR393318 MZJ393316:MZN393318 NJF393316:NJJ393318 NTB393316:NTF393318 OCX393316:ODB393318 OMT393316:OMX393318 OWP393316:OWT393318 PGL393316:PGP393318 PQH393316:PQL393318 QAD393316:QAH393318 QJZ393316:QKD393318 QTV393316:QTZ393318 RDR393316:RDV393318 RNN393316:RNR393318 RXJ393316:RXN393318 SHF393316:SHJ393318 SRB393316:SRF393318 TAX393316:TBB393318 TKT393316:TKX393318 TUP393316:TUT393318 UEL393316:UEP393318 UOH393316:UOL393318 UYD393316:UYH393318 VHZ393316:VID393318 VRV393316:VRZ393318 WBR393316:WBV393318 WLN393316:WLR393318 WVJ393316:WVN393318 B458852:F458854 IX458852:JB458854 ST458852:SX458854 ACP458852:ACT458854 AML458852:AMP458854 AWH458852:AWL458854 BGD458852:BGH458854 BPZ458852:BQD458854 BZV458852:BZZ458854 CJR458852:CJV458854 CTN458852:CTR458854 DDJ458852:DDN458854 DNF458852:DNJ458854 DXB458852:DXF458854 EGX458852:EHB458854 EQT458852:EQX458854 FAP458852:FAT458854 FKL458852:FKP458854 FUH458852:FUL458854 GED458852:GEH458854 GNZ458852:GOD458854 GXV458852:GXZ458854 HHR458852:HHV458854 HRN458852:HRR458854 IBJ458852:IBN458854 ILF458852:ILJ458854 IVB458852:IVF458854 JEX458852:JFB458854 JOT458852:JOX458854 JYP458852:JYT458854 KIL458852:KIP458854 KSH458852:KSL458854 LCD458852:LCH458854 LLZ458852:LMD458854 LVV458852:LVZ458854 MFR458852:MFV458854 MPN458852:MPR458854 MZJ458852:MZN458854 NJF458852:NJJ458854 NTB458852:NTF458854 OCX458852:ODB458854 OMT458852:OMX458854 OWP458852:OWT458854 PGL458852:PGP458854 PQH458852:PQL458854 QAD458852:QAH458854 QJZ458852:QKD458854 QTV458852:QTZ458854 RDR458852:RDV458854 RNN458852:RNR458854 RXJ458852:RXN458854 SHF458852:SHJ458854 SRB458852:SRF458854 TAX458852:TBB458854 TKT458852:TKX458854 TUP458852:TUT458854 UEL458852:UEP458854 UOH458852:UOL458854 UYD458852:UYH458854 VHZ458852:VID458854 VRV458852:VRZ458854 WBR458852:WBV458854 WLN458852:WLR458854 WVJ458852:WVN458854 B524388:F524390 IX524388:JB524390 ST524388:SX524390 ACP524388:ACT524390 AML524388:AMP524390 AWH524388:AWL524390 BGD524388:BGH524390 BPZ524388:BQD524390 BZV524388:BZZ524390 CJR524388:CJV524390 CTN524388:CTR524390 DDJ524388:DDN524390 DNF524388:DNJ524390 DXB524388:DXF524390 EGX524388:EHB524390 EQT524388:EQX524390 FAP524388:FAT524390 FKL524388:FKP524390 FUH524388:FUL524390 GED524388:GEH524390 GNZ524388:GOD524390 GXV524388:GXZ524390 HHR524388:HHV524390 HRN524388:HRR524390 IBJ524388:IBN524390 ILF524388:ILJ524390 IVB524388:IVF524390 JEX524388:JFB524390 JOT524388:JOX524390 JYP524388:JYT524390 KIL524388:KIP524390 KSH524388:KSL524390 LCD524388:LCH524390 LLZ524388:LMD524390 LVV524388:LVZ524390 MFR524388:MFV524390 MPN524388:MPR524390 MZJ524388:MZN524390 NJF524388:NJJ524390 NTB524388:NTF524390 OCX524388:ODB524390 OMT524388:OMX524390 OWP524388:OWT524390 PGL524388:PGP524390 PQH524388:PQL524390 QAD524388:QAH524390 QJZ524388:QKD524390 QTV524388:QTZ524390 RDR524388:RDV524390 RNN524388:RNR524390 RXJ524388:RXN524390 SHF524388:SHJ524390 SRB524388:SRF524390 TAX524388:TBB524390 TKT524388:TKX524390 TUP524388:TUT524390 UEL524388:UEP524390 UOH524388:UOL524390 UYD524388:UYH524390 VHZ524388:VID524390 VRV524388:VRZ524390 WBR524388:WBV524390 WLN524388:WLR524390 WVJ524388:WVN524390 B589924:F589926 IX589924:JB589926 ST589924:SX589926 ACP589924:ACT589926 AML589924:AMP589926 AWH589924:AWL589926 BGD589924:BGH589926 BPZ589924:BQD589926 BZV589924:BZZ589926 CJR589924:CJV589926 CTN589924:CTR589926 DDJ589924:DDN589926 DNF589924:DNJ589926 DXB589924:DXF589926 EGX589924:EHB589926 EQT589924:EQX589926 FAP589924:FAT589926 FKL589924:FKP589926 FUH589924:FUL589926 GED589924:GEH589926 GNZ589924:GOD589926 GXV589924:GXZ589926 HHR589924:HHV589926 HRN589924:HRR589926 IBJ589924:IBN589926 ILF589924:ILJ589926 IVB589924:IVF589926 JEX589924:JFB589926 JOT589924:JOX589926 JYP589924:JYT589926 KIL589924:KIP589926 KSH589924:KSL589926 LCD589924:LCH589926 LLZ589924:LMD589926 LVV589924:LVZ589926 MFR589924:MFV589926 MPN589924:MPR589926 MZJ589924:MZN589926 NJF589924:NJJ589926 NTB589924:NTF589926 OCX589924:ODB589926 OMT589924:OMX589926 OWP589924:OWT589926 PGL589924:PGP589926 PQH589924:PQL589926 QAD589924:QAH589926 QJZ589924:QKD589926 QTV589924:QTZ589926 RDR589924:RDV589926 RNN589924:RNR589926 RXJ589924:RXN589926 SHF589924:SHJ589926 SRB589924:SRF589926 TAX589924:TBB589926 TKT589924:TKX589926 TUP589924:TUT589926 UEL589924:UEP589926 UOH589924:UOL589926 UYD589924:UYH589926 VHZ589924:VID589926 VRV589924:VRZ589926 WBR589924:WBV589926 WLN589924:WLR589926 WVJ589924:WVN589926 B655460:F655462 IX655460:JB655462 ST655460:SX655462 ACP655460:ACT655462 AML655460:AMP655462 AWH655460:AWL655462 BGD655460:BGH655462 BPZ655460:BQD655462 BZV655460:BZZ655462 CJR655460:CJV655462 CTN655460:CTR655462 DDJ655460:DDN655462 DNF655460:DNJ655462 DXB655460:DXF655462 EGX655460:EHB655462 EQT655460:EQX655462 FAP655460:FAT655462 FKL655460:FKP655462 FUH655460:FUL655462 GED655460:GEH655462 GNZ655460:GOD655462 GXV655460:GXZ655462 HHR655460:HHV655462 HRN655460:HRR655462 IBJ655460:IBN655462 ILF655460:ILJ655462 IVB655460:IVF655462 JEX655460:JFB655462 JOT655460:JOX655462 JYP655460:JYT655462 KIL655460:KIP655462 KSH655460:KSL655462 LCD655460:LCH655462 LLZ655460:LMD655462 LVV655460:LVZ655462 MFR655460:MFV655462 MPN655460:MPR655462 MZJ655460:MZN655462 NJF655460:NJJ655462 NTB655460:NTF655462 OCX655460:ODB655462 OMT655460:OMX655462 OWP655460:OWT655462 PGL655460:PGP655462 PQH655460:PQL655462 QAD655460:QAH655462 QJZ655460:QKD655462 QTV655460:QTZ655462 RDR655460:RDV655462 RNN655460:RNR655462 RXJ655460:RXN655462 SHF655460:SHJ655462 SRB655460:SRF655462 TAX655460:TBB655462 TKT655460:TKX655462 TUP655460:TUT655462 UEL655460:UEP655462 UOH655460:UOL655462 UYD655460:UYH655462 VHZ655460:VID655462 VRV655460:VRZ655462 WBR655460:WBV655462 WLN655460:WLR655462 WVJ655460:WVN655462 B720996:F720998 IX720996:JB720998 ST720996:SX720998 ACP720996:ACT720998 AML720996:AMP720998 AWH720996:AWL720998 BGD720996:BGH720998 BPZ720996:BQD720998 BZV720996:BZZ720998 CJR720996:CJV720998 CTN720996:CTR720998 DDJ720996:DDN720998 DNF720996:DNJ720998 DXB720996:DXF720998 EGX720996:EHB720998 EQT720996:EQX720998 FAP720996:FAT720998 FKL720996:FKP720998 FUH720996:FUL720998 GED720996:GEH720998 GNZ720996:GOD720998 GXV720996:GXZ720998 HHR720996:HHV720998 HRN720996:HRR720998 IBJ720996:IBN720998 ILF720996:ILJ720998 IVB720996:IVF720998 JEX720996:JFB720998 JOT720996:JOX720998 JYP720996:JYT720998 KIL720996:KIP720998 KSH720996:KSL720998 LCD720996:LCH720998 LLZ720996:LMD720998 LVV720996:LVZ720998 MFR720996:MFV720998 MPN720996:MPR720998 MZJ720996:MZN720998 NJF720996:NJJ720998 NTB720996:NTF720998 OCX720996:ODB720998 OMT720996:OMX720998 OWP720996:OWT720998 PGL720996:PGP720998 PQH720996:PQL720998 QAD720996:QAH720998 QJZ720996:QKD720998 QTV720996:QTZ720998 RDR720996:RDV720998 RNN720996:RNR720998 RXJ720996:RXN720998 SHF720996:SHJ720998 SRB720996:SRF720998 TAX720996:TBB720998 TKT720996:TKX720998 TUP720996:TUT720998 UEL720996:UEP720998 UOH720996:UOL720998 UYD720996:UYH720998 VHZ720996:VID720998 VRV720996:VRZ720998 WBR720996:WBV720998 WLN720996:WLR720998 WVJ720996:WVN720998 B786532:F786534 IX786532:JB786534 ST786532:SX786534 ACP786532:ACT786534 AML786532:AMP786534 AWH786532:AWL786534 BGD786532:BGH786534 BPZ786532:BQD786534 BZV786532:BZZ786534 CJR786532:CJV786534 CTN786532:CTR786534 DDJ786532:DDN786534 DNF786532:DNJ786534 DXB786532:DXF786534 EGX786532:EHB786534 EQT786532:EQX786534 FAP786532:FAT786534 FKL786532:FKP786534 FUH786532:FUL786534 GED786532:GEH786534 GNZ786532:GOD786534 GXV786532:GXZ786534 HHR786532:HHV786534 HRN786532:HRR786534 IBJ786532:IBN786534 ILF786532:ILJ786534 IVB786532:IVF786534 JEX786532:JFB786534 JOT786532:JOX786534 JYP786532:JYT786534 KIL786532:KIP786534 KSH786532:KSL786534 LCD786532:LCH786534 LLZ786532:LMD786534 LVV786532:LVZ786534 MFR786532:MFV786534 MPN786532:MPR786534 MZJ786532:MZN786534 NJF786532:NJJ786534 NTB786532:NTF786534 OCX786532:ODB786534 OMT786532:OMX786534 OWP786532:OWT786534 PGL786532:PGP786534 PQH786532:PQL786534 QAD786532:QAH786534 QJZ786532:QKD786534 QTV786532:QTZ786534 RDR786532:RDV786534 RNN786532:RNR786534 RXJ786532:RXN786534 SHF786532:SHJ786534 SRB786532:SRF786534 TAX786532:TBB786534 TKT786532:TKX786534 TUP786532:TUT786534 UEL786532:UEP786534 UOH786532:UOL786534 UYD786532:UYH786534 VHZ786532:VID786534 VRV786532:VRZ786534 WBR786532:WBV786534 WLN786532:WLR786534 WVJ786532:WVN786534 B852068:F852070 IX852068:JB852070 ST852068:SX852070 ACP852068:ACT852070 AML852068:AMP852070 AWH852068:AWL852070 BGD852068:BGH852070 BPZ852068:BQD852070 BZV852068:BZZ852070 CJR852068:CJV852070 CTN852068:CTR852070 DDJ852068:DDN852070 DNF852068:DNJ852070 DXB852068:DXF852070 EGX852068:EHB852070 EQT852068:EQX852070 FAP852068:FAT852070 FKL852068:FKP852070 FUH852068:FUL852070 GED852068:GEH852070 GNZ852068:GOD852070 GXV852068:GXZ852070 HHR852068:HHV852070 HRN852068:HRR852070 IBJ852068:IBN852070 ILF852068:ILJ852070 IVB852068:IVF852070 JEX852068:JFB852070 JOT852068:JOX852070 JYP852068:JYT852070 KIL852068:KIP852070 KSH852068:KSL852070 LCD852068:LCH852070 LLZ852068:LMD852070 LVV852068:LVZ852070 MFR852068:MFV852070 MPN852068:MPR852070 MZJ852068:MZN852070 NJF852068:NJJ852070 NTB852068:NTF852070 OCX852068:ODB852070 OMT852068:OMX852070 OWP852068:OWT852070 PGL852068:PGP852070 PQH852068:PQL852070 QAD852068:QAH852070 QJZ852068:QKD852070 QTV852068:QTZ852070 RDR852068:RDV852070 RNN852068:RNR852070 RXJ852068:RXN852070 SHF852068:SHJ852070 SRB852068:SRF852070 TAX852068:TBB852070 TKT852068:TKX852070 TUP852068:TUT852070 UEL852068:UEP852070 UOH852068:UOL852070 UYD852068:UYH852070 VHZ852068:VID852070 VRV852068:VRZ852070 WBR852068:WBV852070 WLN852068:WLR852070 WVJ852068:WVN852070 B917604:F917606 IX917604:JB917606 ST917604:SX917606 ACP917604:ACT917606 AML917604:AMP917606 AWH917604:AWL917606 BGD917604:BGH917606 BPZ917604:BQD917606 BZV917604:BZZ917606 CJR917604:CJV917606 CTN917604:CTR917606 DDJ917604:DDN917606 DNF917604:DNJ917606 DXB917604:DXF917606 EGX917604:EHB917606 EQT917604:EQX917606 FAP917604:FAT917606 FKL917604:FKP917606 FUH917604:FUL917606 GED917604:GEH917606 GNZ917604:GOD917606 GXV917604:GXZ917606 HHR917604:HHV917606 HRN917604:HRR917606 IBJ917604:IBN917606 ILF917604:ILJ917606 IVB917604:IVF917606 JEX917604:JFB917606 JOT917604:JOX917606 JYP917604:JYT917606 KIL917604:KIP917606 KSH917604:KSL917606 LCD917604:LCH917606 LLZ917604:LMD917606 LVV917604:LVZ917606 MFR917604:MFV917606 MPN917604:MPR917606 MZJ917604:MZN917606 NJF917604:NJJ917606 NTB917604:NTF917606 OCX917604:ODB917606 OMT917604:OMX917606 OWP917604:OWT917606 PGL917604:PGP917606 PQH917604:PQL917606 QAD917604:QAH917606 QJZ917604:QKD917606 QTV917604:QTZ917606 RDR917604:RDV917606 RNN917604:RNR917606 RXJ917604:RXN917606 SHF917604:SHJ917606 SRB917604:SRF917606 TAX917604:TBB917606 TKT917604:TKX917606 TUP917604:TUT917606 UEL917604:UEP917606 UOH917604:UOL917606 UYD917604:UYH917606 VHZ917604:VID917606 VRV917604:VRZ917606 WBR917604:WBV917606 WLN917604:WLR917606 WVJ917604:WVN917606 B983140:F983142 IX983140:JB983142 ST983140:SX983142 ACP983140:ACT983142 AML983140:AMP983142 AWH983140:AWL983142 BGD983140:BGH983142 BPZ983140:BQD983142 BZV983140:BZZ983142 CJR983140:CJV983142 CTN983140:CTR983142 DDJ983140:DDN983142 DNF983140:DNJ983142 DXB983140:DXF983142 EGX983140:EHB983142 EQT983140:EQX983142 FAP983140:FAT983142 FKL983140:FKP983142 FUH983140:FUL983142 GED983140:GEH983142 GNZ983140:GOD983142 GXV983140:GXZ983142 HHR983140:HHV983142 HRN983140:HRR983142 IBJ983140:IBN983142 ILF983140:ILJ983142 IVB983140:IVF983142 JEX983140:JFB983142 JOT983140:JOX983142 JYP983140:JYT983142 KIL983140:KIP983142 KSH983140:KSL983142 LCD983140:LCH983142 LLZ983140:LMD983142 LVV983140:LVZ983142 MFR983140:MFV983142 MPN983140:MPR983142 MZJ983140:MZN983142 NJF983140:NJJ983142 NTB983140:NTF983142 OCX983140:ODB983142 OMT983140:OMX983142 OWP983140:OWT983142 PGL983140:PGP983142 PQH983140:PQL983142 QAD983140:QAH983142 QJZ983140:QKD983142 QTV983140:QTZ983142 RDR983140:RDV983142 RNN983140:RNR983142 RXJ983140:RXN983142 SHF983140:SHJ983142 SRB983140:SRF983142 TAX983140:TBB983142 TKT983140:TKX983142 TUP983140:TUT983142 UEL983140:UEP983142 UOH983140:UOL983142 UYD983140:UYH983142 VHZ983140:VID983142 VRV983140:VRZ983142 WBR983140:WBV983142 WLN983140:WLR983142 WVJ983140:WVN983142 B105:B110 IX105:IX110 ST105:ST110 ACP105:ACP110 AML105:AML110 AWH105:AWH110 BGD105:BGD110 BPZ105:BPZ110 BZV105:BZV110 CJR105:CJR110 CTN105:CTN110 DDJ105:DDJ110 DNF105:DNF110 DXB105:DXB110 EGX105:EGX110 EQT105:EQT110 FAP105:FAP110 FKL105:FKL110 FUH105:FUH110 GED105:GED110 GNZ105:GNZ110 GXV105:GXV110 HHR105:HHR110 HRN105:HRN110 IBJ105:IBJ110 ILF105:ILF110 IVB105:IVB110 JEX105:JEX110 JOT105:JOT110 JYP105:JYP110 KIL105:KIL110 KSH105:KSH110 LCD105:LCD110 LLZ105:LLZ110 LVV105:LVV110 MFR105:MFR110 MPN105:MPN110 MZJ105:MZJ110 NJF105:NJF110 NTB105:NTB110 OCX105:OCX110 OMT105:OMT110 OWP105:OWP110 PGL105:PGL110 PQH105:PQH110 QAD105:QAD110 QJZ105:QJZ110 QTV105:QTV110 RDR105:RDR110 RNN105:RNN110 RXJ105:RXJ110 SHF105:SHF110 SRB105:SRB110 TAX105:TAX110 TKT105:TKT110 TUP105:TUP110 UEL105:UEL110 UOH105:UOH110 UYD105:UYD110 VHZ105:VHZ110 VRV105:VRV110 WBR105:WBR110 WLN105:WLN110 WVJ105:WVJ110 B65641:B65646 IX65641:IX65646 ST65641:ST65646 ACP65641:ACP65646 AML65641:AML65646 AWH65641:AWH65646 BGD65641:BGD65646 BPZ65641:BPZ65646 BZV65641:BZV65646 CJR65641:CJR65646 CTN65641:CTN65646 DDJ65641:DDJ65646 DNF65641:DNF65646 DXB65641:DXB65646 EGX65641:EGX65646 EQT65641:EQT65646 FAP65641:FAP65646 FKL65641:FKL65646 FUH65641:FUH65646 GED65641:GED65646 GNZ65641:GNZ65646 GXV65641:GXV65646 HHR65641:HHR65646 HRN65641:HRN65646 IBJ65641:IBJ65646 ILF65641:ILF65646 IVB65641:IVB65646 JEX65641:JEX65646 JOT65641:JOT65646 JYP65641:JYP65646 KIL65641:KIL65646 KSH65641:KSH65646 LCD65641:LCD65646 LLZ65641:LLZ65646 LVV65641:LVV65646 MFR65641:MFR65646 MPN65641:MPN65646 MZJ65641:MZJ65646 NJF65641:NJF65646 NTB65641:NTB65646 OCX65641:OCX65646 OMT65641:OMT65646 OWP65641:OWP65646 PGL65641:PGL65646 PQH65641:PQH65646 QAD65641:QAD65646 QJZ65641:QJZ65646 QTV65641:QTV65646 RDR65641:RDR65646 RNN65641:RNN65646 RXJ65641:RXJ65646 SHF65641:SHF65646 SRB65641:SRB65646 TAX65641:TAX65646 TKT65641:TKT65646 TUP65641:TUP65646 UEL65641:UEL65646 UOH65641:UOH65646 UYD65641:UYD65646 VHZ65641:VHZ65646 VRV65641:VRV65646 WBR65641:WBR65646 WLN65641:WLN65646 WVJ65641:WVJ65646 B131177:B131182 IX131177:IX131182 ST131177:ST131182 ACP131177:ACP131182 AML131177:AML131182 AWH131177:AWH131182 BGD131177:BGD131182 BPZ131177:BPZ131182 BZV131177:BZV131182 CJR131177:CJR131182 CTN131177:CTN131182 DDJ131177:DDJ131182 DNF131177:DNF131182 DXB131177:DXB131182 EGX131177:EGX131182 EQT131177:EQT131182 FAP131177:FAP131182 FKL131177:FKL131182 FUH131177:FUH131182 GED131177:GED131182 GNZ131177:GNZ131182 GXV131177:GXV131182 HHR131177:HHR131182 HRN131177:HRN131182 IBJ131177:IBJ131182 ILF131177:ILF131182 IVB131177:IVB131182 JEX131177:JEX131182 JOT131177:JOT131182 JYP131177:JYP131182 KIL131177:KIL131182 KSH131177:KSH131182 LCD131177:LCD131182 LLZ131177:LLZ131182 LVV131177:LVV131182 MFR131177:MFR131182 MPN131177:MPN131182 MZJ131177:MZJ131182 NJF131177:NJF131182 NTB131177:NTB131182 OCX131177:OCX131182 OMT131177:OMT131182 OWP131177:OWP131182 PGL131177:PGL131182 PQH131177:PQH131182 QAD131177:QAD131182 QJZ131177:QJZ131182 QTV131177:QTV131182 RDR131177:RDR131182 RNN131177:RNN131182 RXJ131177:RXJ131182 SHF131177:SHF131182 SRB131177:SRB131182 TAX131177:TAX131182 TKT131177:TKT131182 TUP131177:TUP131182 UEL131177:UEL131182 UOH131177:UOH131182 UYD131177:UYD131182 VHZ131177:VHZ131182 VRV131177:VRV131182 WBR131177:WBR131182 WLN131177:WLN131182 WVJ131177:WVJ131182 B196713:B196718 IX196713:IX196718 ST196713:ST196718 ACP196713:ACP196718 AML196713:AML196718 AWH196713:AWH196718 BGD196713:BGD196718 BPZ196713:BPZ196718 BZV196713:BZV196718 CJR196713:CJR196718 CTN196713:CTN196718 DDJ196713:DDJ196718 DNF196713:DNF196718 DXB196713:DXB196718 EGX196713:EGX196718 EQT196713:EQT196718 FAP196713:FAP196718 FKL196713:FKL196718 FUH196713:FUH196718 GED196713:GED196718 GNZ196713:GNZ196718 GXV196713:GXV196718 HHR196713:HHR196718 HRN196713:HRN196718 IBJ196713:IBJ196718 ILF196713:ILF196718 IVB196713:IVB196718 JEX196713:JEX196718 JOT196713:JOT196718 JYP196713:JYP196718 KIL196713:KIL196718 KSH196713:KSH196718 LCD196713:LCD196718 LLZ196713:LLZ196718 LVV196713:LVV196718 MFR196713:MFR196718 MPN196713:MPN196718 MZJ196713:MZJ196718 NJF196713:NJF196718 NTB196713:NTB196718 OCX196713:OCX196718 OMT196713:OMT196718 OWP196713:OWP196718 PGL196713:PGL196718 PQH196713:PQH196718 QAD196713:QAD196718 QJZ196713:QJZ196718 QTV196713:QTV196718 RDR196713:RDR196718 RNN196713:RNN196718 RXJ196713:RXJ196718 SHF196713:SHF196718 SRB196713:SRB196718 TAX196713:TAX196718 TKT196713:TKT196718 TUP196713:TUP196718 UEL196713:UEL196718 UOH196713:UOH196718 UYD196713:UYD196718 VHZ196713:VHZ196718 VRV196713:VRV196718 WBR196713:WBR196718 WLN196713:WLN196718 WVJ196713:WVJ196718 B262249:B262254 IX262249:IX262254 ST262249:ST262254 ACP262249:ACP262254 AML262249:AML262254 AWH262249:AWH262254 BGD262249:BGD262254 BPZ262249:BPZ262254 BZV262249:BZV262254 CJR262249:CJR262254 CTN262249:CTN262254 DDJ262249:DDJ262254 DNF262249:DNF262254 DXB262249:DXB262254 EGX262249:EGX262254 EQT262249:EQT262254 FAP262249:FAP262254 FKL262249:FKL262254 FUH262249:FUH262254 GED262249:GED262254 GNZ262249:GNZ262254 GXV262249:GXV262254 HHR262249:HHR262254 HRN262249:HRN262254 IBJ262249:IBJ262254 ILF262249:ILF262254 IVB262249:IVB262254 JEX262249:JEX262254 JOT262249:JOT262254 JYP262249:JYP262254 KIL262249:KIL262254 KSH262249:KSH262254 LCD262249:LCD262254 LLZ262249:LLZ262254 LVV262249:LVV262254 MFR262249:MFR262254 MPN262249:MPN262254 MZJ262249:MZJ262254 NJF262249:NJF262254 NTB262249:NTB262254 OCX262249:OCX262254 OMT262249:OMT262254 OWP262249:OWP262254 PGL262249:PGL262254 PQH262249:PQH262254 QAD262249:QAD262254 QJZ262249:QJZ262254 QTV262249:QTV262254 RDR262249:RDR262254 RNN262249:RNN262254 RXJ262249:RXJ262254 SHF262249:SHF262254 SRB262249:SRB262254 TAX262249:TAX262254 TKT262249:TKT262254 TUP262249:TUP262254 UEL262249:UEL262254 UOH262249:UOH262254 UYD262249:UYD262254 VHZ262249:VHZ262254 VRV262249:VRV262254 WBR262249:WBR262254 WLN262249:WLN262254 WVJ262249:WVJ262254 B327785:B327790 IX327785:IX327790 ST327785:ST327790 ACP327785:ACP327790 AML327785:AML327790 AWH327785:AWH327790 BGD327785:BGD327790 BPZ327785:BPZ327790 BZV327785:BZV327790 CJR327785:CJR327790 CTN327785:CTN327790 DDJ327785:DDJ327790 DNF327785:DNF327790 DXB327785:DXB327790 EGX327785:EGX327790 EQT327785:EQT327790 FAP327785:FAP327790 FKL327785:FKL327790 FUH327785:FUH327790 GED327785:GED327790 GNZ327785:GNZ327790 GXV327785:GXV327790 HHR327785:HHR327790 HRN327785:HRN327790 IBJ327785:IBJ327790 ILF327785:ILF327790 IVB327785:IVB327790 JEX327785:JEX327790 JOT327785:JOT327790 JYP327785:JYP327790 KIL327785:KIL327790 KSH327785:KSH327790 LCD327785:LCD327790 LLZ327785:LLZ327790 LVV327785:LVV327790 MFR327785:MFR327790 MPN327785:MPN327790 MZJ327785:MZJ327790 NJF327785:NJF327790 NTB327785:NTB327790 OCX327785:OCX327790 OMT327785:OMT327790 OWP327785:OWP327790 PGL327785:PGL327790 PQH327785:PQH327790 QAD327785:QAD327790 QJZ327785:QJZ327790 QTV327785:QTV327790 RDR327785:RDR327790 RNN327785:RNN327790 RXJ327785:RXJ327790 SHF327785:SHF327790 SRB327785:SRB327790 TAX327785:TAX327790 TKT327785:TKT327790 TUP327785:TUP327790 UEL327785:UEL327790 UOH327785:UOH327790 UYD327785:UYD327790 VHZ327785:VHZ327790 VRV327785:VRV327790 WBR327785:WBR327790 WLN327785:WLN327790 WVJ327785:WVJ327790 B393321:B393326 IX393321:IX393326 ST393321:ST393326 ACP393321:ACP393326 AML393321:AML393326 AWH393321:AWH393326 BGD393321:BGD393326 BPZ393321:BPZ393326 BZV393321:BZV393326 CJR393321:CJR393326 CTN393321:CTN393326 DDJ393321:DDJ393326 DNF393321:DNF393326 DXB393321:DXB393326 EGX393321:EGX393326 EQT393321:EQT393326 FAP393321:FAP393326 FKL393321:FKL393326 FUH393321:FUH393326 GED393321:GED393326 GNZ393321:GNZ393326 GXV393321:GXV393326 HHR393321:HHR393326 HRN393321:HRN393326 IBJ393321:IBJ393326 ILF393321:ILF393326 IVB393321:IVB393326 JEX393321:JEX393326 JOT393321:JOT393326 JYP393321:JYP393326 KIL393321:KIL393326 KSH393321:KSH393326 LCD393321:LCD393326 LLZ393321:LLZ393326 LVV393321:LVV393326 MFR393321:MFR393326 MPN393321:MPN393326 MZJ393321:MZJ393326 NJF393321:NJF393326 NTB393321:NTB393326 OCX393321:OCX393326 OMT393321:OMT393326 OWP393321:OWP393326 PGL393321:PGL393326 PQH393321:PQH393326 QAD393321:QAD393326 QJZ393321:QJZ393326 QTV393321:QTV393326 RDR393321:RDR393326 RNN393321:RNN393326 RXJ393321:RXJ393326 SHF393321:SHF393326 SRB393321:SRB393326 TAX393321:TAX393326 TKT393321:TKT393326 TUP393321:TUP393326 UEL393321:UEL393326 UOH393321:UOH393326 UYD393321:UYD393326 VHZ393321:VHZ393326 VRV393321:VRV393326 WBR393321:WBR393326 WLN393321:WLN393326 WVJ393321:WVJ393326 B458857:B458862 IX458857:IX458862 ST458857:ST458862 ACP458857:ACP458862 AML458857:AML458862 AWH458857:AWH458862 BGD458857:BGD458862 BPZ458857:BPZ458862 BZV458857:BZV458862 CJR458857:CJR458862 CTN458857:CTN458862 DDJ458857:DDJ458862 DNF458857:DNF458862 DXB458857:DXB458862 EGX458857:EGX458862 EQT458857:EQT458862 FAP458857:FAP458862 FKL458857:FKL458862 FUH458857:FUH458862 GED458857:GED458862 GNZ458857:GNZ458862 GXV458857:GXV458862 HHR458857:HHR458862 HRN458857:HRN458862 IBJ458857:IBJ458862 ILF458857:ILF458862 IVB458857:IVB458862 JEX458857:JEX458862 JOT458857:JOT458862 JYP458857:JYP458862 KIL458857:KIL458862 KSH458857:KSH458862 LCD458857:LCD458862 LLZ458857:LLZ458862 LVV458857:LVV458862 MFR458857:MFR458862 MPN458857:MPN458862 MZJ458857:MZJ458862 NJF458857:NJF458862 NTB458857:NTB458862 OCX458857:OCX458862 OMT458857:OMT458862 OWP458857:OWP458862 PGL458857:PGL458862 PQH458857:PQH458862 QAD458857:QAD458862 QJZ458857:QJZ458862 QTV458857:QTV458862 RDR458857:RDR458862 RNN458857:RNN458862 RXJ458857:RXJ458862 SHF458857:SHF458862 SRB458857:SRB458862 TAX458857:TAX458862 TKT458857:TKT458862 TUP458857:TUP458862 UEL458857:UEL458862 UOH458857:UOH458862 UYD458857:UYD458862 VHZ458857:VHZ458862 VRV458857:VRV458862 WBR458857:WBR458862 WLN458857:WLN458862 WVJ458857:WVJ458862 B524393:B524398 IX524393:IX524398 ST524393:ST524398 ACP524393:ACP524398 AML524393:AML524398 AWH524393:AWH524398 BGD524393:BGD524398 BPZ524393:BPZ524398 BZV524393:BZV524398 CJR524393:CJR524398 CTN524393:CTN524398 DDJ524393:DDJ524398 DNF524393:DNF524398 DXB524393:DXB524398 EGX524393:EGX524398 EQT524393:EQT524398 FAP524393:FAP524398 FKL524393:FKL524398 FUH524393:FUH524398 GED524393:GED524398 GNZ524393:GNZ524398 GXV524393:GXV524398 HHR524393:HHR524398 HRN524393:HRN524398 IBJ524393:IBJ524398 ILF524393:ILF524398 IVB524393:IVB524398 JEX524393:JEX524398 JOT524393:JOT524398 JYP524393:JYP524398 KIL524393:KIL524398 KSH524393:KSH524398 LCD524393:LCD524398 LLZ524393:LLZ524398 LVV524393:LVV524398 MFR524393:MFR524398 MPN524393:MPN524398 MZJ524393:MZJ524398 NJF524393:NJF524398 NTB524393:NTB524398 OCX524393:OCX524398 OMT524393:OMT524398 OWP524393:OWP524398 PGL524393:PGL524398 PQH524393:PQH524398 QAD524393:QAD524398 QJZ524393:QJZ524398 QTV524393:QTV524398 RDR524393:RDR524398 RNN524393:RNN524398 RXJ524393:RXJ524398 SHF524393:SHF524398 SRB524393:SRB524398 TAX524393:TAX524398 TKT524393:TKT524398 TUP524393:TUP524398 UEL524393:UEL524398 UOH524393:UOH524398 UYD524393:UYD524398 VHZ524393:VHZ524398 VRV524393:VRV524398 WBR524393:WBR524398 WLN524393:WLN524398 WVJ524393:WVJ524398 B589929:B589934 IX589929:IX589934 ST589929:ST589934 ACP589929:ACP589934 AML589929:AML589934 AWH589929:AWH589934 BGD589929:BGD589934 BPZ589929:BPZ589934 BZV589929:BZV589934 CJR589929:CJR589934 CTN589929:CTN589934 DDJ589929:DDJ589934 DNF589929:DNF589934 DXB589929:DXB589934 EGX589929:EGX589934 EQT589929:EQT589934 FAP589929:FAP589934 FKL589929:FKL589934 FUH589929:FUH589934 GED589929:GED589934 GNZ589929:GNZ589934 GXV589929:GXV589934 HHR589929:HHR589934 HRN589929:HRN589934 IBJ589929:IBJ589934 ILF589929:ILF589934 IVB589929:IVB589934 JEX589929:JEX589934 JOT589929:JOT589934 JYP589929:JYP589934 KIL589929:KIL589934 KSH589929:KSH589934 LCD589929:LCD589934 LLZ589929:LLZ589934 LVV589929:LVV589934 MFR589929:MFR589934 MPN589929:MPN589934 MZJ589929:MZJ589934 NJF589929:NJF589934 NTB589929:NTB589934 OCX589929:OCX589934 OMT589929:OMT589934 OWP589929:OWP589934 PGL589929:PGL589934 PQH589929:PQH589934 QAD589929:QAD589934 QJZ589929:QJZ589934 QTV589929:QTV589934 RDR589929:RDR589934 RNN589929:RNN589934 RXJ589929:RXJ589934 SHF589929:SHF589934 SRB589929:SRB589934 TAX589929:TAX589934 TKT589929:TKT589934 TUP589929:TUP589934 UEL589929:UEL589934 UOH589929:UOH589934 UYD589929:UYD589934 VHZ589929:VHZ589934 VRV589929:VRV589934 WBR589929:WBR589934 WLN589929:WLN589934 WVJ589929:WVJ589934 B655465:B655470 IX655465:IX655470 ST655465:ST655470 ACP655465:ACP655470 AML655465:AML655470 AWH655465:AWH655470 BGD655465:BGD655470 BPZ655465:BPZ655470 BZV655465:BZV655470 CJR655465:CJR655470 CTN655465:CTN655470 DDJ655465:DDJ655470 DNF655465:DNF655470 DXB655465:DXB655470 EGX655465:EGX655470 EQT655465:EQT655470 FAP655465:FAP655470 FKL655465:FKL655470 FUH655465:FUH655470 GED655465:GED655470 GNZ655465:GNZ655470 GXV655465:GXV655470 HHR655465:HHR655470 HRN655465:HRN655470 IBJ655465:IBJ655470 ILF655465:ILF655470 IVB655465:IVB655470 JEX655465:JEX655470 JOT655465:JOT655470 JYP655465:JYP655470 KIL655465:KIL655470 KSH655465:KSH655470 LCD655465:LCD655470 LLZ655465:LLZ655470 LVV655465:LVV655470 MFR655465:MFR655470 MPN655465:MPN655470 MZJ655465:MZJ655470 NJF655465:NJF655470 NTB655465:NTB655470 OCX655465:OCX655470 OMT655465:OMT655470 OWP655465:OWP655470 PGL655465:PGL655470 PQH655465:PQH655470 QAD655465:QAD655470 QJZ655465:QJZ655470 QTV655465:QTV655470 RDR655465:RDR655470 RNN655465:RNN655470 RXJ655465:RXJ655470 SHF655465:SHF655470 SRB655465:SRB655470 TAX655465:TAX655470 TKT655465:TKT655470 TUP655465:TUP655470 UEL655465:UEL655470 UOH655465:UOH655470 UYD655465:UYD655470 VHZ655465:VHZ655470 VRV655465:VRV655470 WBR655465:WBR655470 WLN655465:WLN655470 WVJ655465:WVJ655470 B721001:B721006 IX721001:IX721006 ST721001:ST721006 ACP721001:ACP721006 AML721001:AML721006 AWH721001:AWH721006 BGD721001:BGD721006 BPZ721001:BPZ721006 BZV721001:BZV721006 CJR721001:CJR721006 CTN721001:CTN721006 DDJ721001:DDJ721006 DNF721001:DNF721006 DXB721001:DXB721006 EGX721001:EGX721006 EQT721001:EQT721006 FAP721001:FAP721006 FKL721001:FKL721006 FUH721001:FUH721006 GED721001:GED721006 GNZ721001:GNZ721006 GXV721001:GXV721006 HHR721001:HHR721006 HRN721001:HRN721006 IBJ721001:IBJ721006 ILF721001:ILF721006 IVB721001:IVB721006 JEX721001:JEX721006 JOT721001:JOT721006 JYP721001:JYP721006 KIL721001:KIL721006 KSH721001:KSH721006 LCD721001:LCD721006 LLZ721001:LLZ721006 LVV721001:LVV721006 MFR721001:MFR721006 MPN721001:MPN721006 MZJ721001:MZJ721006 NJF721001:NJF721006 NTB721001:NTB721006 OCX721001:OCX721006 OMT721001:OMT721006 OWP721001:OWP721006 PGL721001:PGL721006 PQH721001:PQH721006 QAD721001:QAD721006 QJZ721001:QJZ721006 QTV721001:QTV721006 RDR721001:RDR721006 RNN721001:RNN721006 RXJ721001:RXJ721006 SHF721001:SHF721006 SRB721001:SRB721006 TAX721001:TAX721006 TKT721001:TKT721006 TUP721001:TUP721006 UEL721001:UEL721006 UOH721001:UOH721006 UYD721001:UYD721006 VHZ721001:VHZ721006 VRV721001:VRV721006 WBR721001:WBR721006 WLN721001:WLN721006 WVJ721001:WVJ721006 B786537:B786542 IX786537:IX786542 ST786537:ST786542 ACP786537:ACP786542 AML786537:AML786542 AWH786537:AWH786542 BGD786537:BGD786542 BPZ786537:BPZ786542 BZV786537:BZV786542 CJR786537:CJR786542 CTN786537:CTN786542 DDJ786537:DDJ786542 DNF786537:DNF786542 DXB786537:DXB786542 EGX786537:EGX786542 EQT786537:EQT786542 FAP786537:FAP786542 FKL786537:FKL786542 FUH786537:FUH786542 GED786537:GED786542 GNZ786537:GNZ786542 GXV786537:GXV786542 HHR786537:HHR786542 HRN786537:HRN786542 IBJ786537:IBJ786542 ILF786537:ILF786542 IVB786537:IVB786542 JEX786537:JEX786542 JOT786537:JOT786542 JYP786537:JYP786542 KIL786537:KIL786542 KSH786537:KSH786542 LCD786537:LCD786542 LLZ786537:LLZ786542 LVV786537:LVV786542 MFR786537:MFR786542 MPN786537:MPN786542 MZJ786537:MZJ786542 NJF786537:NJF786542 NTB786537:NTB786542 OCX786537:OCX786542 OMT786537:OMT786542 OWP786537:OWP786542 PGL786537:PGL786542 PQH786537:PQH786542 QAD786537:QAD786542 QJZ786537:QJZ786542 QTV786537:QTV786542 RDR786537:RDR786542 RNN786537:RNN786542 RXJ786537:RXJ786542 SHF786537:SHF786542 SRB786537:SRB786542 TAX786537:TAX786542 TKT786537:TKT786542 TUP786537:TUP786542 UEL786537:UEL786542 UOH786537:UOH786542 UYD786537:UYD786542 VHZ786537:VHZ786542 VRV786537:VRV786542 WBR786537:WBR786542 WLN786537:WLN786542 WVJ786537:WVJ786542 B852073:B852078 IX852073:IX852078 ST852073:ST852078 ACP852073:ACP852078 AML852073:AML852078 AWH852073:AWH852078 BGD852073:BGD852078 BPZ852073:BPZ852078 BZV852073:BZV852078 CJR852073:CJR852078 CTN852073:CTN852078 DDJ852073:DDJ852078 DNF852073:DNF852078 DXB852073:DXB852078 EGX852073:EGX852078 EQT852073:EQT852078 FAP852073:FAP852078 FKL852073:FKL852078 FUH852073:FUH852078 GED852073:GED852078 GNZ852073:GNZ852078 GXV852073:GXV852078 HHR852073:HHR852078 HRN852073:HRN852078 IBJ852073:IBJ852078 ILF852073:ILF852078 IVB852073:IVB852078 JEX852073:JEX852078 JOT852073:JOT852078 JYP852073:JYP852078 KIL852073:KIL852078 KSH852073:KSH852078 LCD852073:LCD852078 LLZ852073:LLZ852078 LVV852073:LVV852078 MFR852073:MFR852078 MPN852073:MPN852078 MZJ852073:MZJ852078 NJF852073:NJF852078 NTB852073:NTB852078 OCX852073:OCX852078 OMT852073:OMT852078 OWP852073:OWP852078 PGL852073:PGL852078 PQH852073:PQH852078 QAD852073:QAD852078 QJZ852073:QJZ852078 QTV852073:QTV852078 RDR852073:RDR852078 RNN852073:RNN852078 RXJ852073:RXJ852078 SHF852073:SHF852078 SRB852073:SRB852078 TAX852073:TAX852078 TKT852073:TKT852078 TUP852073:TUP852078 UEL852073:UEL852078 UOH852073:UOH852078 UYD852073:UYD852078 VHZ852073:VHZ852078 VRV852073:VRV852078 WBR852073:WBR852078 WLN852073:WLN852078 WVJ852073:WVJ852078 B917609:B917614 IX917609:IX917614 ST917609:ST917614 ACP917609:ACP917614 AML917609:AML917614 AWH917609:AWH917614 BGD917609:BGD917614 BPZ917609:BPZ917614 BZV917609:BZV917614 CJR917609:CJR917614 CTN917609:CTN917614 DDJ917609:DDJ917614 DNF917609:DNF917614 DXB917609:DXB917614 EGX917609:EGX917614 EQT917609:EQT917614 FAP917609:FAP917614 FKL917609:FKL917614 FUH917609:FUH917614 GED917609:GED917614 GNZ917609:GNZ917614 GXV917609:GXV917614 HHR917609:HHR917614 HRN917609:HRN917614 IBJ917609:IBJ917614 ILF917609:ILF917614 IVB917609:IVB917614 JEX917609:JEX917614 JOT917609:JOT917614 JYP917609:JYP917614 KIL917609:KIL917614 KSH917609:KSH917614 LCD917609:LCD917614 LLZ917609:LLZ917614 LVV917609:LVV917614 MFR917609:MFR917614 MPN917609:MPN917614 MZJ917609:MZJ917614 NJF917609:NJF917614 NTB917609:NTB917614 OCX917609:OCX917614 OMT917609:OMT917614 OWP917609:OWP917614 PGL917609:PGL917614 PQH917609:PQH917614 QAD917609:QAD917614 QJZ917609:QJZ917614 QTV917609:QTV917614 RDR917609:RDR917614 RNN917609:RNN917614 RXJ917609:RXJ917614 SHF917609:SHF917614 SRB917609:SRB917614 TAX917609:TAX917614 TKT917609:TKT917614 TUP917609:TUP917614 UEL917609:UEL917614 UOH917609:UOH917614 UYD917609:UYD917614 VHZ917609:VHZ917614 VRV917609:VRV917614 WBR917609:WBR917614 WLN917609:WLN917614 WVJ917609:WVJ917614 B983145:B983150 IX983145:IX983150 ST983145:ST983150 ACP983145:ACP983150 AML983145:AML983150 AWH983145:AWH983150 BGD983145:BGD983150 BPZ983145:BPZ983150 BZV983145:BZV983150 CJR983145:CJR983150 CTN983145:CTN983150 DDJ983145:DDJ983150 DNF983145:DNF983150 DXB983145:DXB983150 EGX983145:EGX983150 EQT983145:EQT983150 FAP983145:FAP983150 FKL983145:FKL983150 FUH983145:FUH983150 GED983145:GED983150 GNZ983145:GNZ983150 GXV983145:GXV983150 HHR983145:HHR983150 HRN983145:HRN983150 IBJ983145:IBJ983150 ILF983145:ILF983150 IVB983145:IVB983150 JEX983145:JEX983150 JOT983145:JOT983150 JYP983145:JYP983150 KIL983145:KIL983150 KSH983145:KSH983150 LCD983145:LCD983150 LLZ983145:LLZ983150 LVV983145:LVV983150 MFR983145:MFR983150 MPN983145:MPN983150 MZJ983145:MZJ983150 NJF983145:NJF983150 NTB983145:NTB983150 OCX983145:OCX983150 OMT983145:OMT983150 OWP983145:OWP983150 PGL983145:PGL983150 PQH983145:PQH983150 QAD983145:QAD983150 QJZ983145:QJZ983150 QTV983145:QTV983150 RDR983145:RDR983150 RNN983145:RNN983150 RXJ983145:RXJ983150 SHF983145:SHF983150 SRB983145:SRB983150 TAX983145:TAX983150 TKT983145:TKT983150 TUP983145:TUP983150 UEL983145:UEL983150 UOH983145:UOH983150 UYD983145:UYD983150 VHZ983145:VHZ983150 VRV983145:VRV983150 WBR983145:WBR983150 WLN983145:WLN983150 WVJ983145:WVJ983150</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201"/>
  <sheetViews>
    <sheetView topLeftCell="A19" zoomScale="90" zoomScaleNormal="90" workbookViewId="0">
      <selection activeCell="D43" sqref="D43"/>
    </sheetView>
  </sheetViews>
  <sheetFormatPr baseColWidth="10" defaultRowHeight="12.75" x14ac:dyDescent="0.2"/>
  <cols>
    <col min="1" max="1" width="31.5703125" style="3" customWidth="1"/>
    <col min="2" max="2" width="25.7109375" style="5" customWidth="1"/>
    <col min="3" max="3" width="12.7109375" style="5" customWidth="1"/>
    <col min="4" max="4" width="10.7109375" style="5" customWidth="1"/>
    <col min="5" max="5" width="10.85546875" style="5" customWidth="1"/>
    <col min="6" max="11" width="10.7109375" style="5" customWidth="1"/>
    <col min="12" max="12" width="10.7109375" style="2" customWidth="1"/>
    <col min="13" max="13" width="12.140625" style="5" customWidth="1"/>
    <col min="14" max="14" width="11.140625" style="5" customWidth="1"/>
    <col min="15" max="15" width="10.7109375" style="5" customWidth="1"/>
    <col min="16" max="16" width="11.5703125" style="5" customWidth="1"/>
    <col min="17" max="17" width="11.42578125" style="5"/>
    <col min="18" max="18" width="11.28515625" style="5" customWidth="1"/>
    <col min="19" max="19" width="10.42578125" style="5" customWidth="1"/>
    <col min="20" max="20" width="11.28515625" style="5" customWidth="1"/>
    <col min="21" max="21" width="10.28515625" style="22" customWidth="1"/>
    <col min="22" max="22" width="10.5703125" style="1" customWidth="1"/>
    <col min="23" max="23" width="10.5703125" style="22" customWidth="1"/>
    <col min="24" max="28" width="14.140625" style="22" customWidth="1"/>
    <col min="29" max="32" width="13.140625" style="22" customWidth="1"/>
    <col min="33" max="33" width="9" style="22" customWidth="1"/>
    <col min="34" max="39" width="13.140625" style="22" customWidth="1"/>
    <col min="40" max="48" width="10.85546875" style="22" customWidth="1"/>
    <col min="49" max="89" width="11.7109375" style="203" hidden="1" customWidth="1"/>
    <col min="90" max="91" width="10.85546875" style="22" customWidth="1"/>
    <col min="92" max="256" width="11.42578125" style="22"/>
    <col min="257" max="257" width="31.5703125" style="22" customWidth="1"/>
    <col min="258" max="258" width="25.7109375" style="22" customWidth="1"/>
    <col min="259" max="259" width="12.7109375" style="22" customWidth="1"/>
    <col min="260" max="260" width="10.7109375" style="22" customWidth="1"/>
    <col min="261" max="261" width="10.85546875" style="22" customWidth="1"/>
    <col min="262" max="268" width="10.7109375" style="22" customWidth="1"/>
    <col min="269" max="269" width="12.140625" style="22" customWidth="1"/>
    <col min="270" max="270" width="11.140625" style="22" customWidth="1"/>
    <col min="271" max="271" width="10.7109375" style="22" customWidth="1"/>
    <col min="272" max="272" width="11.5703125" style="22" customWidth="1"/>
    <col min="273" max="273" width="11.42578125" style="22"/>
    <col min="274" max="274" width="11.28515625" style="22" customWidth="1"/>
    <col min="275" max="275" width="10.42578125" style="22" customWidth="1"/>
    <col min="276" max="276" width="11.28515625" style="22" customWidth="1"/>
    <col min="277" max="277" width="10.28515625" style="22" customWidth="1"/>
    <col min="278" max="279" width="10.5703125" style="22" customWidth="1"/>
    <col min="280" max="284" width="14.140625" style="22" customWidth="1"/>
    <col min="285" max="288" width="13.140625" style="22" customWidth="1"/>
    <col min="289" max="289" width="9" style="22" customWidth="1"/>
    <col min="290" max="295" width="13.140625" style="22" customWidth="1"/>
    <col min="296" max="304" width="10.85546875" style="22" customWidth="1"/>
    <col min="305" max="345" width="0" style="22" hidden="1" customWidth="1"/>
    <col min="346" max="347" width="10.85546875" style="22" customWidth="1"/>
    <col min="348" max="512" width="11.42578125" style="22"/>
    <col min="513" max="513" width="31.5703125" style="22" customWidth="1"/>
    <col min="514" max="514" width="25.7109375" style="22" customWidth="1"/>
    <col min="515" max="515" width="12.7109375" style="22" customWidth="1"/>
    <col min="516" max="516" width="10.7109375" style="22" customWidth="1"/>
    <col min="517" max="517" width="10.85546875" style="22" customWidth="1"/>
    <col min="518" max="524" width="10.7109375" style="22" customWidth="1"/>
    <col min="525" max="525" width="12.140625" style="22" customWidth="1"/>
    <col min="526" max="526" width="11.140625" style="22" customWidth="1"/>
    <col min="527" max="527" width="10.7109375" style="22" customWidth="1"/>
    <col min="528" max="528" width="11.5703125" style="22" customWidth="1"/>
    <col min="529" max="529" width="11.42578125" style="22"/>
    <col min="530" max="530" width="11.28515625" style="22" customWidth="1"/>
    <col min="531" max="531" width="10.42578125" style="22" customWidth="1"/>
    <col min="532" max="532" width="11.28515625" style="22" customWidth="1"/>
    <col min="533" max="533" width="10.28515625" style="22" customWidth="1"/>
    <col min="534" max="535" width="10.5703125" style="22" customWidth="1"/>
    <col min="536" max="540" width="14.140625" style="22" customWidth="1"/>
    <col min="541" max="544" width="13.140625" style="22" customWidth="1"/>
    <col min="545" max="545" width="9" style="22" customWidth="1"/>
    <col min="546" max="551" width="13.140625" style="22" customWidth="1"/>
    <col min="552" max="560" width="10.85546875" style="22" customWidth="1"/>
    <col min="561" max="601" width="0" style="22" hidden="1" customWidth="1"/>
    <col min="602" max="603" width="10.85546875" style="22" customWidth="1"/>
    <col min="604" max="768" width="11.42578125" style="22"/>
    <col min="769" max="769" width="31.5703125" style="22" customWidth="1"/>
    <col min="770" max="770" width="25.7109375" style="22" customWidth="1"/>
    <col min="771" max="771" width="12.7109375" style="22" customWidth="1"/>
    <col min="772" max="772" width="10.7109375" style="22" customWidth="1"/>
    <col min="773" max="773" width="10.85546875" style="22" customWidth="1"/>
    <col min="774" max="780" width="10.7109375" style="22" customWidth="1"/>
    <col min="781" max="781" width="12.140625" style="22" customWidth="1"/>
    <col min="782" max="782" width="11.140625" style="22" customWidth="1"/>
    <col min="783" max="783" width="10.7109375" style="22" customWidth="1"/>
    <col min="784" max="784" width="11.5703125" style="22" customWidth="1"/>
    <col min="785" max="785" width="11.42578125" style="22"/>
    <col min="786" max="786" width="11.28515625" style="22" customWidth="1"/>
    <col min="787" max="787" width="10.42578125" style="22" customWidth="1"/>
    <col min="788" max="788" width="11.28515625" style="22" customWidth="1"/>
    <col min="789" max="789" width="10.28515625" style="22" customWidth="1"/>
    <col min="790" max="791" width="10.5703125" style="22" customWidth="1"/>
    <col min="792" max="796" width="14.140625" style="22" customWidth="1"/>
    <col min="797" max="800" width="13.140625" style="22" customWidth="1"/>
    <col min="801" max="801" width="9" style="22" customWidth="1"/>
    <col min="802" max="807" width="13.140625" style="22" customWidth="1"/>
    <col min="808" max="816" width="10.85546875" style="22" customWidth="1"/>
    <col min="817" max="857" width="0" style="22" hidden="1" customWidth="1"/>
    <col min="858" max="859" width="10.85546875" style="22" customWidth="1"/>
    <col min="860" max="1024" width="11.42578125" style="22"/>
    <col min="1025" max="1025" width="31.5703125" style="22" customWidth="1"/>
    <col min="1026" max="1026" width="25.7109375" style="22" customWidth="1"/>
    <col min="1027" max="1027" width="12.7109375" style="22" customWidth="1"/>
    <col min="1028" max="1028" width="10.7109375" style="22" customWidth="1"/>
    <col min="1029" max="1029" width="10.85546875" style="22" customWidth="1"/>
    <col min="1030" max="1036" width="10.7109375" style="22" customWidth="1"/>
    <col min="1037" max="1037" width="12.140625" style="22" customWidth="1"/>
    <col min="1038" max="1038" width="11.140625" style="22" customWidth="1"/>
    <col min="1039" max="1039" width="10.7109375" style="22" customWidth="1"/>
    <col min="1040" max="1040" width="11.5703125" style="22" customWidth="1"/>
    <col min="1041" max="1041" width="11.42578125" style="22"/>
    <col min="1042" max="1042" width="11.28515625" style="22" customWidth="1"/>
    <col min="1043" max="1043" width="10.42578125" style="22" customWidth="1"/>
    <col min="1044" max="1044" width="11.28515625" style="22" customWidth="1"/>
    <col min="1045" max="1045" width="10.28515625" style="22" customWidth="1"/>
    <col min="1046" max="1047" width="10.5703125" style="22" customWidth="1"/>
    <col min="1048" max="1052" width="14.140625" style="22" customWidth="1"/>
    <col min="1053" max="1056" width="13.140625" style="22" customWidth="1"/>
    <col min="1057" max="1057" width="9" style="22" customWidth="1"/>
    <col min="1058" max="1063" width="13.140625" style="22" customWidth="1"/>
    <col min="1064" max="1072" width="10.85546875" style="22" customWidth="1"/>
    <col min="1073" max="1113" width="0" style="22" hidden="1" customWidth="1"/>
    <col min="1114" max="1115" width="10.85546875" style="22" customWidth="1"/>
    <col min="1116" max="1280" width="11.42578125" style="22"/>
    <col min="1281" max="1281" width="31.5703125" style="22" customWidth="1"/>
    <col min="1282" max="1282" width="25.7109375" style="22" customWidth="1"/>
    <col min="1283" max="1283" width="12.7109375" style="22" customWidth="1"/>
    <col min="1284" max="1284" width="10.7109375" style="22" customWidth="1"/>
    <col min="1285" max="1285" width="10.85546875" style="22" customWidth="1"/>
    <col min="1286" max="1292" width="10.7109375" style="22" customWidth="1"/>
    <col min="1293" max="1293" width="12.140625" style="22" customWidth="1"/>
    <col min="1294" max="1294" width="11.140625" style="22" customWidth="1"/>
    <col min="1295" max="1295" width="10.7109375" style="22" customWidth="1"/>
    <col min="1296" max="1296" width="11.5703125" style="22" customWidth="1"/>
    <col min="1297" max="1297" width="11.42578125" style="22"/>
    <col min="1298" max="1298" width="11.28515625" style="22" customWidth="1"/>
    <col min="1299" max="1299" width="10.42578125" style="22" customWidth="1"/>
    <col min="1300" max="1300" width="11.28515625" style="22" customWidth="1"/>
    <col min="1301" max="1301" width="10.28515625" style="22" customWidth="1"/>
    <col min="1302" max="1303" width="10.5703125" style="22" customWidth="1"/>
    <col min="1304" max="1308" width="14.140625" style="22" customWidth="1"/>
    <col min="1309" max="1312" width="13.140625" style="22" customWidth="1"/>
    <col min="1313" max="1313" width="9" style="22" customWidth="1"/>
    <col min="1314" max="1319" width="13.140625" style="22" customWidth="1"/>
    <col min="1320" max="1328" width="10.85546875" style="22" customWidth="1"/>
    <col min="1329" max="1369" width="0" style="22" hidden="1" customWidth="1"/>
    <col min="1370" max="1371" width="10.85546875" style="22" customWidth="1"/>
    <col min="1372" max="1536" width="11.42578125" style="22"/>
    <col min="1537" max="1537" width="31.5703125" style="22" customWidth="1"/>
    <col min="1538" max="1538" width="25.7109375" style="22" customWidth="1"/>
    <col min="1539" max="1539" width="12.7109375" style="22" customWidth="1"/>
    <col min="1540" max="1540" width="10.7109375" style="22" customWidth="1"/>
    <col min="1541" max="1541" width="10.85546875" style="22" customWidth="1"/>
    <col min="1542" max="1548" width="10.7109375" style="22" customWidth="1"/>
    <col min="1549" max="1549" width="12.140625" style="22" customWidth="1"/>
    <col min="1550" max="1550" width="11.140625" style="22" customWidth="1"/>
    <col min="1551" max="1551" width="10.7109375" style="22" customWidth="1"/>
    <col min="1552" max="1552" width="11.5703125" style="22" customWidth="1"/>
    <col min="1553" max="1553" width="11.42578125" style="22"/>
    <col min="1554" max="1554" width="11.28515625" style="22" customWidth="1"/>
    <col min="1555" max="1555" width="10.42578125" style="22" customWidth="1"/>
    <col min="1556" max="1556" width="11.28515625" style="22" customWidth="1"/>
    <col min="1557" max="1557" width="10.28515625" style="22" customWidth="1"/>
    <col min="1558" max="1559" width="10.5703125" style="22" customWidth="1"/>
    <col min="1560" max="1564" width="14.140625" style="22" customWidth="1"/>
    <col min="1565" max="1568" width="13.140625" style="22" customWidth="1"/>
    <col min="1569" max="1569" width="9" style="22" customWidth="1"/>
    <col min="1570" max="1575" width="13.140625" style="22" customWidth="1"/>
    <col min="1576" max="1584" width="10.85546875" style="22" customWidth="1"/>
    <col min="1585" max="1625" width="0" style="22" hidden="1" customWidth="1"/>
    <col min="1626" max="1627" width="10.85546875" style="22" customWidth="1"/>
    <col min="1628" max="1792" width="11.42578125" style="22"/>
    <col min="1793" max="1793" width="31.5703125" style="22" customWidth="1"/>
    <col min="1794" max="1794" width="25.7109375" style="22" customWidth="1"/>
    <col min="1795" max="1795" width="12.7109375" style="22" customWidth="1"/>
    <col min="1796" max="1796" width="10.7109375" style="22" customWidth="1"/>
    <col min="1797" max="1797" width="10.85546875" style="22" customWidth="1"/>
    <col min="1798" max="1804" width="10.7109375" style="22" customWidth="1"/>
    <col min="1805" max="1805" width="12.140625" style="22" customWidth="1"/>
    <col min="1806" max="1806" width="11.140625" style="22" customWidth="1"/>
    <col min="1807" max="1807" width="10.7109375" style="22" customWidth="1"/>
    <col min="1808" max="1808" width="11.5703125" style="22" customWidth="1"/>
    <col min="1809" max="1809" width="11.42578125" style="22"/>
    <col min="1810" max="1810" width="11.28515625" style="22" customWidth="1"/>
    <col min="1811" max="1811" width="10.42578125" style="22" customWidth="1"/>
    <col min="1812" max="1812" width="11.28515625" style="22" customWidth="1"/>
    <col min="1813" max="1813" width="10.28515625" style="22" customWidth="1"/>
    <col min="1814" max="1815" width="10.5703125" style="22" customWidth="1"/>
    <col min="1816" max="1820" width="14.140625" style="22" customWidth="1"/>
    <col min="1821" max="1824" width="13.140625" style="22" customWidth="1"/>
    <col min="1825" max="1825" width="9" style="22" customWidth="1"/>
    <col min="1826" max="1831" width="13.140625" style="22" customWidth="1"/>
    <col min="1832" max="1840" width="10.85546875" style="22" customWidth="1"/>
    <col min="1841" max="1881" width="0" style="22" hidden="1" customWidth="1"/>
    <col min="1882" max="1883" width="10.85546875" style="22" customWidth="1"/>
    <col min="1884" max="2048" width="11.42578125" style="22"/>
    <col min="2049" max="2049" width="31.5703125" style="22" customWidth="1"/>
    <col min="2050" max="2050" width="25.7109375" style="22" customWidth="1"/>
    <col min="2051" max="2051" width="12.7109375" style="22" customWidth="1"/>
    <col min="2052" max="2052" width="10.7109375" style="22" customWidth="1"/>
    <col min="2053" max="2053" width="10.85546875" style="22" customWidth="1"/>
    <col min="2054" max="2060" width="10.7109375" style="22" customWidth="1"/>
    <col min="2061" max="2061" width="12.140625" style="22" customWidth="1"/>
    <col min="2062" max="2062" width="11.140625" style="22" customWidth="1"/>
    <col min="2063" max="2063" width="10.7109375" style="22" customWidth="1"/>
    <col min="2064" max="2064" width="11.5703125" style="22" customWidth="1"/>
    <col min="2065" max="2065" width="11.42578125" style="22"/>
    <col min="2066" max="2066" width="11.28515625" style="22" customWidth="1"/>
    <col min="2067" max="2067" width="10.42578125" style="22" customWidth="1"/>
    <col min="2068" max="2068" width="11.28515625" style="22" customWidth="1"/>
    <col min="2069" max="2069" width="10.28515625" style="22" customWidth="1"/>
    <col min="2070" max="2071" width="10.5703125" style="22" customWidth="1"/>
    <col min="2072" max="2076" width="14.140625" style="22" customWidth="1"/>
    <col min="2077" max="2080" width="13.140625" style="22" customWidth="1"/>
    <col min="2081" max="2081" width="9" style="22" customWidth="1"/>
    <col min="2082" max="2087" width="13.140625" style="22" customWidth="1"/>
    <col min="2088" max="2096" width="10.85546875" style="22" customWidth="1"/>
    <col min="2097" max="2137" width="0" style="22" hidden="1" customWidth="1"/>
    <col min="2138" max="2139" width="10.85546875" style="22" customWidth="1"/>
    <col min="2140" max="2304" width="11.42578125" style="22"/>
    <col min="2305" max="2305" width="31.5703125" style="22" customWidth="1"/>
    <col min="2306" max="2306" width="25.7109375" style="22" customWidth="1"/>
    <col min="2307" max="2307" width="12.7109375" style="22" customWidth="1"/>
    <col min="2308" max="2308" width="10.7109375" style="22" customWidth="1"/>
    <col min="2309" max="2309" width="10.85546875" style="22" customWidth="1"/>
    <col min="2310" max="2316" width="10.7109375" style="22" customWidth="1"/>
    <col min="2317" max="2317" width="12.140625" style="22" customWidth="1"/>
    <col min="2318" max="2318" width="11.140625" style="22" customWidth="1"/>
    <col min="2319" max="2319" width="10.7109375" style="22" customWidth="1"/>
    <col min="2320" max="2320" width="11.5703125" style="22" customWidth="1"/>
    <col min="2321" max="2321" width="11.42578125" style="22"/>
    <col min="2322" max="2322" width="11.28515625" style="22" customWidth="1"/>
    <col min="2323" max="2323" width="10.42578125" style="22" customWidth="1"/>
    <col min="2324" max="2324" width="11.28515625" style="22" customWidth="1"/>
    <col min="2325" max="2325" width="10.28515625" style="22" customWidth="1"/>
    <col min="2326" max="2327" width="10.5703125" style="22" customWidth="1"/>
    <col min="2328" max="2332" width="14.140625" style="22" customWidth="1"/>
    <col min="2333" max="2336" width="13.140625" style="22" customWidth="1"/>
    <col min="2337" max="2337" width="9" style="22" customWidth="1"/>
    <col min="2338" max="2343" width="13.140625" style="22" customWidth="1"/>
    <col min="2344" max="2352" width="10.85546875" style="22" customWidth="1"/>
    <col min="2353" max="2393" width="0" style="22" hidden="1" customWidth="1"/>
    <col min="2394" max="2395" width="10.85546875" style="22" customWidth="1"/>
    <col min="2396" max="2560" width="11.42578125" style="22"/>
    <col min="2561" max="2561" width="31.5703125" style="22" customWidth="1"/>
    <col min="2562" max="2562" width="25.7109375" style="22" customWidth="1"/>
    <col min="2563" max="2563" width="12.7109375" style="22" customWidth="1"/>
    <col min="2564" max="2564" width="10.7109375" style="22" customWidth="1"/>
    <col min="2565" max="2565" width="10.85546875" style="22" customWidth="1"/>
    <col min="2566" max="2572" width="10.7109375" style="22" customWidth="1"/>
    <col min="2573" max="2573" width="12.140625" style="22" customWidth="1"/>
    <col min="2574" max="2574" width="11.140625" style="22" customWidth="1"/>
    <col min="2575" max="2575" width="10.7109375" style="22" customWidth="1"/>
    <col min="2576" max="2576" width="11.5703125" style="22" customWidth="1"/>
    <col min="2577" max="2577" width="11.42578125" style="22"/>
    <col min="2578" max="2578" width="11.28515625" style="22" customWidth="1"/>
    <col min="2579" max="2579" width="10.42578125" style="22" customWidth="1"/>
    <col min="2580" max="2580" width="11.28515625" style="22" customWidth="1"/>
    <col min="2581" max="2581" width="10.28515625" style="22" customWidth="1"/>
    <col min="2582" max="2583" width="10.5703125" style="22" customWidth="1"/>
    <col min="2584" max="2588" width="14.140625" style="22" customWidth="1"/>
    <col min="2589" max="2592" width="13.140625" style="22" customWidth="1"/>
    <col min="2593" max="2593" width="9" style="22" customWidth="1"/>
    <col min="2594" max="2599" width="13.140625" style="22" customWidth="1"/>
    <col min="2600" max="2608" width="10.85546875" style="22" customWidth="1"/>
    <col min="2609" max="2649" width="0" style="22" hidden="1" customWidth="1"/>
    <col min="2650" max="2651" width="10.85546875" style="22" customWidth="1"/>
    <col min="2652" max="2816" width="11.42578125" style="22"/>
    <col min="2817" max="2817" width="31.5703125" style="22" customWidth="1"/>
    <col min="2818" max="2818" width="25.7109375" style="22" customWidth="1"/>
    <col min="2819" max="2819" width="12.7109375" style="22" customWidth="1"/>
    <col min="2820" max="2820" width="10.7109375" style="22" customWidth="1"/>
    <col min="2821" max="2821" width="10.85546875" style="22" customWidth="1"/>
    <col min="2822" max="2828" width="10.7109375" style="22" customWidth="1"/>
    <col min="2829" max="2829" width="12.140625" style="22" customWidth="1"/>
    <col min="2830" max="2830" width="11.140625" style="22" customWidth="1"/>
    <col min="2831" max="2831" width="10.7109375" style="22" customWidth="1"/>
    <col min="2832" max="2832" width="11.5703125" style="22" customWidth="1"/>
    <col min="2833" max="2833" width="11.42578125" style="22"/>
    <col min="2834" max="2834" width="11.28515625" style="22" customWidth="1"/>
    <col min="2835" max="2835" width="10.42578125" style="22" customWidth="1"/>
    <col min="2836" max="2836" width="11.28515625" style="22" customWidth="1"/>
    <col min="2837" max="2837" width="10.28515625" style="22" customWidth="1"/>
    <col min="2838" max="2839" width="10.5703125" style="22" customWidth="1"/>
    <col min="2840" max="2844" width="14.140625" style="22" customWidth="1"/>
    <col min="2845" max="2848" width="13.140625" style="22" customWidth="1"/>
    <col min="2849" max="2849" width="9" style="22" customWidth="1"/>
    <col min="2850" max="2855" width="13.140625" style="22" customWidth="1"/>
    <col min="2856" max="2864" width="10.85546875" style="22" customWidth="1"/>
    <col min="2865" max="2905" width="0" style="22" hidden="1" customWidth="1"/>
    <col min="2906" max="2907" width="10.85546875" style="22" customWidth="1"/>
    <col min="2908" max="3072" width="11.42578125" style="22"/>
    <col min="3073" max="3073" width="31.5703125" style="22" customWidth="1"/>
    <col min="3074" max="3074" width="25.7109375" style="22" customWidth="1"/>
    <col min="3075" max="3075" width="12.7109375" style="22" customWidth="1"/>
    <col min="3076" max="3076" width="10.7109375" style="22" customWidth="1"/>
    <col min="3077" max="3077" width="10.85546875" style="22" customWidth="1"/>
    <col min="3078" max="3084" width="10.7109375" style="22" customWidth="1"/>
    <col min="3085" max="3085" width="12.140625" style="22" customWidth="1"/>
    <col min="3086" max="3086" width="11.140625" style="22" customWidth="1"/>
    <col min="3087" max="3087" width="10.7109375" style="22" customWidth="1"/>
    <col min="3088" max="3088" width="11.5703125" style="22" customWidth="1"/>
    <col min="3089" max="3089" width="11.42578125" style="22"/>
    <col min="3090" max="3090" width="11.28515625" style="22" customWidth="1"/>
    <col min="3091" max="3091" width="10.42578125" style="22" customWidth="1"/>
    <col min="3092" max="3092" width="11.28515625" style="22" customWidth="1"/>
    <col min="3093" max="3093" width="10.28515625" style="22" customWidth="1"/>
    <col min="3094" max="3095" width="10.5703125" style="22" customWidth="1"/>
    <col min="3096" max="3100" width="14.140625" style="22" customWidth="1"/>
    <col min="3101" max="3104" width="13.140625" style="22" customWidth="1"/>
    <col min="3105" max="3105" width="9" style="22" customWidth="1"/>
    <col min="3106" max="3111" width="13.140625" style="22" customWidth="1"/>
    <col min="3112" max="3120" width="10.85546875" style="22" customWidth="1"/>
    <col min="3121" max="3161" width="0" style="22" hidden="1" customWidth="1"/>
    <col min="3162" max="3163" width="10.85546875" style="22" customWidth="1"/>
    <col min="3164" max="3328" width="11.42578125" style="22"/>
    <col min="3329" max="3329" width="31.5703125" style="22" customWidth="1"/>
    <col min="3330" max="3330" width="25.7109375" style="22" customWidth="1"/>
    <col min="3331" max="3331" width="12.7109375" style="22" customWidth="1"/>
    <col min="3332" max="3332" width="10.7109375" style="22" customWidth="1"/>
    <col min="3333" max="3333" width="10.85546875" style="22" customWidth="1"/>
    <col min="3334" max="3340" width="10.7109375" style="22" customWidth="1"/>
    <col min="3341" max="3341" width="12.140625" style="22" customWidth="1"/>
    <col min="3342" max="3342" width="11.140625" style="22" customWidth="1"/>
    <col min="3343" max="3343" width="10.7109375" style="22" customWidth="1"/>
    <col min="3344" max="3344" width="11.5703125" style="22" customWidth="1"/>
    <col min="3345" max="3345" width="11.42578125" style="22"/>
    <col min="3346" max="3346" width="11.28515625" style="22" customWidth="1"/>
    <col min="3347" max="3347" width="10.42578125" style="22" customWidth="1"/>
    <col min="3348" max="3348" width="11.28515625" style="22" customWidth="1"/>
    <col min="3349" max="3349" width="10.28515625" style="22" customWidth="1"/>
    <col min="3350" max="3351" width="10.5703125" style="22" customWidth="1"/>
    <col min="3352" max="3356" width="14.140625" style="22" customWidth="1"/>
    <col min="3357" max="3360" width="13.140625" style="22" customWidth="1"/>
    <col min="3361" max="3361" width="9" style="22" customWidth="1"/>
    <col min="3362" max="3367" width="13.140625" style="22" customWidth="1"/>
    <col min="3368" max="3376" width="10.85546875" style="22" customWidth="1"/>
    <col min="3377" max="3417" width="0" style="22" hidden="1" customWidth="1"/>
    <col min="3418" max="3419" width="10.85546875" style="22" customWidth="1"/>
    <col min="3420" max="3584" width="11.42578125" style="22"/>
    <col min="3585" max="3585" width="31.5703125" style="22" customWidth="1"/>
    <col min="3586" max="3586" width="25.7109375" style="22" customWidth="1"/>
    <col min="3587" max="3587" width="12.7109375" style="22" customWidth="1"/>
    <col min="3588" max="3588" width="10.7109375" style="22" customWidth="1"/>
    <col min="3589" max="3589" width="10.85546875" style="22" customWidth="1"/>
    <col min="3590" max="3596" width="10.7109375" style="22" customWidth="1"/>
    <col min="3597" max="3597" width="12.140625" style="22" customWidth="1"/>
    <col min="3598" max="3598" width="11.140625" style="22" customWidth="1"/>
    <col min="3599" max="3599" width="10.7109375" style="22" customWidth="1"/>
    <col min="3600" max="3600" width="11.5703125" style="22" customWidth="1"/>
    <col min="3601" max="3601" width="11.42578125" style="22"/>
    <col min="3602" max="3602" width="11.28515625" style="22" customWidth="1"/>
    <col min="3603" max="3603" width="10.42578125" style="22" customWidth="1"/>
    <col min="3604" max="3604" width="11.28515625" style="22" customWidth="1"/>
    <col min="3605" max="3605" width="10.28515625" style="22" customWidth="1"/>
    <col min="3606" max="3607" width="10.5703125" style="22" customWidth="1"/>
    <col min="3608" max="3612" width="14.140625" style="22" customWidth="1"/>
    <col min="3613" max="3616" width="13.140625" style="22" customWidth="1"/>
    <col min="3617" max="3617" width="9" style="22" customWidth="1"/>
    <col min="3618" max="3623" width="13.140625" style="22" customWidth="1"/>
    <col min="3624" max="3632" width="10.85546875" style="22" customWidth="1"/>
    <col min="3633" max="3673" width="0" style="22" hidden="1" customWidth="1"/>
    <col min="3674" max="3675" width="10.85546875" style="22" customWidth="1"/>
    <col min="3676" max="3840" width="11.42578125" style="22"/>
    <col min="3841" max="3841" width="31.5703125" style="22" customWidth="1"/>
    <col min="3842" max="3842" width="25.7109375" style="22" customWidth="1"/>
    <col min="3843" max="3843" width="12.7109375" style="22" customWidth="1"/>
    <col min="3844" max="3844" width="10.7109375" style="22" customWidth="1"/>
    <col min="3845" max="3845" width="10.85546875" style="22" customWidth="1"/>
    <col min="3846" max="3852" width="10.7109375" style="22" customWidth="1"/>
    <col min="3853" max="3853" width="12.140625" style="22" customWidth="1"/>
    <col min="3854" max="3854" width="11.140625" style="22" customWidth="1"/>
    <col min="3855" max="3855" width="10.7109375" style="22" customWidth="1"/>
    <col min="3856" max="3856" width="11.5703125" style="22" customWidth="1"/>
    <col min="3857" max="3857" width="11.42578125" style="22"/>
    <col min="3858" max="3858" width="11.28515625" style="22" customWidth="1"/>
    <col min="3859" max="3859" width="10.42578125" style="22" customWidth="1"/>
    <col min="3860" max="3860" width="11.28515625" style="22" customWidth="1"/>
    <col min="3861" max="3861" width="10.28515625" style="22" customWidth="1"/>
    <col min="3862" max="3863" width="10.5703125" style="22" customWidth="1"/>
    <col min="3864" max="3868" width="14.140625" style="22" customWidth="1"/>
    <col min="3869" max="3872" width="13.140625" style="22" customWidth="1"/>
    <col min="3873" max="3873" width="9" style="22" customWidth="1"/>
    <col min="3874" max="3879" width="13.140625" style="22" customWidth="1"/>
    <col min="3880" max="3888" width="10.85546875" style="22" customWidth="1"/>
    <col min="3889" max="3929" width="0" style="22" hidden="1" customWidth="1"/>
    <col min="3930" max="3931" width="10.85546875" style="22" customWidth="1"/>
    <col min="3932" max="4096" width="11.42578125" style="22"/>
    <col min="4097" max="4097" width="31.5703125" style="22" customWidth="1"/>
    <col min="4098" max="4098" width="25.7109375" style="22" customWidth="1"/>
    <col min="4099" max="4099" width="12.7109375" style="22" customWidth="1"/>
    <col min="4100" max="4100" width="10.7109375" style="22" customWidth="1"/>
    <col min="4101" max="4101" width="10.85546875" style="22" customWidth="1"/>
    <col min="4102" max="4108" width="10.7109375" style="22" customWidth="1"/>
    <col min="4109" max="4109" width="12.140625" style="22" customWidth="1"/>
    <col min="4110" max="4110" width="11.140625" style="22" customWidth="1"/>
    <col min="4111" max="4111" width="10.7109375" style="22" customWidth="1"/>
    <col min="4112" max="4112" width="11.5703125" style="22" customWidth="1"/>
    <col min="4113" max="4113" width="11.42578125" style="22"/>
    <col min="4114" max="4114" width="11.28515625" style="22" customWidth="1"/>
    <col min="4115" max="4115" width="10.42578125" style="22" customWidth="1"/>
    <col min="4116" max="4116" width="11.28515625" style="22" customWidth="1"/>
    <col min="4117" max="4117" width="10.28515625" style="22" customWidth="1"/>
    <col min="4118" max="4119" width="10.5703125" style="22" customWidth="1"/>
    <col min="4120" max="4124" width="14.140625" style="22" customWidth="1"/>
    <col min="4125" max="4128" width="13.140625" style="22" customWidth="1"/>
    <col min="4129" max="4129" width="9" style="22" customWidth="1"/>
    <col min="4130" max="4135" width="13.140625" style="22" customWidth="1"/>
    <col min="4136" max="4144" width="10.85546875" style="22" customWidth="1"/>
    <col min="4145" max="4185" width="0" style="22" hidden="1" customWidth="1"/>
    <col min="4186" max="4187" width="10.85546875" style="22" customWidth="1"/>
    <col min="4188" max="4352" width="11.42578125" style="22"/>
    <col min="4353" max="4353" width="31.5703125" style="22" customWidth="1"/>
    <col min="4354" max="4354" width="25.7109375" style="22" customWidth="1"/>
    <col min="4355" max="4355" width="12.7109375" style="22" customWidth="1"/>
    <col min="4356" max="4356" width="10.7109375" style="22" customWidth="1"/>
    <col min="4357" max="4357" width="10.85546875" style="22" customWidth="1"/>
    <col min="4358" max="4364" width="10.7109375" style="22" customWidth="1"/>
    <col min="4365" max="4365" width="12.140625" style="22" customWidth="1"/>
    <col min="4366" max="4366" width="11.140625" style="22" customWidth="1"/>
    <col min="4367" max="4367" width="10.7109375" style="22" customWidth="1"/>
    <col min="4368" max="4368" width="11.5703125" style="22" customWidth="1"/>
    <col min="4369" max="4369" width="11.42578125" style="22"/>
    <col min="4370" max="4370" width="11.28515625" style="22" customWidth="1"/>
    <col min="4371" max="4371" width="10.42578125" style="22" customWidth="1"/>
    <col min="4372" max="4372" width="11.28515625" style="22" customWidth="1"/>
    <col min="4373" max="4373" width="10.28515625" style="22" customWidth="1"/>
    <col min="4374" max="4375" width="10.5703125" style="22" customWidth="1"/>
    <col min="4376" max="4380" width="14.140625" style="22" customWidth="1"/>
    <col min="4381" max="4384" width="13.140625" style="22" customWidth="1"/>
    <col min="4385" max="4385" width="9" style="22" customWidth="1"/>
    <col min="4386" max="4391" width="13.140625" style="22" customWidth="1"/>
    <col min="4392" max="4400" width="10.85546875" style="22" customWidth="1"/>
    <col min="4401" max="4441" width="0" style="22" hidden="1" customWidth="1"/>
    <col min="4442" max="4443" width="10.85546875" style="22" customWidth="1"/>
    <col min="4444" max="4608" width="11.42578125" style="22"/>
    <col min="4609" max="4609" width="31.5703125" style="22" customWidth="1"/>
    <col min="4610" max="4610" width="25.7109375" style="22" customWidth="1"/>
    <col min="4611" max="4611" width="12.7109375" style="22" customWidth="1"/>
    <col min="4612" max="4612" width="10.7109375" style="22" customWidth="1"/>
    <col min="4613" max="4613" width="10.85546875" style="22" customWidth="1"/>
    <col min="4614" max="4620" width="10.7109375" style="22" customWidth="1"/>
    <col min="4621" max="4621" width="12.140625" style="22" customWidth="1"/>
    <col min="4622" max="4622" width="11.140625" style="22" customWidth="1"/>
    <col min="4623" max="4623" width="10.7109375" style="22" customWidth="1"/>
    <col min="4624" max="4624" width="11.5703125" style="22" customWidth="1"/>
    <col min="4625" max="4625" width="11.42578125" style="22"/>
    <col min="4626" max="4626" width="11.28515625" style="22" customWidth="1"/>
    <col min="4627" max="4627" width="10.42578125" style="22" customWidth="1"/>
    <col min="4628" max="4628" width="11.28515625" style="22" customWidth="1"/>
    <col min="4629" max="4629" width="10.28515625" style="22" customWidth="1"/>
    <col min="4630" max="4631" width="10.5703125" style="22" customWidth="1"/>
    <col min="4632" max="4636" width="14.140625" style="22" customWidth="1"/>
    <col min="4637" max="4640" width="13.140625" style="22" customWidth="1"/>
    <col min="4641" max="4641" width="9" style="22" customWidth="1"/>
    <col min="4642" max="4647" width="13.140625" style="22" customWidth="1"/>
    <col min="4648" max="4656" width="10.85546875" style="22" customWidth="1"/>
    <col min="4657" max="4697" width="0" style="22" hidden="1" customWidth="1"/>
    <col min="4698" max="4699" width="10.85546875" style="22" customWidth="1"/>
    <col min="4700" max="4864" width="11.42578125" style="22"/>
    <col min="4865" max="4865" width="31.5703125" style="22" customWidth="1"/>
    <col min="4866" max="4866" width="25.7109375" style="22" customWidth="1"/>
    <col min="4867" max="4867" width="12.7109375" style="22" customWidth="1"/>
    <col min="4868" max="4868" width="10.7109375" style="22" customWidth="1"/>
    <col min="4869" max="4869" width="10.85546875" style="22" customWidth="1"/>
    <col min="4870" max="4876" width="10.7109375" style="22" customWidth="1"/>
    <col min="4877" max="4877" width="12.140625" style="22" customWidth="1"/>
    <col min="4878" max="4878" width="11.140625" style="22" customWidth="1"/>
    <col min="4879" max="4879" width="10.7109375" style="22" customWidth="1"/>
    <col min="4880" max="4880" width="11.5703125" style="22" customWidth="1"/>
    <col min="4881" max="4881" width="11.42578125" style="22"/>
    <col min="4882" max="4882" width="11.28515625" style="22" customWidth="1"/>
    <col min="4883" max="4883" width="10.42578125" style="22" customWidth="1"/>
    <col min="4884" max="4884" width="11.28515625" style="22" customWidth="1"/>
    <col min="4885" max="4885" width="10.28515625" style="22" customWidth="1"/>
    <col min="4886" max="4887" width="10.5703125" style="22" customWidth="1"/>
    <col min="4888" max="4892" width="14.140625" style="22" customWidth="1"/>
    <col min="4893" max="4896" width="13.140625" style="22" customWidth="1"/>
    <col min="4897" max="4897" width="9" style="22" customWidth="1"/>
    <col min="4898" max="4903" width="13.140625" style="22" customWidth="1"/>
    <col min="4904" max="4912" width="10.85546875" style="22" customWidth="1"/>
    <col min="4913" max="4953" width="0" style="22" hidden="1" customWidth="1"/>
    <col min="4954" max="4955" width="10.85546875" style="22" customWidth="1"/>
    <col min="4956" max="5120" width="11.42578125" style="22"/>
    <col min="5121" max="5121" width="31.5703125" style="22" customWidth="1"/>
    <col min="5122" max="5122" width="25.7109375" style="22" customWidth="1"/>
    <col min="5123" max="5123" width="12.7109375" style="22" customWidth="1"/>
    <col min="5124" max="5124" width="10.7109375" style="22" customWidth="1"/>
    <col min="5125" max="5125" width="10.85546875" style="22" customWidth="1"/>
    <col min="5126" max="5132" width="10.7109375" style="22" customWidth="1"/>
    <col min="5133" max="5133" width="12.140625" style="22" customWidth="1"/>
    <col min="5134" max="5134" width="11.140625" style="22" customWidth="1"/>
    <col min="5135" max="5135" width="10.7109375" style="22" customWidth="1"/>
    <col min="5136" max="5136" width="11.5703125" style="22" customWidth="1"/>
    <col min="5137" max="5137" width="11.42578125" style="22"/>
    <col min="5138" max="5138" width="11.28515625" style="22" customWidth="1"/>
    <col min="5139" max="5139" width="10.42578125" style="22" customWidth="1"/>
    <col min="5140" max="5140" width="11.28515625" style="22" customWidth="1"/>
    <col min="5141" max="5141" width="10.28515625" style="22" customWidth="1"/>
    <col min="5142" max="5143" width="10.5703125" style="22" customWidth="1"/>
    <col min="5144" max="5148" width="14.140625" style="22" customWidth="1"/>
    <col min="5149" max="5152" width="13.140625" style="22" customWidth="1"/>
    <col min="5153" max="5153" width="9" style="22" customWidth="1"/>
    <col min="5154" max="5159" width="13.140625" style="22" customWidth="1"/>
    <col min="5160" max="5168" width="10.85546875" style="22" customWidth="1"/>
    <col min="5169" max="5209" width="0" style="22" hidden="1" customWidth="1"/>
    <col min="5210" max="5211" width="10.85546875" style="22" customWidth="1"/>
    <col min="5212" max="5376" width="11.42578125" style="22"/>
    <col min="5377" max="5377" width="31.5703125" style="22" customWidth="1"/>
    <col min="5378" max="5378" width="25.7109375" style="22" customWidth="1"/>
    <col min="5379" max="5379" width="12.7109375" style="22" customWidth="1"/>
    <col min="5380" max="5380" width="10.7109375" style="22" customWidth="1"/>
    <col min="5381" max="5381" width="10.85546875" style="22" customWidth="1"/>
    <col min="5382" max="5388" width="10.7109375" style="22" customWidth="1"/>
    <col min="5389" max="5389" width="12.140625" style="22" customWidth="1"/>
    <col min="5390" max="5390" width="11.140625" style="22" customWidth="1"/>
    <col min="5391" max="5391" width="10.7109375" style="22" customWidth="1"/>
    <col min="5392" max="5392" width="11.5703125" style="22" customWidth="1"/>
    <col min="5393" max="5393" width="11.42578125" style="22"/>
    <col min="5394" max="5394" width="11.28515625" style="22" customWidth="1"/>
    <col min="5395" max="5395" width="10.42578125" style="22" customWidth="1"/>
    <col min="5396" max="5396" width="11.28515625" style="22" customWidth="1"/>
    <col min="5397" max="5397" width="10.28515625" style="22" customWidth="1"/>
    <col min="5398" max="5399" width="10.5703125" style="22" customWidth="1"/>
    <col min="5400" max="5404" width="14.140625" style="22" customWidth="1"/>
    <col min="5405" max="5408" width="13.140625" style="22" customWidth="1"/>
    <col min="5409" max="5409" width="9" style="22" customWidth="1"/>
    <col min="5410" max="5415" width="13.140625" style="22" customWidth="1"/>
    <col min="5416" max="5424" width="10.85546875" style="22" customWidth="1"/>
    <col min="5425" max="5465" width="0" style="22" hidden="1" customWidth="1"/>
    <col min="5466" max="5467" width="10.85546875" style="22" customWidth="1"/>
    <col min="5468" max="5632" width="11.42578125" style="22"/>
    <col min="5633" max="5633" width="31.5703125" style="22" customWidth="1"/>
    <col min="5634" max="5634" width="25.7109375" style="22" customWidth="1"/>
    <col min="5635" max="5635" width="12.7109375" style="22" customWidth="1"/>
    <col min="5636" max="5636" width="10.7109375" style="22" customWidth="1"/>
    <col min="5637" max="5637" width="10.85546875" style="22" customWidth="1"/>
    <col min="5638" max="5644" width="10.7109375" style="22" customWidth="1"/>
    <col min="5645" max="5645" width="12.140625" style="22" customWidth="1"/>
    <col min="5646" max="5646" width="11.140625" style="22" customWidth="1"/>
    <col min="5647" max="5647" width="10.7109375" style="22" customWidth="1"/>
    <col min="5648" max="5648" width="11.5703125" style="22" customWidth="1"/>
    <col min="5649" max="5649" width="11.42578125" style="22"/>
    <col min="5650" max="5650" width="11.28515625" style="22" customWidth="1"/>
    <col min="5651" max="5651" width="10.42578125" style="22" customWidth="1"/>
    <col min="5652" max="5652" width="11.28515625" style="22" customWidth="1"/>
    <col min="5653" max="5653" width="10.28515625" style="22" customWidth="1"/>
    <col min="5654" max="5655" width="10.5703125" style="22" customWidth="1"/>
    <col min="5656" max="5660" width="14.140625" style="22" customWidth="1"/>
    <col min="5661" max="5664" width="13.140625" style="22" customWidth="1"/>
    <col min="5665" max="5665" width="9" style="22" customWidth="1"/>
    <col min="5666" max="5671" width="13.140625" style="22" customWidth="1"/>
    <col min="5672" max="5680" width="10.85546875" style="22" customWidth="1"/>
    <col min="5681" max="5721" width="0" style="22" hidden="1" customWidth="1"/>
    <col min="5722" max="5723" width="10.85546875" style="22" customWidth="1"/>
    <col min="5724" max="5888" width="11.42578125" style="22"/>
    <col min="5889" max="5889" width="31.5703125" style="22" customWidth="1"/>
    <col min="5890" max="5890" width="25.7109375" style="22" customWidth="1"/>
    <col min="5891" max="5891" width="12.7109375" style="22" customWidth="1"/>
    <col min="5892" max="5892" width="10.7109375" style="22" customWidth="1"/>
    <col min="5893" max="5893" width="10.85546875" style="22" customWidth="1"/>
    <col min="5894" max="5900" width="10.7109375" style="22" customWidth="1"/>
    <col min="5901" max="5901" width="12.140625" style="22" customWidth="1"/>
    <col min="5902" max="5902" width="11.140625" style="22" customWidth="1"/>
    <col min="5903" max="5903" width="10.7109375" style="22" customWidth="1"/>
    <col min="5904" max="5904" width="11.5703125" style="22" customWidth="1"/>
    <col min="5905" max="5905" width="11.42578125" style="22"/>
    <col min="5906" max="5906" width="11.28515625" style="22" customWidth="1"/>
    <col min="5907" max="5907" width="10.42578125" style="22" customWidth="1"/>
    <col min="5908" max="5908" width="11.28515625" style="22" customWidth="1"/>
    <col min="5909" max="5909" width="10.28515625" style="22" customWidth="1"/>
    <col min="5910" max="5911" width="10.5703125" style="22" customWidth="1"/>
    <col min="5912" max="5916" width="14.140625" style="22" customWidth="1"/>
    <col min="5917" max="5920" width="13.140625" style="22" customWidth="1"/>
    <col min="5921" max="5921" width="9" style="22" customWidth="1"/>
    <col min="5922" max="5927" width="13.140625" style="22" customWidth="1"/>
    <col min="5928" max="5936" width="10.85546875" style="22" customWidth="1"/>
    <col min="5937" max="5977" width="0" style="22" hidden="1" customWidth="1"/>
    <col min="5978" max="5979" width="10.85546875" style="22" customWidth="1"/>
    <col min="5980" max="6144" width="11.42578125" style="22"/>
    <col min="6145" max="6145" width="31.5703125" style="22" customWidth="1"/>
    <col min="6146" max="6146" width="25.7109375" style="22" customWidth="1"/>
    <col min="6147" max="6147" width="12.7109375" style="22" customWidth="1"/>
    <col min="6148" max="6148" width="10.7109375" style="22" customWidth="1"/>
    <col min="6149" max="6149" width="10.85546875" style="22" customWidth="1"/>
    <col min="6150" max="6156" width="10.7109375" style="22" customWidth="1"/>
    <col min="6157" max="6157" width="12.140625" style="22" customWidth="1"/>
    <col min="6158" max="6158" width="11.140625" style="22" customWidth="1"/>
    <col min="6159" max="6159" width="10.7109375" style="22" customWidth="1"/>
    <col min="6160" max="6160" width="11.5703125" style="22" customWidth="1"/>
    <col min="6161" max="6161" width="11.42578125" style="22"/>
    <col min="6162" max="6162" width="11.28515625" style="22" customWidth="1"/>
    <col min="6163" max="6163" width="10.42578125" style="22" customWidth="1"/>
    <col min="6164" max="6164" width="11.28515625" style="22" customWidth="1"/>
    <col min="6165" max="6165" width="10.28515625" style="22" customWidth="1"/>
    <col min="6166" max="6167" width="10.5703125" style="22" customWidth="1"/>
    <col min="6168" max="6172" width="14.140625" style="22" customWidth="1"/>
    <col min="6173" max="6176" width="13.140625" style="22" customWidth="1"/>
    <col min="6177" max="6177" width="9" style="22" customWidth="1"/>
    <col min="6178" max="6183" width="13.140625" style="22" customWidth="1"/>
    <col min="6184" max="6192" width="10.85546875" style="22" customWidth="1"/>
    <col min="6193" max="6233" width="0" style="22" hidden="1" customWidth="1"/>
    <col min="6234" max="6235" width="10.85546875" style="22" customWidth="1"/>
    <col min="6236" max="6400" width="11.42578125" style="22"/>
    <col min="6401" max="6401" width="31.5703125" style="22" customWidth="1"/>
    <col min="6402" max="6402" width="25.7109375" style="22" customWidth="1"/>
    <col min="6403" max="6403" width="12.7109375" style="22" customWidth="1"/>
    <col min="6404" max="6404" width="10.7109375" style="22" customWidth="1"/>
    <col min="6405" max="6405" width="10.85546875" style="22" customWidth="1"/>
    <col min="6406" max="6412" width="10.7109375" style="22" customWidth="1"/>
    <col min="6413" max="6413" width="12.140625" style="22" customWidth="1"/>
    <col min="6414" max="6414" width="11.140625" style="22" customWidth="1"/>
    <col min="6415" max="6415" width="10.7109375" style="22" customWidth="1"/>
    <col min="6416" max="6416" width="11.5703125" style="22" customWidth="1"/>
    <col min="6417" max="6417" width="11.42578125" style="22"/>
    <col min="6418" max="6418" width="11.28515625" style="22" customWidth="1"/>
    <col min="6419" max="6419" width="10.42578125" style="22" customWidth="1"/>
    <col min="6420" max="6420" width="11.28515625" style="22" customWidth="1"/>
    <col min="6421" max="6421" width="10.28515625" style="22" customWidth="1"/>
    <col min="6422" max="6423" width="10.5703125" style="22" customWidth="1"/>
    <col min="6424" max="6428" width="14.140625" style="22" customWidth="1"/>
    <col min="6429" max="6432" width="13.140625" style="22" customWidth="1"/>
    <col min="6433" max="6433" width="9" style="22" customWidth="1"/>
    <col min="6434" max="6439" width="13.140625" style="22" customWidth="1"/>
    <col min="6440" max="6448" width="10.85546875" style="22" customWidth="1"/>
    <col min="6449" max="6489" width="0" style="22" hidden="1" customWidth="1"/>
    <col min="6490" max="6491" width="10.85546875" style="22" customWidth="1"/>
    <col min="6492" max="6656" width="11.42578125" style="22"/>
    <col min="6657" max="6657" width="31.5703125" style="22" customWidth="1"/>
    <col min="6658" max="6658" width="25.7109375" style="22" customWidth="1"/>
    <col min="6659" max="6659" width="12.7109375" style="22" customWidth="1"/>
    <col min="6660" max="6660" width="10.7109375" style="22" customWidth="1"/>
    <col min="6661" max="6661" width="10.85546875" style="22" customWidth="1"/>
    <col min="6662" max="6668" width="10.7109375" style="22" customWidth="1"/>
    <col min="6669" max="6669" width="12.140625" style="22" customWidth="1"/>
    <col min="6670" max="6670" width="11.140625" style="22" customWidth="1"/>
    <col min="6671" max="6671" width="10.7109375" style="22" customWidth="1"/>
    <col min="6672" max="6672" width="11.5703125" style="22" customWidth="1"/>
    <col min="6673" max="6673" width="11.42578125" style="22"/>
    <col min="6674" max="6674" width="11.28515625" style="22" customWidth="1"/>
    <col min="6675" max="6675" width="10.42578125" style="22" customWidth="1"/>
    <col min="6676" max="6676" width="11.28515625" style="22" customWidth="1"/>
    <col min="6677" max="6677" width="10.28515625" style="22" customWidth="1"/>
    <col min="6678" max="6679" width="10.5703125" style="22" customWidth="1"/>
    <col min="6680" max="6684" width="14.140625" style="22" customWidth="1"/>
    <col min="6685" max="6688" width="13.140625" style="22" customWidth="1"/>
    <col min="6689" max="6689" width="9" style="22" customWidth="1"/>
    <col min="6690" max="6695" width="13.140625" style="22" customWidth="1"/>
    <col min="6696" max="6704" width="10.85546875" style="22" customWidth="1"/>
    <col min="6705" max="6745" width="0" style="22" hidden="1" customWidth="1"/>
    <col min="6746" max="6747" width="10.85546875" style="22" customWidth="1"/>
    <col min="6748" max="6912" width="11.42578125" style="22"/>
    <col min="6913" max="6913" width="31.5703125" style="22" customWidth="1"/>
    <col min="6914" max="6914" width="25.7109375" style="22" customWidth="1"/>
    <col min="6915" max="6915" width="12.7109375" style="22" customWidth="1"/>
    <col min="6916" max="6916" width="10.7109375" style="22" customWidth="1"/>
    <col min="6917" max="6917" width="10.85546875" style="22" customWidth="1"/>
    <col min="6918" max="6924" width="10.7109375" style="22" customWidth="1"/>
    <col min="6925" max="6925" width="12.140625" style="22" customWidth="1"/>
    <col min="6926" max="6926" width="11.140625" style="22" customWidth="1"/>
    <col min="6927" max="6927" width="10.7109375" style="22" customWidth="1"/>
    <col min="6928" max="6928" width="11.5703125" style="22" customWidth="1"/>
    <col min="6929" max="6929" width="11.42578125" style="22"/>
    <col min="6930" max="6930" width="11.28515625" style="22" customWidth="1"/>
    <col min="6931" max="6931" width="10.42578125" style="22" customWidth="1"/>
    <col min="6932" max="6932" width="11.28515625" style="22" customWidth="1"/>
    <col min="6933" max="6933" width="10.28515625" style="22" customWidth="1"/>
    <col min="6934" max="6935" width="10.5703125" style="22" customWidth="1"/>
    <col min="6936" max="6940" width="14.140625" style="22" customWidth="1"/>
    <col min="6941" max="6944" width="13.140625" style="22" customWidth="1"/>
    <col min="6945" max="6945" width="9" style="22" customWidth="1"/>
    <col min="6946" max="6951" width="13.140625" style="22" customWidth="1"/>
    <col min="6952" max="6960" width="10.85546875" style="22" customWidth="1"/>
    <col min="6961" max="7001" width="0" style="22" hidden="1" customWidth="1"/>
    <col min="7002" max="7003" width="10.85546875" style="22" customWidth="1"/>
    <col min="7004" max="7168" width="11.42578125" style="22"/>
    <col min="7169" max="7169" width="31.5703125" style="22" customWidth="1"/>
    <col min="7170" max="7170" width="25.7109375" style="22" customWidth="1"/>
    <col min="7171" max="7171" width="12.7109375" style="22" customWidth="1"/>
    <col min="7172" max="7172" width="10.7109375" style="22" customWidth="1"/>
    <col min="7173" max="7173" width="10.85546875" style="22" customWidth="1"/>
    <col min="7174" max="7180" width="10.7109375" style="22" customWidth="1"/>
    <col min="7181" max="7181" width="12.140625" style="22" customWidth="1"/>
    <col min="7182" max="7182" width="11.140625" style="22" customWidth="1"/>
    <col min="7183" max="7183" width="10.7109375" style="22" customWidth="1"/>
    <col min="7184" max="7184" width="11.5703125" style="22" customWidth="1"/>
    <col min="7185" max="7185" width="11.42578125" style="22"/>
    <col min="7186" max="7186" width="11.28515625" style="22" customWidth="1"/>
    <col min="7187" max="7187" width="10.42578125" style="22" customWidth="1"/>
    <col min="7188" max="7188" width="11.28515625" style="22" customWidth="1"/>
    <col min="7189" max="7189" width="10.28515625" style="22" customWidth="1"/>
    <col min="7190" max="7191" width="10.5703125" style="22" customWidth="1"/>
    <col min="7192" max="7196" width="14.140625" style="22" customWidth="1"/>
    <col min="7197" max="7200" width="13.140625" style="22" customWidth="1"/>
    <col min="7201" max="7201" width="9" style="22" customWidth="1"/>
    <col min="7202" max="7207" width="13.140625" style="22" customWidth="1"/>
    <col min="7208" max="7216" width="10.85546875" style="22" customWidth="1"/>
    <col min="7217" max="7257" width="0" style="22" hidden="1" customWidth="1"/>
    <col min="7258" max="7259" width="10.85546875" style="22" customWidth="1"/>
    <col min="7260" max="7424" width="11.42578125" style="22"/>
    <col min="7425" max="7425" width="31.5703125" style="22" customWidth="1"/>
    <col min="7426" max="7426" width="25.7109375" style="22" customWidth="1"/>
    <col min="7427" max="7427" width="12.7109375" style="22" customWidth="1"/>
    <col min="7428" max="7428" width="10.7109375" style="22" customWidth="1"/>
    <col min="7429" max="7429" width="10.85546875" style="22" customWidth="1"/>
    <col min="7430" max="7436" width="10.7109375" style="22" customWidth="1"/>
    <col min="7437" max="7437" width="12.140625" style="22" customWidth="1"/>
    <col min="7438" max="7438" width="11.140625" style="22" customWidth="1"/>
    <col min="7439" max="7439" width="10.7109375" style="22" customWidth="1"/>
    <col min="7440" max="7440" width="11.5703125" style="22" customWidth="1"/>
    <col min="7441" max="7441" width="11.42578125" style="22"/>
    <col min="7442" max="7442" width="11.28515625" style="22" customWidth="1"/>
    <col min="7443" max="7443" width="10.42578125" style="22" customWidth="1"/>
    <col min="7444" max="7444" width="11.28515625" style="22" customWidth="1"/>
    <col min="7445" max="7445" width="10.28515625" style="22" customWidth="1"/>
    <col min="7446" max="7447" width="10.5703125" style="22" customWidth="1"/>
    <col min="7448" max="7452" width="14.140625" style="22" customWidth="1"/>
    <col min="7453" max="7456" width="13.140625" style="22" customWidth="1"/>
    <col min="7457" max="7457" width="9" style="22" customWidth="1"/>
    <col min="7458" max="7463" width="13.140625" style="22" customWidth="1"/>
    <col min="7464" max="7472" width="10.85546875" style="22" customWidth="1"/>
    <col min="7473" max="7513" width="0" style="22" hidden="1" customWidth="1"/>
    <col min="7514" max="7515" width="10.85546875" style="22" customWidth="1"/>
    <col min="7516" max="7680" width="11.42578125" style="22"/>
    <col min="7681" max="7681" width="31.5703125" style="22" customWidth="1"/>
    <col min="7682" max="7682" width="25.7109375" style="22" customWidth="1"/>
    <col min="7683" max="7683" width="12.7109375" style="22" customWidth="1"/>
    <col min="7684" max="7684" width="10.7109375" style="22" customWidth="1"/>
    <col min="7685" max="7685" width="10.85546875" style="22" customWidth="1"/>
    <col min="7686" max="7692" width="10.7109375" style="22" customWidth="1"/>
    <col min="7693" max="7693" width="12.140625" style="22" customWidth="1"/>
    <col min="7694" max="7694" width="11.140625" style="22" customWidth="1"/>
    <col min="7695" max="7695" width="10.7109375" style="22" customWidth="1"/>
    <col min="7696" max="7696" width="11.5703125" style="22" customWidth="1"/>
    <col min="7697" max="7697" width="11.42578125" style="22"/>
    <col min="7698" max="7698" width="11.28515625" style="22" customWidth="1"/>
    <col min="7699" max="7699" width="10.42578125" style="22" customWidth="1"/>
    <col min="7700" max="7700" width="11.28515625" style="22" customWidth="1"/>
    <col min="7701" max="7701" width="10.28515625" style="22" customWidth="1"/>
    <col min="7702" max="7703" width="10.5703125" style="22" customWidth="1"/>
    <col min="7704" max="7708" width="14.140625" style="22" customWidth="1"/>
    <col min="7709" max="7712" width="13.140625" style="22" customWidth="1"/>
    <col min="7713" max="7713" width="9" style="22" customWidth="1"/>
    <col min="7714" max="7719" width="13.140625" style="22" customWidth="1"/>
    <col min="7720" max="7728" width="10.85546875" style="22" customWidth="1"/>
    <col min="7729" max="7769" width="0" style="22" hidden="1" customWidth="1"/>
    <col min="7770" max="7771" width="10.85546875" style="22" customWidth="1"/>
    <col min="7772" max="7936" width="11.42578125" style="22"/>
    <col min="7937" max="7937" width="31.5703125" style="22" customWidth="1"/>
    <col min="7938" max="7938" width="25.7109375" style="22" customWidth="1"/>
    <col min="7939" max="7939" width="12.7109375" style="22" customWidth="1"/>
    <col min="7940" max="7940" width="10.7109375" style="22" customWidth="1"/>
    <col min="7941" max="7941" width="10.85546875" style="22" customWidth="1"/>
    <col min="7942" max="7948" width="10.7109375" style="22" customWidth="1"/>
    <col min="7949" max="7949" width="12.140625" style="22" customWidth="1"/>
    <col min="7950" max="7950" width="11.140625" style="22" customWidth="1"/>
    <col min="7951" max="7951" width="10.7109375" style="22" customWidth="1"/>
    <col min="7952" max="7952" width="11.5703125" style="22" customWidth="1"/>
    <col min="7953" max="7953" width="11.42578125" style="22"/>
    <col min="7954" max="7954" width="11.28515625" style="22" customWidth="1"/>
    <col min="7955" max="7955" width="10.42578125" style="22" customWidth="1"/>
    <col min="7956" max="7956" width="11.28515625" style="22" customWidth="1"/>
    <col min="7957" max="7957" width="10.28515625" style="22" customWidth="1"/>
    <col min="7958" max="7959" width="10.5703125" style="22" customWidth="1"/>
    <col min="7960" max="7964" width="14.140625" style="22" customWidth="1"/>
    <col min="7965" max="7968" width="13.140625" style="22" customWidth="1"/>
    <col min="7969" max="7969" width="9" style="22" customWidth="1"/>
    <col min="7970" max="7975" width="13.140625" style="22" customWidth="1"/>
    <col min="7976" max="7984" width="10.85546875" style="22" customWidth="1"/>
    <col min="7985" max="8025" width="0" style="22" hidden="1" customWidth="1"/>
    <col min="8026" max="8027" width="10.85546875" style="22" customWidth="1"/>
    <col min="8028" max="8192" width="11.42578125" style="22"/>
    <col min="8193" max="8193" width="31.5703125" style="22" customWidth="1"/>
    <col min="8194" max="8194" width="25.7109375" style="22" customWidth="1"/>
    <col min="8195" max="8195" width="12.7109375" style="22" customWidth="1"/>
    <col min="8196" max="8196" width="10.7109375" style="22" customWidth="1"/>
    <col min="8197" max="8197" width="10.85546875" style="22" customWidth="1"/>
    <col min="8198" max="8204" width="10.7109375" style="22" customWidth="1"/>
    <col min="8205" max="8205" width="12.140625" style="22" customWidth="1"/>
    <col min="8206" max="8206" width="11.140625" style="22" customWidth="1"/>
    <col min="8207" max="8207" width="10.7109375" style="22" customWidth="1"/>
    <col min="8208" max="8208" width="11.5703125" style="22" customWidth="1"/>
    <col min="8209" max="8209" width="11.42578125" style="22"/>
    <col min="8210" max="8210" width="11.28515625" style="22" customWidth="1"/>
    <col min="8211" max="8211" width="10.42578125" style="22" customWidth="1"/>
    <col min="8212" max="8212" width="11.28515625" style="22" customWidth="1"/>
    <col min="8213" max="8213" width="10.28515625" style="22" customWidth="1"/>
    <col min="8214" max="8215" width="10.5703125" style="22" customWidth="1"/>
    <col min="8216" max="8220" width="14.140625" style="22" customWidth="1"/>
    <col min="8221" max="8224" width="13.140625" style="22" customWidth="1"/>
    <col min="8225" max="8225" width="9" style="22" customWidth="1"/>
    <col min="8226" max="8231" width="13.140625" style="22" customWidth="1"/>
    <col min="8232" max="8240" width="10.85546875" style="22" customWidth="1"/>
    <col min="8241" max="8281" width="0" style="22" hidden="1" customWidth="1"/>
    <col min="8282" max="8283" width="10.85546875" style="22" customWidth="1"/>
    <col min="8284" max="8448" width="11.42578125" style="22"/>
    <col min="8449" max="8449" width="31.5703125" style="22" customWidth="1"/>
    <col min="8450" max="8450" width="25.7109375" style="22" customWidth="1"/>
    <col min="8451" max="8451" width="12.7109375" style="22" customWidth="1"/>
    <col min="8452" max="8452" width="10.7109375" style="22" customWidth="1"/>
    <col min="8453" max="8453" width="10.85546875" style="22" customWidth="1"/>
    <col min="8454" max="8460" width="10.7109375" style="22" customWidth="1"/>
    <col min="8461" max="8461" width="12.140625" style="22" customWidth="1"/>
    <col min="8462" max="8462" width="11.140625" style="22" customWidth="1"/>
    <col min="8463" max="8463" width="10.7109375" style="22" customWidth="1"/>
    <col min="8464" max="8464" width="11.5703125" style="22" customWidth="1"/>
    <col min="8465" max="8465" width="11.42578125" style="22"/>
    <col min="8466" max="8466" width="11.28515625" style="22" customWidth="1"/>
    <col min="8467" max="8467" width="10.42578125" style="22" customWidth="1"/>
    <col min="8468" max="8468" width="11.28515625" style="22" customWidth="1"/>
    <col min="8469" max="8469" width="10.28515625" style="22" customWidth="1"/>
    <col min="8470" max="8471" width="10.5703125" style="22" customWidth="1"/>
    <col min="8472" max="8476" width="14.140625" style="22" customWidth="1"/>
    <col min="8477" max="8480" width="13.140625" style="22" customWidth="1"/>
    <col min="8481" max="8481" width="9" style="22" customWidth="1"/>
    <col min="8482" max="8487" width="13.140625" style="22" customWidth="1"/>
    <col min="8488" max="8496" width="10.85546875" style="22" customWidth="1"/>
    <col min="8497" max="8537" width="0" style="22" hidden="1" customWidth="1"/>
    <col min="8538" max="8539" width="10.85546875" style="22" customWidth="1"/>
    <col min="8540" max="8704" width="11.42578125" style="22"/>
    <col min="8705" max="8705" width="31.5703125" style="22" customWidth="1"/>
    <col min="8706" max="8706" width="25.7109375" style="22" customWidth="1"/>
    <col min="8707" max="8707" width="12.7109375" style="22" customWidth="1"/>
    <col min="8708" max="8708" width="10.7109375" style="22" customWidth="1"/>
    <col min="8709" max="8709" width="10.85546875" style="22" customWidth="1"/>
    <col min="8710" max="8716" width="10.7109375" style="22" customWidth="1"/>
    <col min="8717" max="8717" width="12.140625" style="22" customWidth="1"/>
    <col min="8718" max="8718" width="11.140625" style="22" customWidth="1"/>
    <col min="8719" max="8719" width="10.7109375" style="22" customWidth="1"/>
    <col min="8720" max="8720" width="11.5703125" style="22" customWidth="1"/>
    <col min="8721" max="8721" width="11.42578125" style="22"/>
    <col min="8722" max="8722" width="11.28515625" style="22" customWidth="1"/>
    <col min="8723" max="8723" width="10.42578125" style="22" customWidth="1"/>
    <col min="8724" max="8724" width="11.28515625" style="22" customWidth="1"/>
    <col min="8725" max="8725" width="10.28515625" style="22" customWidth="1"/>
    <col min="8726" max="8727" width="10.5703125" style="22" customWidth="1"/>
    <col min="8728" max="8732" width="14.140625" style="22" customWidth="1"/>
    <col min="8733" max="8736" width="13.140625" style="22" customWidth="1"/>
    <col min="8737" max="8737" width="9" style="22" customWidth="1"/>
    <col min="8738" max="8743" width="13.140625" style="22" customWidth="1"/>
    <col min="8744" max="8752" width="10.85546875" style="22" customWidth="1"/>
    <col min="8753" max="8793" width="0" style="22" hidden="1" customWidth="1"/>
    <col min="8794" max="8795" width="10.85546875" style="22" customWidth="1"/>
    <col min="8796" max="8960" width="11.42578125" style="22"/>
    <col min="8961" max="8961" width="31.5703125" style="22" customWidth="1"/>
    <col min="8962" max="8962" width="25.7109375" style="22" customWidth="1"/>
    <col min="8963" max="8963" width="12.7109375" style="22" customWidth="1"/>
    <col min="8964" max="8964" width="10.7109375" style="22" customWidth="1"/>
    <col min="8965" max="8965" width="10.85546875" style="22" customWidth="1"/>
    <col min="8966" max="8972" width="10.7109375" style="22" customWidth="1"/>
    <col min="8973" max="8973" width="12.140625" style="22" customWidth="1"/>
    <col min="8974" max="8974" width="11.140625" style="22" customWidth="1"/>
    <col min="8975" max="8975" width="10.7109375" style="22" customWidth="1"/>
    <col min="8976" max="8976" width="11.5703125" style="22" customWidth="1"/>
    <col min="8977" max="8977" width="11.42578125" style="22"/>
    <col min="8978" max="8978" width="11.28515625" style="22" customWidth="1"/>
    <col min="8979" max="8979" width="10.42578125" style="22" customWidth="1"/>
    <col min="8980" max="8980" width="11.28515625" style="22" customWidth="1"/>
    <col min="8981" max="8981" width="10.28515625" style="22" customWidth="1"/>
    <col min="8982" max="8983" width="10.5703125" style="22" customWidth="1"/>
    <col min="8984" max="8988" width="14.140625" style="22" customWidth="1"/>
    <col min="8989" max="8992" width="13.140625" style="22" customWidth="1"/>
    <col min="8993" max="8993" width="9" style="22" customWidth="1"/>
    <col min="8994" max="8999" width="13.140625" style="22" customWidth="1"/>
    <col min="9000" max="9008" width="10.85546875" style="22" customWidth="1"/>
    <col min="9009" max="9049" width="0" style="22" hidden="1" customWidth="1"/>
    <col min="9050" max="9051" width="10.85546875" style="22" customWidth="1"/>
    <col min="9052" max="9216" width="11.42578125" style="22"/>
    <col min="9217" max="9217" width="31.5703125" style="22" customWidth="1"/>
    <col min="9218" max="9218" width="25.7109375" style="22" customWidth="1"/>
    <col min="9219" max="9219" width="12.7109375" style="22" customWidth="1"/>
    <col min="9220" max="9220" width="10.7109375" style="22" customWidth="1"/>
    <col min="9221" max="9221" width="10.85546875" style="22" customWidth="1"/>
    <col min="9222" max="9228" width="10.7109375" style="22" customWidth="1"/>
    <col min="9229" max="9229" width="12.140625" style="22" customWidth="1"/>
    <col min="9230" max="9230" width="11.140625" style="22" customWidth="1"/>
    <col min="9231" max="9231" width="10.7109375" style="22" customWidth="1"/>
    <col min="9232" max="9232" width="11.5703125" style="22" customWidth="1"/>
    <col min="9233" max="9233" width="11.42578125" style="22"/>
    <col min="9234" max="9234" width="11.28515625" style="22" customWidth="1"/>
    <col min="9235" max="9235" width="10.42578125" style="22" customWidth="1"/>
    <col min="9236" max="9236" width="11.28515625" style="22" customWidth="1"/>
    <col min="9237" max="9237" width="10.28515625" style="22" customWidth="1"/>
    <col min="9238" max="9239" width="10.5703125" style="22" customWidth="1"/>
    <col min="9240" max="9244" width="14.140625" style="22" customWidth="1"/>
    <col min="9245" max="9248" width="13.140625" style="22" customWidth="1"/>
    <col min="9249" max="9249" width="9" style="22" customWidth="1"/>
    <col min="9250" max="9255" width="13.140625" style="22" customWidth="1"/>
    <col min="9256" max="9264" width="10.85546875" style="22" customWidth="1"/>
    <col min="9265" max="9305" width="0" style="22" hidden="1" customWidth="1"/>
    <col min="9306" max="9307" width="10.85546875" style="22" customWidth="1"/>
    <col min="9308" max="9472" width="11.42578125" style="22"/>
    <col min="9473" max="9473" width="31.5703125" style="22" customWidth="1"/>
    <col min="9474" max="9474" width="25.7109375" style="22" customWidth="1"/>
    <col min="9475" max="9475" width="12.7109375" style="22" customWidth="1"/>
    <col min="9476" max="9476" width="10.7109375" style="22" customWidth="1"/>
    <col min="9477" max="9477" width="10.85546875" style="22" customWidth="1"/>
    <col min="9478" max="9484" width="10.7109375" style="22" customWidth="1"/>
    <col min="9485" max="9485" width="12.140625" style="22" customWidth="1"/>
    <col min="9486" max="9486" width="11.140625" style="22" customWidth="1"/>
    <col min="9487" max="9487" width="10.7109375" style="22" customWidth="1"/>
    <col min="9488" max="9488" width="11.5703125" style="22" customWidth="1"/>
    <col min="9489" max="9489" width="11.42578125" style="22"/>
    <col min="9490" max="9490" width="11.28515625" style="22" customWidth="1"/>
    <col min="9491" max="9491" width="10.42578125" style="22" customWidth="1"/>
    <col min="9492" max="9492" width="11.28515625" style="22" customWidth="1"/>
    <col min="9493" max="9493" width="10.28515625" style="22" customWidth="1"/>
    <col min="9494" max="9495" width="10.5703125" style="22" customWidth="1"/>
    <col min="9496" max="9500" width="14.140625" style="22" customWidth="1"/>
    <col min="9501" max="9504" width="13.140625" style="22" customWidth="1"/>
    <col min="9505" max="9505" width="9" style="22" customWidth="1"/>
    <col min="9506" max="9511" width="13.140625" style="22" customWidth="1"/>
    <col min="9512" max="9520" width="10.85546875" style="22" customWidth="1"/>
    <col min="9521" max="9561" width="0" style="22" hidden="1" customWidth="1"/>
    <col min="9562" max="9563" width="10.85546875" style="22" customWidth="1"/>
    <col min="9564" max="9728" width="11.42578125" style="22"/>
    <col min="9729" max="9729" width="31.5703125" style="22" customWidth="1"/>
    <col min="9730" max="9730" width="25.7109375" style="22" customWidth="1"/>
    <col min="9731" max="9731" width="12.7109375" style="22" customWidth="1"/>
    <col min="9732" max="9732" width="10.7109375" style="22" customWidth="1"/>
    <col min="9733" max="9733" width="10.85546875" style="22" customWidth="1"/>
    <col min="9734" max="9740" width="10.7109375" style="22" customWidth="1"/>
    <col min="9741" max="9741" width="12.140625" style="22" customWidth="1"/>
    <col min="9742" max="9742" width="11.140625" style="22" customWidth="1"/>
    <col min="9743" max="9743" width="10.7109375" style="22" customWidth="1"/>
    <col min="9744" max="9744" width="11.5703125" style="22" customWidth="1"/>
    <col min="9745" max="9745" width="11.42578125" style="22"/>
    <col min="9746" max="9746" width="11.28515625" style="22" customWidth="1"/>
    <col min="9747" max="9747" width="10.42578125" style="22" customWidth="1"/>
    <col min="9748" max="9748" width="11.28515625" style="22" customWidth="1"/>
    <col min="9749" max="9749" width="10.28515625" style="22" customWidth="1"/>
    <col min="9750" max="9751" width="10.5703125" style="22" customWidth="1"/>
    <col min="9752" max="9756" width="14.140625" style="22" customWidth="1"/>
    <col min="9757" max="9760" width="13.140625" style="22" customWidth="1"/>
    <col min="9761" max="9761" width="9" style="22" customWidth="1"/>
    <col min="9762" max="9767" width="13.140625" style="22" customWidth="1"/>
    <col min="9768" max="9776" width="10.85546875" style="22" customWidth="1"/>
    <col min="9777" max="9817" width="0" style="22" hidden="1" customWidth="1"/>
    <col min="9818" max="9819" width="10.85546875" style="22" customWidth="1"/>
    <col min="9820" max="9984" width="11.42578125" style="22"/>
    <col min="9985" max="9985" width="31.5703125" style="22" customWidth="1"/>
    <col min="9986" max="9986" width="25.7109375" style="22" customWidth="1"/>
    <col min="9987" max="9987" width="12.7109375" style="22" customWidth="1"/>
    <col min="9988" max="9988" width="10.7109375" style="22" customWidth="1"/>
    <col min="9989" max="9989" width="10.85546875" style="22" customWidth="1"/>
    <col min="9990" max="9996" width="10.7109375" style="22" customWidth="1"/>
    <col min="9997" max="9997" width="12.140625" style="22" customWidth="1"/>
    <col min="9998" max="9998" width="11.140625" style="22" customWidth="1"/>
    <col min="9999" max="9999" width="10.7109375" style="22" customWidth="1"/>
    <col min="10000" max="10000" width="11.5703125" style="22" customWidth="1"/>
    <col min="10001" max="10001" width="11.42578125" style="22"/>
    <col min="10002" max="10002" width="11.28515625" style="22" customWidth="1"/>
    <col min="10003" max="10003" width="10.42578125" style="22" customWidth="1"/>
    <col min="10004" max="10004" width="11.28515625" style="22" customWidth="1"/>
    <col min="10005" max="10005" width="10.28515625" style="22" customWidth="1"/>
    <col min="10006" max="10007" width="10.5703125" style="22" customWidth="1"/>
    <col min="10008" max="10012" width="14.140625" style="22" customWidth="1"/>
    <col min="10013" max="10016" width="13.140625" style="22" customWidth="1"/>
    <col min="10017" max="10017" width="9" style="22" customWidth="1"/>
    <col min="10018" max="10023" width="13.140625" style="22" customWidth="1"/>
    <col min="10024" max="10032" width="10.85546875" style="22" customWidth="1"/>
    <col min="10033" max="10073" width="0" style="22" hidden="1" customWidth="1"/>
    <col min="10074" max="10075" width="10.85546875" style="22" customWidth="1"/>
    <col min="10076" max="10240" width="11.42578125" style="22"/>
    <col min="10241" max="10241" width="31.5703125" style="22" customWidth="1"/>
    <col min="10242" max="10242" width="25.7109375" style="22" customWidth="1"/>
    <col min="10243" max="10243" width="12.7109375" style="22" customWidth="1"/>
    <col min="10244" max="10244" width="10.7109375" style="22" customWidth="1"/>
    <col min="10245" max="10245" width="10.85546875" style="22" customWidth="1"/>
    <col min="10246" max="10252" width="10.7109375" style="22" customWidth="1"/>
    <col min="10253" max="10253" width="12.140625" style="22" customWidth="1"/>
    <col min="10254" max="10254" width="11.140625" style="22" customWidth="1"/>
    <col min="10255" max="10255" width="10.7109375" style="22" customWidth="1"/>
    <col min="10256" max="10256" width="11.5703125" style="22" customWidth="1"/>
    <col min="10257" max="10257" width="11.42578125" style="22"/>
    <col min="10258" max="10258" width="11.28515625" style="22" customWidth="1"/>
    <col min="10259" max="10259" width="10.42578125" style="22" customWidth="1"/>
    <col min="10260" max="10260" width="11.28515625" style="22" customWidth="1"/>
    <col min="10261" max="10261" width="10.28515625" style="22" customWidth="1"/>
    <col min="10262" max="10263" width="10.5703125" style="22" customWidth="1"/>
    <col min="10264" max="10268" width="14.140625" style="22" customWidth="1"/>
    <col min="10269" max="10272" width="13.140625" style="22" customWidth="1"/>
    <col min="10273" max="10273" width="9" style="22" customWidth="1"/>
    <col min="10274" max="10279" width="13.140625" style="22" customWidth="1"/>
    <col min="10280" max="10288" width="10.85546875" style="22" customWidth="1"/>
    <col min="10289" max="10329" width="0" style="22" hidden="1" customWidth="1"/>
    <col min="10330" max="10331" width="10.85546875" style="22" customWidth="1"/>
    <col min="10332" max="10496" width="11.42578125" style="22"/>
    <col min="10497" max="10497" width="31.5703125" style="22" customWidth="1"/>
    <col min="10498" max="10498" width="25.7109375" style="22" customWidth="1"/>
    <col min="10499" max="10499" width="12.7109375" style="22" customWidth="1"/>
    <col min="10500" max="10500" width="10.7109375" style="22" customWidth="1"/>
    <col min="10501" max="10501" width="10.85546875" style="22" customWidth="1"/>
    <col min="10502" max="10508" width="10.7109375" style="22" customWidth="1"/>
    <col min="10509" max="10509" width="12.140625" style="22" customWidth="1"/>
    <col min="10510" max="10510" width="11.140625" style="22" customWidth="1"/>
    <col min="10511" max="10511" width="10.7109375" style="22" customWidth="1"/>
    <col min="10512" max="10512" width="11.5703125" style="22" customWidth="1"/>
    <col min="10513" max="10513" width="11.42578125" style="22"/>
    <col min="10514" max="10514" width="11.28515625" style="22" customWidth="1"/>
    <col min="10515" max="10515" width="10.42578125" style="22" customWidth="1"/>
    <col min="10516" max="10516" width="11.28515625" style="22" customWidth="1"/>
    <col min="10517" max="10517" width="10.28515625" style="22" customWidth="1"/>
    <col min="10518" max="10519" width="10.5703125" style="22" customWidth="1"/>
    <col min="10520" max="10524" width="14.140625" style="22" customWidth="1"/>
    <col min="10525" max="10528" width="13.140625" style="22" customWidth="1"/>
    <col min="10529" max="10529" width="9" style="22" customWidth="1"/>
    <col min="10530" max="10535" width="13.140625" style="22" customWidth="1"/>
    <col min="10536" max="10544" width="10.85546875" style="22" customWidth="1"/>
    <col min="10545" max="10585" width="0" style="22" hidden="1" customWidth="1"/>
    <col min="10586" max="10587" width="10.85546875" style="22" customWidth="1"/>
    <col min="10588" max="10752" width="11.42578125" style="22"/>
    <col min="10753" max="10753" width="31.5703125" style="22" customWidth="1"/>
    <col min="10754" max="10754" width="25.7109375" style="22" customWidth="1"/>
    <col min="10755" max="10755" width="12.7109375" style="22" customWidth="1"/>
    <col min="10756" max="10756" width="10.7109375" style="22" customWidth="1"/>
    <col min="10757" max="10757" width="10.85546875" style="22" customWidth="1"/>
    <col min="10758" max="10764" width="10.7109375" style="22" customWidth="1"/>
    <col min="10765" max="10765" width="12.140625" style="22" customWidth="1"/>
    <col min="10766" max="10766" width="11.140625" style="22" customWidth="1"/>
    <col min="10767" max="10767" width="10.7109375" style="22" customWidth="1"/>
    <col min="10768" max="10768" width="11.5703125" style="22" customWidth="1"/>
    <col min="10769" max="10769" width="11.42578125" style="22"/>
    <col min="10770" max="10770" width="11.28515625" style="22" customWidth="1"/>
    <col min="10771" max="10771" width="10.42578125" style="22" customWidth="1"/>
    <col min="10772" max="10772" width="11.28515625" style="22" customWidth="1"/>
    <col min="10773" max="10773" width="10.28515625" style="22" customWidth="1"/>
    <col min="10774" max="10775" width="10.5703125" style="22" customWidth="1"/>
    <col min="10776" max="10780" width="14.140625" style="22" customWidth="1"/>
    <col min="10781" max="10784" width="13.140625" style="22" customWidth="1"/>
    <col min="10785" max="10785" width="9" style="22" customWidth="1"/>
    <col min="10786" max="10791" width="13.140625" style="22" customWidth="1"/>
    <col min="10792" max="10800" width="10.85546875" style="22" customWidth="1"/>
    <col min="10801" max="10841" width="0" style="22" hidden="1" customWidth="1"/>
    <col min="10842" max="10843" width="10.85546875" style="22" customWidth="1"/>
    <col min="10844" max="11008" width="11.42578125" style="22"/>
    <col min="11009" max="11009" width="31.5703125" style="22" customWidth="1"/>
    <col min="11010" max="11010" width="25.7109375" style="22" customWidth="1"/>
    <col min="11011" max="11011" width="12.7109375" style="22" customWidth="1"/>
    <col min="11012" max="11012" width="10.7109375" style="22" customWidth="1"/>
    <col min="11013" max="11013" width="10.85546875" style="22" customWidth="1"/>
    <col min="11014" max="11020" width="10.7109375" style="22" customWidth="1"/>
    <col min="11021" max="11021" width="12.140625" style="22" customWidth="1"/>
    <col min="11022" max="11022" width="11.140625" style="22" customWidth="1"/>
    <col min="11023" max="11023" width="10.7109375" style="22" customWidth="1"/>
    <col min="11024" max="11024" width="11.5703125" style="22" customWidth="1"/>
    <col min="11025" max="11025" width="11.42578125" style="22"/>
    <col min="11026" max="11026" width="11.28515625" style="22" customWidth="1"/>
    <col min="11027" max="11027" width="10.42578125" style="22" customWidth="1"/>
    <col min="11028" max="11028" width="11.28515625" style="22" customWidth="1"/>
    <col min="11029" max="11029" width="10.28515625" style="22" customWidth="1"/>
    <col min="11030" max="11031" width="10.5703125" style="22" customWidth="1"/>
    <col min="11032" max="11036" width="14.140625" style="22" customWidth="1"/>
    <col min="11037" max="11040" width="13.140625" style="22" customWidth="1"/>
    <col min="11041" max="11041" width="9" style="22" customWidth="1"/>
    <col min="11042" max="11047" width="13.140625" style="22" customWidth="1"/>
    <col min="11048" max="11056" width="10.85546875" style="22" customWidth="1"/>
    <col min="11057" max="11097" width="0" style="22" hidden="1" customWidth="1"/>
    <col min="11098" max="11099" width="10.85546875" style="22" customWidth="1"/>
    <col min="11100" max="11264" width="11.42578125" style="22"/>
    <col min="11265" max="11265" width="31.5703125" style="22" customWidth="1"/>
    <col min="11266" max="11266" width="25.7109375" style="22" customWidth="1"/>
    <col min="11267" max="11267" width="12.7109375" style="22" customWidth="1"/>
    <col min="11268" max="11268" width="10.7109375" style="22" customWidth="1"/>
    <col min="11269" max="11269" width="10.85546875" style="22" customWidth="1"/>
    <col min="11270" max="11276" width="10.7109375" style="22" customWidth="1"/>
    <col min="11277" max="11277" width="12.140625" style="22" customWidth="1"/>
    <col min="11278" max="11278" width="11.140625" style="22" customWidth="1"/>
    <col min="11279" max="11279" width="10.7109375" style="22" customWidth="1"/>
    <col min="11280" max="11280" width="11.5703125" style="22" customWidth="1"/>
    <col min="11281" max="11281" width="11.42578125" style="22"/>
    <col min="11282" max="11282" width="11.28515625" style="22" customWidth="1"/>
    <col min="11283" max="11283" width="10.42578125" style="22" customWidth="1"/>
    <col min="11284" max="11284" width="11.28515625" style="22" customWidth="1"/>
    <col min="11285" max="11285" width="10.28515625" style="22" customWidth="1"/>
    <col min="11286" max="11287" width="10.5703125" style="22" customWidth="1"/>
    <col min="11288" max="11292" width="14.140625" style="22" customWidth="1"/>
    <col min="11293" max="11296" width="13.140625" style="22" customWidth="1"/>
    <col min="11297" max="11297" width="9" style="22" customWidth="1"/>
    <col min="11298" max="11303" width="13.140625" style="22" customWidth="1"/>
    <col min="11304" max="11312" width="10.85546875" style="22" customWidth="1"/>
    <col min="11313" max="11353" width="0" style="22" hidden="1" customWidth="1"/>
    <col min="11354" max="11355" width="10.85546875" style="22" customWidth="1"/>
    <col min="11356" max="11520" width="11.42578125" style="22"/>
    <col min="11521" max="11521" width="31.5703125" style="22" customWidth="1"/>
    <col min="11522" max="11522" width="25.7109375" style="22" customWidth="1"/>
    <col min="11523" max="11523" width="12.7109375" style="22" customWidth="1"/>
    <col min="11524" max="11524" width="10.7109375" style="22" customWidth="1"/>
    <col min="11525" max="11525" width="10.85546875" style="22" customWidth="1"/>
    <col min="11526" max="11532" width="10.7109375" style="22" customWidth="1"/>
    <col min="11533" max="11533" width="12.140625" style="22" customWidth="1"/>
    <col min="11534" max="11534" width="11.140625" style="22" customWidth="1"/>
    <col min="11535" max="11535" width="10.7109375" style="22" customWidth="1"/>
    <col min="11536" max="11536" width="11.5703125" style="22" customWidth="1"/>
    <col min="11537" max="11537" width="11.42578125" style="22"/>
    <col min="11538" max="11538" width="11.28515625" style="22" customWidth="1"/>
    <col min="11539" max="11539" width="10.42578125" style="22" customWidth="1"/>
    <col min="11540" max="11540" width="11.28515625" style="22" customWidth="1"/>
    <col min="11541" max="11541" width="10.28515625" style="22" customWidth="1"/>
    <col min="11542" max="11543" width="10.5703125" style="22" customWidth="1"/>
    <col min="11544" max="11548" width="14.140625" style="22" customWidth="1"/>
    <col min="11549" max="11552" width="13.140625" style="22" customWidth="1"/>
    <col min="11553" max="11553" width="9" style="22" customWidth="1"/>
    <col min="11554" max="11559" width="13.140625" style="22" customWidth="1"/>
    <col min="11560" max="11568" width="10.85546875" style="22" customWidth="1"/>
    <col min="11569" max="11609" width="0" style="22" hidden="1" customWidth="1"/>
    <col min="11610" max="11611" width="10.85546875" style="22" customWidth="1"/>
    <col min="11612" max="11776" width="11.42578125" style="22"/>
    <col min="11777" max="11777" width="31.5703125" style="22" customWidth="1"/>
    <col min="11778" max="11778" width="25.7109375" style="22" customWidth="1"/>
    <col min="11779" max="11779" width="12.7109375" style="22" customWidth="1"/>
    <col min="11780" max="11780" width="10.7109375" style="22" customWidth="1"/>
    <col min="11781" max="11781" width="10.85546875" style="22" customWidth="1"/>
    <col min="11782" max="11788" width="10.7109375" style="22" customWidth="1"/>
    <col min="11789" max="11789" width="12.140625" style="22" customWidth="1"/>
    <col min="11790" max="11790" width="11.140625" style="22" customWidth="1"/>
    <col min="11791" max="11791" width="10.7109375" style="22" customWidth="1"/>
    <col min="11792" max="11792" width="11.5703125" style="22" customWidth="1"/>
    <col min="11793" max="11793" width="11.42578125" style="22"/>
    <col min="11794" max="11794" width="11.28515625" style="22" customWidth="1"/>
    <col min="11795" max="11795" width="10.42578125" style="22" customWidth="1"/>
    <col min="11796" max="11796" width="11.28515625" style="22" customWidth="1"/>
    <col min="11797" max="11797" width="10.28515625" style="22" customWidth="1"/>
    <col min="11798" max="11799" width="10.5703125" style="22" customWidth="1"/>
    <col min="11800" max="11804" width="14.140625" style="22" customWidth="1"/>
    <col min="11805" max="11808" width="13.140625" style="22" customWidth="1"/>
    <col min="11809" max="11809" width="9" style="22" customWidth="1"/>
    <col min="11810" max="11815" width="13.140625" style="22" customWidth="1"/>
    <col min="11816" max="11824" width="10.85546875" style="22" customWidth="1"/>
    <col min="11825" max="11865" width="0" style="22" hidden="1" customWidth="1"/>
    <col min="11866" max="11867" width="10.85546875" style="22" customWidth="1"/>
    <col min="11868" max="12032" width="11.42578125" style="22"/>
    <col min="12033" max="12033" width="31.5703125" style="22" customWidth="1"/>
    <col min="12034" max="12034" width="25.7109375" style="22" customWidth="1"/>
    <col min="12035" max="12035" width="12.7109375" style="22" customWidth="1"/>
    <col min="12036" max="12036" width="10.7109375" style="22" customWidth="1"/>
    <col min="12037" max="12037" width="10.85546875" style="22" customWidth="1"/>
    <col min="12038" max="12044" width="10.7109375" style="22" customWidth="1"/>
    <col min="12045" max="12045" width="12.140625" style="22" customWidth="1"/>
    <col min="12046" max="12046" width="11.140625" style="22" customWidth="1"/>
    <col min="12047" max="12047" width="10.7109375" style="22" customWidth="1"/>
    <col min="12048" max="12048" width="11.5703125" style="22" customWidth="1"/>
    <col min="12049" max="12049" width="11.42578125" style="22"/>
    <col min="12050" max="12050" width="11.28515625" style="22" customWidth="1"/>
    <col min="12051" max="12051" width="10.42578125" style="22" customWidth="1"/>
    <col min="12052" max="12052" width="11.28515625" style="22" customWidth="1"/>
    <col min="12053" max="12053" width="10.28515625" style="22" customWidth="1"/>
    <col min="12054" max="12055" width="10.5703125" style="22" customWidth="1"/>
    <col min="12056" max="12060" width="14.140625" style="22" customWidth="1"/>
    <col min="12061" max="12064" width="13.140625" style="22" customWidth="1"/>
    <col min="12065" max="12065" width="9" style="22" customWidth="1"/>
    <col min="12066" max="12071" width="13.140625" style="22" customWidth="1"/>
    <col min="12072" max="12080" width="10.85546875" style="22" customWidth="1"/>
    <col min="12081" max="12121" width="0" style="22" hidden="1" customWidth="1"/>
    <col min="12122" max="12123" width="10.85546875" style="22" customWidth="1"/>
    <col min="12124" max="12288" width="11.42578125" style="22"/>
    <col min="12289" max="12289" width="31.5703125" style="22" customWidth="1"/>
    <col min="12290" max="12290" width="25.7109375" style="22" customWidth="1"/>
    <col min="12291" max="12291" width="12.7109375" style="22" customWidth="1"/>
    <col min="12292" max="12292" width="10.7109375" style="22" customWidth="1"/>
    <col min="12293" max="12293" width="10.85546875" style="22" customWidth="1"/>
    <col min="12294" max="12300" width="10.7109375" style="22" customWidth="1"/>
    <col min="12301" max="12301" width="12.140625" style="22" customWidth="1"/>
    <col min="12302" max="12302" width="11.140625" style="22" customWidth="1"/>
    <col min="12303" max="12303" width="10.7109375" style="22" customWidth="1"/>
    <col min="12304" max="12304" width="11.5703125" style="22" customWidth="1"/>
    <col min="12305" max="12305" width="11.42578125" style="22"/>
    <col min="12306" max="12306" width="11.28515625" style="22" customWidth="1"/>
    <col min="12307" max="12307" width="10.42578125" style="22" customWidth="1"/>
    <col min="12308" max="12308" width="11.28515625" style="22" customWidth="1"/>
    <col min="12309" max="12309" width="10.28515625" style="22" customWidth="1"/>
    <col min="12310" max="12311" width="10.5703125" style="22" customWidth="1"/>
    <col min="12312" max="12316" width="14.140625" style="22" customWidth="1"/>
    <col min="12317" max="12320" width="13.140625" style="22" customWidth="1"/>
    <col min="12321" max="12321" width="9" style="22" customWidth="1"/>
    <col min="12322" max="12327" width="13.140625" style="22" customWidth="1"/>
    <col min="12328" max="12336" width="10.85546875" style="22" customWidth="1"/>
    <col min="12337" max="12377" width="0" style="22" hidden="1" customWidth="1"/>
    <col min="12378" max="12379" width="10.85546875" style="22" customWidth="1"/>
    <col min="12380" max="12544" width="11.42578125" style="22"/>
    <col min="12545" max="12545" width="31.5703125" style="22" customWidth="1"/>
    <col min="12546" max="12546" width="25.7109375" style="22" customWidth="1"/>
    <col min="12547" max="12547" width="12.7109375" style="22" customWidth="1"/>
    <col min="12548" max="12548" width="10.7109375" style="22" customWidth="1"/>
    <col min="12549" max="12549" width="10.85546875" style="22" customWidth="1"/>
    <col min="12550" max="12556" width="10.7109375" style="22" customWidth="1"/>
    <col min="12557" max="12557" width="12.140625" style="22" customWidth="1"/>
    <col min="12558" max="12558" width="11.140625" style="22" customWidth="1"/>
    <col min="12559" max="12559" width="10.7109375" style="22" customWidth="1"/>
    <col min="12560" max="12560" width="11.5703125" style="22" customWidth="1"/>
    <col min="12561" max="12561" width="11.42578125" style="22"/>
    <col min="12562" max="12562" width="11.28515625" style="22" customWidth="1"/>
    <col min="12563" max="12563" width="10.42578125" style="22" customWidth="1"/>
    <col min="12564" max="12564" width="11.28515625" style="22" customWidth="1"/>
    <col min="12565" max="12565" width="10.28515625" style="22" customWidth="1"/>
    <col min="12566" max="12567" width="10.5703125" style="22" customWidth="1"/>
    <col min="12568" max="12572" width="14.140625" style="22" customWidth="1"/>
    <col min="12573" max="12576" width="13.140625" style="22" customWidth="1"/>
    <col min="12577" max="12577" width="9" style="22" customWidth="1"/>
    <col min="12578" max="12583" width="13.140625" style="22" customWidth="1"/>
    <col min="12584" max="12592" width="10.85546875" style="22" customWidth="1"/>
    <col min="12593" max="12633" width="0" style="22" hidden="1" customWidth="1"/>
    <col min="12634" max="12635" width="10.85546875" style="22" customWidth="1"/>
    <col min="12636" max="12800" width="11.42578125" style="22"/>
    <col min="12801" max="12801" width="31.5703125" style="22" customWidth="1"/>
    <col min="12802" max="12802" width="25.7109375" style="22" customWidth="1"/>
    <col min="12803" max="12803" width="12.7109375" style="22" customWidth="1"/>
    <col min="12804" max="12804" width="10.7109375" style="22" customWidth="1"/>
    <col min="12805" max="12805" width="10.85546875" style="22" customWidth="1"/>
    <col min="12806" max="12812" width="10.7109375" style="22" customWidth="1"/>
    <col min="12813" max="12813" width="12.140625" style="22" customWidth="1"/>
    <col min="12814" max="12814" width="11.140625" style="22" customWidth="1"/>
    <col min="12815" max="12815" width="10.7109375" style="22" customWidth="1"/>
    <col min="12816" max="12816" width="11.5703125" style="22" customWidth="1"/>
    <col min="12817" max="12817" width="11.42578125" style="22"/>
    <col min="12818" max="12818" width="11.28515625" style="22" customWidth="1"/>
    <col min="12819" max="12819" width="10.42578125" style="22" customWidth="1"/>
    <col min="12820" max="12820" width="11.28515625" style="22" customWidth="1"/>
    <col min="12821" max="12821" width="10.28515625" style="22" customWidth="1"/>
    <col min="12822" max="12823" width="10.5703125" style="22" customWidth="1"/>
    <col min="12824" max="12828" width="14.140625" style="22" customWidth="1"/>
    <col min="12829" max="12832" width="13.140625" style="22" customWidth="1"/>
    <col min="12833" max="12833" width="9" style="22" customWidth="1"/>
    <col min="12834" max="12839" width="13.140625" style="22" customWidth="1"/>
    <col min="12840" max="12848" width="10.85546875" style="22" customWidth="1"/>
    <col min="12849" max="12889" width="0" style="22" hidden="1" customWidth="1"/>
    <col min="12890" max="12891" width="10.85546875" style="22" customWidth="1"/>
    <col min="12892" max="13056" width="11.42578125" style="22"/>
    <col min="13057" max="13057" width="31.5703125" style="22" customWidth="1"/>
    <col min="13058" max="13058" width="25.7109375" style="22" customWidth="1"/>
    <col min="13059" max="13059" width="12.7109375" style="22" customWidth="1"/>
    <col min="13060" max="13060" width="10.7109375" style="22" customWidth="1"/>
    <col min="13061" max="13061" width="10.85546875" style="22" customWidth="1"/>
    <col min="13062" max="13068" width="10.7109375" style="22" customWidth="1"/>
    <col min="13069" max="13069" width="12.140625" style="22" customWidth="1"/>
    <col min="13070" max="13070" width="11.140625" style="22" customWidth="1"/>
    <col min="13071" max="13071" width="10.7109375" style="22" customWidth="1"/>
    <col min="13072" max="13072" width="11.5703125" style="22" customWidth="1"/>
    <col min="13073" max="13073" width="11.42578125" style="22"/>
    <col min="13074" max="13074" width="11.28515625" style="22" customWidth="1"/>
    <col min="13075" max="13075" width="10.42578125" style="22" customWidth="1"/>
    <col min="13076" max="13076" width="11.28515625" style="22" customWidth="1"/>
    <col min="13077" max="13077" width="10.28515625" style="22" customWidth="1"/>
    <col min="13078" max="13079" width="10.5703125" style="22" customWidth="1"/>
    <col min="13080" max="13084" width="14.140625" style="22" customWidth="1"/>
    <col min="13085" max="13088" width="13.140625" style="22" customWidth="1"/>
    <col min="13089" max="13089" width="9" style="22" customWidth="1"/>
    <col min="13090" max="13095" width="13.140625" style="22" customWidth="1"/>
    <col min="13096" max="13104" width="10.85546875" style="22" customWidth="1"/>
    <col min="13105" max="13145" width="0" style="22" hidden="1" customWidth="1"/>
    <col min="13146" max="13147" width="10.85546875" style="22" customWidth="1"/>
    <col min="13148" max="13312" width="11.42578125" style="22"/>
    <col min="13313" max="13313" width="31.5703125" style="22" customWidth="1"/>
    <col min="13314" max="13314" width="25.7109375" style="22" customWidth="1"/>
    <col min="13315" max="13315" width="12.7109375" style="22" customWidth="1"/>
    <col min="13316" max="13316" width="10.7109375" style="22" customWidth="1"/>
    <col min="13317" max="13317" width="10.85546875" style="22" customWidth="1"/>
    <col min="13318" max="13324" width="10.7109375" style="22" customWidth="1"/>
    <col min="13325" max="13325" width="12.140625" style="22" customWidth="1"/>
    <col min="13326" max="13326" width="11.140625" style="22" customWidth="1"/>
    <col min="13327" max="13327" width="10.7109375" style="22" customWidth="1"/>
    <col min="13328" max="13328" width="11.5703125" style="22" customWidth="1"/>
    <col min="13329" max="13329" width="11.42578125" style="22"/>
    <col min="13330" max="13330" width="11.28515625" style="22" customWidth="1"/>
    <col min="13331" max="13331" width="10.42578125" style="22" customWidth="1"/>
    <col min="13332" max="13332" width="11.28515625" style="22" customWidth="1"/>
    <col min="13333" max="13333" width="10.28515625" style="22" customWidth="1"/>
    <col min="13334" max="13335" width="10.5703125" style="22" customWidth="1"/>
    <col min="13336" max="13340" width="14.140625" style="22" customWidth="1"/>
    <col min="13341" max="13344" width="13.140625" style="22" customWidth="1"/>
    <col min="13345" max="13345" width="9" style="22" customWidth="1"/>
    <col min="13346" max="13351" width="13.140625" style="22" customWidth="1"/>
    <col min="13352" max="13360" width="10.85546875" style="22" customWidth="1"/>
    <col min="13361" max="13401" width="0" style="22" hidden="1" customWidth="1"/>
    <col min="13402" max="13403" width="10.85546875" style="22" customWidth="1"/>
    <col min="13404" max="13568" width="11.42578125" style="22"/>
    <col min="13569" max="13569" width="31.5703125" style="22" customWidth="1"/>
    <col min="13570" max="13570" width="25.7109375" style="22" customWidth="1"/>
    <col min="13571" max="13571" width="12.7109375" style="22" customWidth="1"/>
    <col min="13572" max="13572" width="10.7109375" style="22" customWidth="1"/>
    <col min="13573" max="13573" width="10.85546875" style="22" customWidth="1"/>
    <col min="13574" max="13580" width="10.7109375" style="22" customWidth="1"/>
    <col min="13581" max="13581" width="12.140625" style="22" customWidth="1"/>
    <col min="13582" max="13582" width="11.140625" style="22" customWidth="1"/>
    <col min="13583" max="13583" width="10.7109375" style="22" customWidth="1"/>
    <col min="13584" max="13584" width="11.5703125" style="22" customWidth="1"/>
    <col min="13585" max="13585" width="11.42578125" style="22"/>
    <col min="13586" max="13586" width="11.28515625" style="22" customWidth="1"/>
    <col min="13587" max="13587" width="10.42578125" style="22" customWidth="1"/>
    <col min="13588" max="13588" width="11.28515625" style="22" customWidth="1"/>
    <col min="13589" max="13589" width="10.28515625" style="22" customWidth="1"/>
    <col min="13590" max="13591" width="10.5703125" style="22" customWidth="1"/>
    <col min="13592" max="13596" width="14.140625" style="22" customWidth="1"/>
    <col min="13597" max="13600" width="13.140625" style="22" customWidth="1"/>
    <col min="13601" max="13601" width="9" style="22" customWidth="1"/>
    <col min="13602" max="13607" width="13.140625" style="22" customWidth="1"/>
    <col min="13608" max="13616" width="10.85546875" style="22" customWidth="1"/>
    <col min="13617" max="13657" width="0" style="22" hidden="1" customWidth="1"/>
    <col min="13658" max="13659" width="10.85546875" style="22" customWidth="1"/>
    <col min="13660" max="13824" width="11.42578125" style="22"/>
    <col min="13825" max="13825" width="31.5703125" style="22" customWidth="1"/>
    <col min="13826" max="13826" width="25.7109375" style="22" customWidth="1"/>
    <col min="13827" max="13827" width="12.7109375" style="22" customWidth="1"/>
    <col min="13828" max="13828" width="10.7109375" style="22" customWidth="1"/>
    <col min="13829" max="13829" width="10.85546875" style="22" customWidth="1"/>
    <col min="13830" max="13836" width="10.7109375" style="22" customWidth="1"/>
    <col min="13837" max="13837" width="12.140625" style="22" customWidth="1"/>
    <col min="13838" max="13838" width="11.140625" style="22" customWidth="1"/>
    <col min="13839" max="13839" width="10.7109375" style="22" customWidth="1"/>
    <col min="13840" max="13840" width="11.5703125" style="22" customWidth="1"/>
    <col min="13841" max="13841" width="11.42578125" style="22"/>
    <col min="13842" max="13842" width="11.28515625" style="22" customWidth="1"/>
    <col min="13843" max="13843" width="10.42578125" style="22" customWidth="1"/>
    <col min="13844" max="13844" width="11.28515625" style="22" customWidth="1"/>
    <col min="13845" max="13845" width="10.28515625" style="22" customWidth="1"/>
    <col min="13846" max="13847" width="10.5703125" style="22" customWidth="1"/>
    <col min="13848" max="13852" width="14.140625" style="22" customWidth="1"/>
    <col min="13853" max="13856" width="13.140625" style="22" customWidth="1"/>
    <col min="13857" max="13857" width="9" style="22" customWidth="1"/>
    <col min="13858" max="13863" width="13.140625" style="22" customWidth="1"/>
    <col min="13864" max="13872" width="10.85546875" style="22" customWidth="1"/>
    <col min="13873" max="13913" width="0" style="22" hidden="1" customWidth="1"/>
    <col min="13914" max="13915" width="10.85546875" style="22" customWidth="1"/>
    <col min="13916" max="14080" width="11.42578125" style="22"/>
    <col min="14081" max="14081" width="31.5703125" style="22" customWidth="1"/>
    <col min="14082" max="14082" width="25.7109375" style="22" customWidth="1"/>
    <col min="14083" max="14083" width="12.7109375" style="22" customWidth="1"/>
    <col min="14084" max="14084" width="10.7109375" style="22" customWidth="1"/>
    <col min="14085" max="14085" width="10.85546875" style="22" customWidth="1"/>
    <col min="14086" max="14092" width="10.7109375" style="22" customWidth="1"/>
    <col min="14093" max="14093" width="12.140625" style="22" customWidth="1"/>
    <col min="14094" max="14094" width="11.140625" style="22" customWidth="1"/>
    <col min="14095" max="14095" width="10.7109375" style="22" customWidth="1"/>
    <col min="14096" max="14096" width="11.5703125" style="22" customWidth="1"/>
    <col min="14097" max="14097" width="11.42578125" style="22"/>
    <col min="14098" max="14098" width="11.28515625" style="22" customWidth="1"/>
    <col min="14099" max="14099" width="10.42578125" style="22" customWidth="1"/>
    <col min="14100" max="14100" width="11.28515625" style="22" customWidth="1"/>
    <col min="14101" max="14101" width="10.28515625" style="22" customWidth="1"/>
    <col min="14102" max="14103" width="10.5703125" style="22" customWidth="1"/>
    <col min="14104" max="14108" width="14.140625" style="22" customWidth="1"/>
    <col min="14109" max="14112" width="13.140625" style="22" customWidth="1"/>
    <col min="14113" max="14113" width="9" style="22" customWidth="1"/>
    <col min="14114" max="14119" width="13.140625" style="22" customWidth="1"/>
    <col min="14120" max="14128" width="10.85546875" style="22" customWidth="1"/>
    <col min="14129" max="14169" width="0" style="22" hidden="1" customWidth="1"/>
    <col min="14170" max="14171" width="10.85546875" style="22" customWidth="1"/>
    <col min="14172" max="14336" width="11.42578125" style="22"/>
    <col min="14337" max="14337" width="31.5703125" style="22" customWidth="1"/>
    <col min="14338" max="14338" width="25.7109375" style="22" customWidth="1"/>
    <col min="14339" max="14339" width="12.7109375" style="22" customWidth="1"/>
    <col min="14340" max="14340" width="10.7109375" style="22" customWidth="1"/>
    <col min="14341" max="14341" width="10.85546875" style="22" customWidth="1"/>
    <col min="14342" max="14348" width="10.7109375" style="22" customWidth="1"/>
    <col min="14349" max="14349" width="12.140625" style="22" customWidth="1"/>
    <col min="14350" max="14350" width="11.140625" style="22" customWidth="1"/>
    <col min="14351" max="14351" width="10.7109375" style="22" customWidth="1"/>
    <col min="14352" max="14352" width="11.5703125" style="22" customWidth="1"/>
    <col min="14353" max="14353" width="11.42578125" style="22"/>
    <col min="14354" max="14354" width="11.28515625" style="22" customWidth="1"/>
    <col min="14355" max="14355" width="10.42578125" style="22" customWidth="1"/>
    <col min="14356" max="14356" width="11.28515625" style="22" customWidth="1"/>
    <col min="14357" max="14357" width="10.28515625" style="22" customWidth="1"/>
    <col min="14358" max="14359" width="10.5703125" style="22" customWidth="1"/>
    <col min="14360" max="14364" width="14.140625" style="22" customWidth="1"/>
    <col min="14365" max="14368" width="13.140625" style="22" customWidth="1"/>
    <col min="14369" max="14369" width="9" style="22" customWidth="1"/>
    <col min="14370" max="14375" width="13.140625" style="22" customWidth="1"/>
    <col min="14376" max="14384" width="10.85546875" style="22" customWidth="1"/>
    <col min="14385" max="14425" width="0" style="22" hidden="1" customWidth="1"/>
    <col min="14426" max="14427" width="10.85546875" style="22" customWidth="1"/>
    <col min="14428" max="14592" width="11.42578125" style="22"/>
    <col min="14593" max="14593" width="31.5703125" style="22" customWidth="1"/>
    <col min="14594" max="14594" width="25.7109375" style="22" customWidth="1"/>
    <col min="14595" max="14595" width="12.7109375" style="22" customWidth="1"/>
    <col min="14596" max="14596" width="10.7109375" style="22" customWidth="1"/>
    <col min="14597" max="14597" width="10.85546875" style="22" customWidth="1"/>
    <col min="14598" max="14604" width="10.7109375" style="22" customWidth="1"/>
    <col min="14605" max="14605" width="12.140625" style="22" customWidth="1"/>
    <col min="14606" max="14606" width="11.140625" style="22" customWidth="1"/>
    <col min="14607" max="14607" width="10.7109375" style="22" customWidth="1"/>
    <col min="14608" max="14608" width="11.5703125" style="22" customWidth="1"/>
    <col min="14609" max="14609" width="11.42578125" style="22"/>
    <col min="14610" max="14610" width="11.28515625" style="22" customWidth="1"/>
    <col min="14611" max="14611" width="10.42578125" style="22" customWidth="1"/>
    <col min="14612" max="14612" width="11.28515625" style="22" customWidth="1"/>
    <col min="14613" max="14613" width="10.28515625" style="22" customWidth="1"/>
    <col min="14614" max="14615" width="10.5703125" style="22" customWidth="1"/>
    <col min="14616" max="14620" width="14.140625" style="22" customWidth="1"/>
    <col min="14621" max="14624" width="13.140625" style="22" customWidth="1"/>
    <col min="14625" max="14625" width="9" style="22" customWidth="1"/>
    <col min="14626" max="14631" width="13.140625" style="22" customWidth="1"/>
    <col min="14632" max="14640" width="10.85546875" style="22" customWidth="1"/>
    <col min="14641" max="14681" width="0" style="22" hidden="1" customWidth="1"/>
    <col min="14682" max="14683" width="10.85546875" style="22" customWidth="1"/>
    <col min="14684" max="14848" width="11.42578125" style="22"/>
    <col min="14849" max="14849" width="31.5703125" style="22" customWidth="1"/>
    <col min="14850" max="14850" width="25.7109375" style="22" customWidth="1"/>
    <col min="14851" max="14851" width="12.7109375" style="22" customWidth="1"/>
    <col min="14852" max="14852" width="10.7109375" style="22" customWidth="1"/>
    <col min="14853" max="14853" width="10.85546875" style="22" customWidth="1"/>
    <col min="14854" max="14860" width="10.7109375" style="22" customWidth="1"/>
    <col min="14861" max="14861" width="12.140625" style="22" customWidth="1"/>
    <col min="14862" max="14862" width="11.140625" style="22" customWidth="1"/>
    <col min="14863" max="14863" width="10.7109375" style="22" customWidth="1"/>
    <col min="14864" max="14864" width="11.5703125" style="22" customWidth="1"/>
    <col min="14865" max="14865" width="11.42578125" style="22"/>
    <col min="14866" max="14866" width="11.28515625" style="22" customWidth="1"/>
    <col min="14867" max="14867" width="10.42578125" style="22" customWidth="1"/>
    <col min="14868" max="14868" width="11.28515625" style="22" customWidth="1"/>
    <col min="14869" max="14869" width="10.28515625" style="22" customWidth="1"/>
    <col min="14870" max="14871" width="10.5703125" style="22" customWidth="1"/>
    <col min="14872" max="14876" width="14.140625" style="22" customWidth="1"/>
    <col min="14877" max="14880" width="13.140625" style="22" customWidth="1"/>
    <col min="14881" max="14881" width="9" style="22" customWidth="1"/>
    <col min="14882" max="14887" width="13.140625" style="22" customWidth="1"/>
    <col min="14888" max="14896" width="10.85546875" style="22" customWidth="1"/>
    <col min="14897" max="14937" width="0" style="22" hidden="1" customWidth="1"/>
    <col min="14938" max="14939" width="10.85546875" style="22" customWidth="1"/>
    <col min="14940" max="15104" width="11.42578125" style="22"/>
    <col min="15105" max="15105" width="31.5703125" style="22" customWidth="1"/>
    <col min="15106" max="15106" width="25.7109375" style="22" customWidth="1"/>
    <col min="15107" max="15107" width="12.7109375" style="22" customWidth="1"/>
    <col min="15108" max="15108" width="10.7109375" style="22" customWidth="1"/>
    <col min="15109" max="15109" width="10.85546875" style="22" customWidth="1"/>
    <col min="15110" max="15116" width="10.7109375" style="22" customWidth="1"/>
    <col min="15117" max="15117" width="12.140625" style="22" customWidth="1"/>
    <col min="15118" max="15118" width="11.140625" style="22" customWidth="1"/>
    <col min="15119" max="15119" width="10.7109375" style="22" customWidth="1"/>
    <col min="15120" max="15120" width="11.5703125" style="22" customWidth="1"/>
    <col min="15121" max="15121" width="11.42578125" style="22"/>
    <col min="15122" max="15122" width="11.28515625" style="22" customWidth="1"/>
    <col min="15123" max="15123" width="10.42578125" style="22" customWidth="1"/>
    <col min="15124" max="15124" width="11.28515625" style="22" customWidth="1"/>
    <col min="15125" max="15125" width="10.28515625" style="22" customWidth="1"/>
    <col min="15126" max="15127" width="10.5703125" style="22" customWidth="1"/>
    <col min="15128" max="15132" width="14.140625" style="22" customWidth="1"/>
    <col min="15133" max="15136" width="13.140625" style="22" customWidth="1"/>
    <col min="15137" max="15137" width="9" style="22" customWidth="1"/>
    <col min="15138" max="15143" width="13.140625" style="22" customWidth="1"/>
    <col min="15144" max="15152" width="10.85546875" style="22" customWidth="1"/>
    <col min="15153" max="15193" width="0" style="22" hidden="1" customWidth="1"/>
    <col min="15194" max="15195" width="10.85546875" style="22" customWidth="1"/>
    <col min="15196" max="15360" width="11.42578125" style="22"/>
    <col min="15361" max="15361" width="31.5703125" style="22" customWidth="1"/>
    <col min="15362" max="15362" width="25.7109375" style="22" customWidth="1"/>
    <col min="15363" max="15363" width="12.7109375" style="22" customWidth="1"/>
    <col min="15364" max="15364" width="10.7109375" style="22" customWidth="1"/>
    <col min="15365" max="15365" width="10.85546875" style="22" customWidth="1"/>
    <col min="15366" max="15372" width="10.7109375" style="22" customWidth="1"/>
    <col min="15373" max="15373" width="12.140625" style="22" customWidth="1"/>
    <col min="15374" max="15374" width="11.140625" style="22" customWidth="1"/>
    <col min="15375" max="15375" width="10.7109375" style="22" customWidth="1"/>
    <col min="15376" max="15376" width="11.5703125" style="22" customWidth="1"/>
    <col min="15377" max="15377" width="11.42578125" style="22"/>
    <col min="15378" max="15378" width="11.28515625" style="22" customWidth="1"/>
    <col min="15379" max="15379" width="10.42578125" style="22" customWidth="1"/>
    <col min="15380" max="15380" width="11.28515625" style="22" customWidth="1"/>
    <col min="15381" max="15381" width="10.28515625" style="22" customWidth="1"/>
    <col min="15382" max="15383" width="10.5703125" style="22" customWidth="1"/>
    <col min="15384" max="15388" width="14.140625" style="22" customWidth="1"/>
    <col min="15389" max="15392" width="13.140625" style="22" customWidth="1"/>
    <col min="15393" max="15393" width="9" style="22" customWidth="1"/>
    <col min="15394" max="15399" width="13.140625" style="22" customWidth="1"/>
    <col min="15400" max="15408" width="10.85546875" style="22" customWidth="1"/>
    <col min="15409" max="15449" width="0" style="22" hidden="1" customWidth="1"/>
    <col min="15450" max="15451" width="10.85546875" style="22" customWidth="1"/>
    <col min="15452" max="15616" width="11.42578125" style="22"/>
    <col min="15617" max="15617" width="31.5703125" style="22" customWidth="1"/>
    <col min="15618" max="15618" width="25.7109375" style="22" customWidth="1"/>
    <col min="15619" max="15619" width="12.7109375" style="22" customWidth="1"/>
    <col min="15620" max="15620" width="10.7109375" style="22" customWidth="1"/>
    <col min="15621" max="15621" width="10.85546875" style="22" customWidth="1"/>
    <col min="15622" max="15628" width="10.7109375" style="22" customWidth="1"/>
    <col min="15629" max="15629" width="12.140625" style="22" customWidth="1"/>
    <col min="15630" max="15630" width="11.140625" style="22" customWidth="1"/>
    <col min="15631" max="15631" width="10.7109375" style="22" customWidth="1"/>
    <col min="15632" max="15632" width="11.5703125" style="22" customWidth="1"/>
    <col min="15633" max="15633" width="11.42578125" style="22"/>
    <col min="15634" max="15634" width="11.28515625" style="22" customWidth="1"/>
    <col min="15635" max="15635" width="10.42578125" style="22" customWidth="1"/>
    <col min="15636" max="15636" width="11.28515625" style="22" customWidth="1"/>
    <col min="15637" max="15637" width="10.28515625" style="22" customWidth="1"/>
    <col min="15638" max="15639" width="10.5703125" style="22" customWidth="1"/>
    <col min="15640" max="15644" width="14.140625" style="22" customWidth="1"/>
    <col min="15645" max="15648" width="13.140625" style="22" customWidth="1"/>
    <col min="15649" max="15649" width="9" style="22" customWidth="1"/>
    <col min="15650" max="15655" width="13.140625" style="22" customWidth="1"/>
    <col min="15656" max="15664" width="10.85546875" style="22" customWidth="1"/>
    <col min="15665" max="15705" width="0" style="22" hidden="1" customWidth="1"/>
    <col min="15706" max="15707" width="10.85546875" style="22" customWidth="1"/>
    <col min="15708" max="15872" width="11.42578125" style="22"/>
    <col min="15873" max="15873" width="31.5703125" style="22" customWidth="1"/>
    <col min="15874" max="15874" width="25.7109375" style="22" customWidth="1"/>
    <col min="15875" max="15875" width="12.7109375" style="22" customWidth="1"/>
    <col min="15876" max="15876" width="10.7109375" style="22" customWidth="1"/>
    <col min="15877" max="15877" width="10.85546875" style="22" customWidth="1"/>
    <col min="15878" max="15884" width="10.7109375" style="22" customWidth="1"/>
    <col min="15885" max="15885" width="12.140625" style="22" customWidth="1"/>
    <col min="15886" max="15886" width="11.140625" style="22" customWidth="1"/>
    <col min="15887" max="15887" width="10.7109375" style="22" customWidth="1"/>
    <col min="15888" max="15888" width="11.5703125" style="22" customWidth="1"/>
    <col min="15889" max="15889" width="11.42578125" style="22"/>
    <col min="15890" max="15890" width="11.28515625" style="22" customWidth="1"/>
    <col min="15891" max="15891" width="10.42578125" style="22" customWidth="1"/>
    <col min="15892" max="15892" width="11.28515625" style="22" customWidth="1"/>
    <col min="15893" max="15893" width="10.28515625" style="22" customWidth="1"/>
    <col min="15894" max="15895" width="10.5703125" style="22" customWidth="1"/>
    <col min="15896" max="15900" width="14.140625" style="22" customWidth="1"/>
    <col min="15901" max="15904" width="13.140625" style="22" customWidth="1"/>
    <col min="15905" max="15905" width="9" style="22" customWidth="1"/>
    <col min="15906" max="15911" width="13.140625" style="22" customWidth="1"/>
    <col min="15912" max="15920" width="10.85546875" style="22" customWidth="1"/>
    <col min="15921" max="15961" width="0" style="22" hidden="1" customWidth="1"/>
    <col min="15962" max="15963" width="10.85546875" style="22" customWidth="1"/>
    <col min="15964" max="16128" width="11.42578125" style="22"/>
    <col min="16129" max="16129" width="31.5703125" style="22" customWidth="1"/>
    <col min="16130" max="16130" width="25.7109375" style="22" customWidth="1"/>
    <col min="16131" max="16131" width="12.7109375" style="22" customWidth="1"/>
    <col min="16132" max="16132" width="10.7109375" style="22" customWidth="1"/>
    <col min="16133" max="16133" width="10.85546875" style="22" customWidth="1"/>
    <col min="16134" max="16140" width="10.7109375" style="22" customWidth="1"/>
    <col min="16141" max="16141" width="12.140625" style="22" customWidth="1"/>
    <col min="16142" max="16142" width="11.140625" style="22" customWidth="1"/>
    <col min="16143" max="16143" width="10.7109375" style="22" customWidth="1"/>
    <col min="16144" max="16144" width="11.5703125" style="22" customWidth="1"/>
    <col min="16145" max="16145" width="11.42578125" style="22"/>
    <col min="16146" max="16146" width="11.28515625" style="22" customWidth="1"/>
    <col min="16147" max="16147" width="10.42578125" style="22" customWidth="1"/>
    <col min="16148" max="16148" width="11.28515625" style="22" customWidth="1"/>
    <col min="16149" max="16149" width="10.28515625" style="22" customWidth="1"/>
    <col min="16150" max="16151" width="10.5703125" style="22" customWidth="1"/>
    <col min="16152" max="16156" width="14.140625" style="22" customWidth="1"/>
    <col min="16157" max="16160" width="13.140625" style="22" customWidth="1"/>
    <col min="16161" max="16161" width="9" style="22" customWidth="1"/>
    <col min="16162" max="16167" width="13.140625" style="22" customWidth="1"/>
    <col min="16168" max="16176" width="10.85546875" style="22" customWidth="1"/>
    <col min="16177" max="16217" width="0" style="22" hidden="1" customWidth="1"/>
    <col min="16218" max="16219" width="10.85546875" style="22" customWidth="1"/>
    <col min="16220" max="16384" width="11.42578125" style="22"/>
  </cols>
  <sheetData>
    <row r="1" spans="1:89" s="8" customFormat="1" ht="12.75" customHeight="1" x14ac:dyDescent="0.2">
      <c r="A1" s="166" t="s">
        <v>0</v>
      </c>
      <c r="B1" s="7"/>
      <c r="C1" s="7"/>
      <c r="D1" s="7"/>
      <c r="E1" s="7"/>
      <c r="F1" s="7"/>
      <c r="G1" s="7"/>
      <c r="H1" s="7"/>
      <c r="I1" s="7"/>
      <c r="J1" s="7"/>
      <c r="K1" s="7"/>
      <c r="L1" s="10"/>
      <c r="V1" s="24"/>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row>
    <row r="2" spans="1:89" s="8" customFormat="1" ht="12.75" customHeight="1" x14ac:dyDescent="0.2">
      <c r="A2" s="166" t="str">
        <f>CONCATENATE("COMUNA: ",[6]NOMBRE!B2," - ","( ",[6]NOMBRE!C2,[6]NOMBRE!D2,[6]NOMBRE!E2,[6]NOMBRE!F2,[6]NOMBRE!G2," )")</f>
        <v>COMUNA: LINARES  - ( 07108 )</v>
      </c>
      <c r="B2" s="7"/>
      <c r="C2" s="7"/>
      <c r="D2" s="7"/>
      <c r="E2" s="7"/>
      <c r="F2" s="7"/>
      <c r="G2" s="7"/>
      <c r="H2" s="7"/>
      <c r="I2" s="7"/>
      <c r="J2" s="7"/>
      <c r="K2" s="7"/>
      <c r="L2" s="10"/>
      <c r="V2" s="24"/>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c r="CB2" s="7"/>
      <c r="CC2" s="7"/>
      <c r="CD2" s="7"/>
      <c r="CE2" s="7"/>
      <c r="CF2" s="7"/>
      <c r="CG2" s="7"/>
      <c r="CH2" s="7"/>
      <c r="CI2" s="7"/>
      <c r="CJ2" s="7"/>
      <c r="CK2" s="7"/>
    </row>
    <row r="3" spans="1:89" s="8" customFormat="1" ht="12.75" customHeight="1" x14ac:dyDescent="0.2">
      <c r="A3" s="166" t="str">
        <f>CONCATENATE("ESTABLECIMIENTO/ESTRATEGIA: ",[6]NOMBRE!B3," - ","( ",[6]NOMBRE!C3,[6]NOMBRE!D3,[6]NOMBRE!E3,[6]NOMBRE!F3,[6]NOMBRE!G3,[6]NOMBRE!H3," )")</f>
        <v>ESTABLECIMIENTO/ESTRATEGIA: HOSPITAL DE LINARES  - ( 116108 )</v>
      </c>
      <c r="B3" s="7"/>
      <c r="C3" s="7"/>
      <c r="D3" s="9"/>
      <c r="E3" s="7"/>
      <c r="F3" s="7"/>
      <c r="G3" s="7"/>
      <c r="H3" s="7"/>
      <c r="I3" s="7"/>
      <c r="J3" s="7"/>
      <c r="K3" s="7"/>
      <c r="L3" s="10"/>
      <c r="V3" s="24"/>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c r="CB3" s="7"/>
      <c r="CC3" s="7"/>
      <c r="CD3" s="7"/>
      <c r="CE3" s="7"/>
      <c r="CF3" s="7"/>
      <c r="CG3" s="7"/>
      <c r="CH3" s="7"/>
      <c r="CI3" s="7"/>
      <c r="CJ3" s="7"/>
      <c r="CK3" s="7"/>
    </row>
    <row r="4" spans="1:89" s="8" customFormat="1" ht="12.75" customHeight="1" x14ac:dyDescent="0.2">
      <c r="A4" s="166" t="str">
        <f>CONCATENATE("MES: ",[6]NOMBRE!B6," - ","( ",[6]NOMBRE!C6,[6]NOMBRE!D6," )")</f>
        <v>MES: MAYO - ( 05 )</v>
      </c>
      <c r="B4" s="7"/>
      <c r="C4" s="7"/>
      <c r="D4" s="7"/>
      <c r="E4" s="7"/>
      <c r="F4" s="7"/>
      <c r="G4" s="7"/>
      <c r="H4" s="7"/>
      <c r="I4" s="7"/>
      <c r="J4" s="7"/>
      <c r="K4" s="7"/>
      <c r="L4" s="10"/>
      <c r="V4" s="24"/>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row>
    <row r="5" spans="1:89" s="8" customFormat="1" ht="12.75" customHeight="1" x14ac:dyDescent="0.2">
      <c r="A5" s="6" t="str">
        <f>CONCATENATE("AÑO: ",[6]NOMBRE!B7)</f>
        <v>AÑO: 2014</v>
      </c>
      <c r="B5" s="7"/>
      <c r="C5" s="7"/>
      <c r="D5" s="7"/>
      <c r="E5" s="7"/>
      <c r="F5" s="7"/>
      <c r="G5" s="7"/>
      <c r="H5" s="7"/>
      <c r="I5" s="7"/>
      <c r="J5" s="7"/>
      <c r="K5" s="7"/>
      <c r="L5" s="10"/>
      <c r="V5" s="24"/>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row>
    <row r="6" spans="1:89" s="4" customFormat="1" ht="39.75" customHeight="1" x14ac:dyDescent="0.15">
      <c r="A6" s="271" t="s">
        <v>1</v>
      </c>
      <c r="B6" s="271"/>
      <c r="C6" s="271"/>
      <c r="D6" s="271"/>
      <c r="E6" s="271"/>
      <c r="F6" s="271"/>
      <c r="G6" s="271"/>
      <c r="H6" s="271"/>
      <c r="I6" s="271"/>
      <c r="J6" s="271"/>
      <c r="K6" s="271"/>
      <c r="L6" s="271"/>
      <c r="M6" s="271"/>
      <c r="N6" s="271"/>
      <c r="O6" s="271"/>
      <c r="P6" s="271"/>
      <c r="Q6" s="271"/>
      <c r="R6" s="271"/>
      <c r="S6" s="271"/>
      <c r="T6" s="271"/>
      <c r="U6" s="271"/>
      <c r="V6" s="271"/>
      <c r="W6" s="271"/>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c r="BX6" s="14"/>
      <c r="BY6" s="14"/>
      <c r="BZ6" s="14"/>
      <c r="CA6" s="14"/>
      <c r="CB6" s="14"/>
      <c r="CC6" s="14"/>
      <c r="CD6" s="14"/>
      <c r="CE6" s="14"/>
      <c r="CF6" s="14"/>
      <c r="CG6" s="14"/>
      <c r="CH6" s="14"/>
      <c r="CI6" s="14"/>
      <c r="CJ6" s="14"/>
      <c r="CK6" s="14"/>
    </row>
    <row r="7" spans="1:89" s="4" customFormat="1" ht="45" customHeight="1" x14ac:dyDescent="0.2">
      <c r="A7" s="35" t="s">
        <v>2</v>
      </c>
      <c r="B7" s="13"/>
      <c r="C7" s="12"/>
      <c r="D7" s="12"/>
      <c r="E7" s="12"/>
      <c r="F7" s="12"/>
      <c r="G7" s="12"/>
      <c r="H7" s="12"/>
      <c r="I7" s="36"/>
      <c r="J7" s="13"/>
      <c r="K7" s="37"/>
      <c r="L7" s="12"/>
      <c r="V7" s="2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14"/>
      <c r="BX7" s="14"/>
      <c r="BY7" s="14"/>
      <c r="BZ7" s="14"/>
      <c r="CA7" s="14"/>
      <c r="CB7" s="14"/>
      <c r="CC7" s="14"/>
      <c r="CD7" s="14"/>
      <c r="CE7" s="14"/>
      <c r="CF7" s="14"/>
      <c r="CG7" s="14"/>
      <c r="CH7" s="14"/>
      <c r="CI7" s="14"/>
      <c r="CJ7" s="14"/>
      <c r="CK7" s="14"/>
    </row>
    <row r="8" spans="1:89" s="4" customFormat="1" ht="30" customHeight="1" x14ac:dyDescent="0.2">
      <c r="A8" s="38" t="s">
        <v>3</v>
      </c>
      <c r="B8" s="20"/>
      <c r="C8" s="20"/>
      <c r="D8" s="20"/>
      <c r="E8" s="20"/>
      <c r="F8" s="20"/>
      <c r="G8" s="20"/>
      <c r="H8" s="20"/>
      <c r="I8" s="20"/>
      <c r="J8" s="20"/>
      <c r="K8" s="39"/>
      <c r="L8" s="20"/>
      <c r="M8" s="26"/>
      <c r="N8" s="26"/>
      <c r="V8" s="2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c r="CC8" s="14"/>
      <c r="CD8" s="14"/>
      <c r="CE8" s="14"/>
      <c r="CF8" s="14"/>
      <c r="CG8" s="14"/>
      <c r="CH8" s="14"/>
      <c r="CI8" s="14"/>
      <c r="CJ8" s="14"/>
      <c r="CK8" s="14"/>
    </row>
    <row r="9" spans="1:89" s="5" customFormat="1" ht="19.5" customHeight="1" x14ac:dyDescent="0.15">
      <c r="A9" s="285" t="s">
        <v>4</v>
      </c>
      <c r="B9" s="285" t="s">
        <v>5</v>
      </c>
      <c r="C9" s="287" t="s">
        <v>6</v>
      </c>
      <c r="D9" s="272" t="s">
        <v>89</v>
      </c>
      <c r="E9" s="273"/>
      <c r="F9" s="273"/>
      <c r="G9" s="273"/>
      <c r="H9" s="273"/>
      <c r="I9" s="273"/>
      <c r="J9" s="273"/>
      <c r="K9" s="273"/>
      <c r="L9" s="273"/>
      <c r="M9" s="273"/>
      <c r="N9" s="273"/>
      <c r="O9" s="273"/>
      <c r="P9" s="273"/>
      <c r="Q9" s="273"/>
      <c r="R9" s="273"/>
      <c r="S9" s="273"/>
      <c r="T9" s="274"/>
      <c r="U9" s="272" t="s">
        <v>8</v>
      </c>
      <c r="V9" s="274"/>
      <c r="W9" s="287" t="s">
        <v>9</v>
      </c>
      <c r="Y9" s="4"/>
      <c r="Z9" s="4"/>
      <c r="AA9" s="4"/>
      <c r="AB9" s="4"/>
      <c r="AC9" s="4"/>
      <c r="AD9" s="4"/>
      <c r="AE9" s="4"/>
      <c r="AF9" s="4"/>
      <c r="AG9" s="4"/>
      <c r="AH9" s="4"/>
      <c r="AI9" s="4"/>
      <c r="AJ9" s="4"/>
      <c r="AK9" s="4"/>
      <c r="AL9" s="4"/>
      <c r="AM9" s="4"/>
      <c r="AN9" s="4"/>
      <c r="AO9" s="4"/>
      <c r="AP9" s="4"/>
      <c r="AQ9" s="4"/>
      <c r="AR9" s="4"/>
      <c r="AS9" s="4"/>
      <c r="AT9" s="4"/>
      <c r="AW9" s="187"/>
      <c r="AX9" s="187"/>
      <c r="AY9" s="187"/>
      <c r="AZ9" s="187"/>
      <c r="BA9" s="187"/>
      <c r="BB9" s="187"/>
      <c r="BC9" s="187"/>
      <c r="BD9" s="187"/>
      <c r="BE9" s="187"/>
      <c r="BF9" s="187"/>
      <c r="BG9" s="187"/>
      <c r="BH9" s="187"/>
      <c r="BI9" s="187"/>
      <c r="BJ9" s="187"/>
      <c r="BK9" s="187"/>
      <c r="BL9" s="187"/>
      <c r="BM9" s="187"/>
      <c r="BN9" s="187"/>
      <c r="BO9" s="187"/>
      <c r="BP9" s="187"/>
      <c r="BQ9" s="187"/>
      <c r="BR9" s="187"/>
      <c r="BS9" s="187"/>
      <c r="BT9" s="187"/>
      <c r="BU9" s="187"/>
      <c r="BV9" s="187"/>
      <c r="BW9" s="187"/>
      <c r="BX9" s="187"/>
      <c r="BY9" s="187"/>
      <c r="BZ9" s="187"/>
      <c r="CA9" s="187"/>
      <c r="CB9" s="187"/>
      <c r="CC9" s="187"/>
      <c r="CD9" s="187"/>
      <c r="CE9" s="187"/>
      <c r="CF9" s="187"/>
      <c r="CG9" s="187"/>
      <c r="CH9" s="187"/>
      <c r="CI9" s="187"/>
      <c r="CJ9" s="187"/>
      <c r="CK9" s="187"/>
    </row>
    <row r="10" spans="1:89" s="5" customFormat="1" ht="33" customHeight="1" x14ac:dyDescent="0.15">
      <c r="A10" s="286"/>
      <c r="B10" s="286"/>
      <c r="C10" s="288"/>
      <c r="D10" s="15" t="s">
        <v>90</v>
      </c>
      <c r="E10" s="188" t="s">
        <v>91</v>
      </c>
      <c r="F10" s="15" t="s">
        <v>10</v>
      </c>
      <c r="G10" s="15" t="s">
        <v>11</v>
      </c>
      <c r="H10" s="15" t="s">
        <v>12</v>
      </c>
      <c r="I10" s="189" t="s">
        <v>92</v>
      </c>
      <c r="J10" s="189" t="s">
        <v>93</v>
      </c>
      <c r="K10" s="189" t="s">
        <v>94</v>
      </c>
      <c r="L10" s="189" t="s">
        <v>95</v>
      </c>
      <c r="M10" s="189" t="s">
        <v>96</v>
      </c>
      <c r="N10" s="189" t="s">
        <v>97</v>
      </c>
      <c r="O10" s="189" t="s">
        <v>98</v>
      </c>
      <c r="P10" s="189" t="s">
        <v>99</v>
      </c>
      <c r="Q10" s="189" t="s">
        <v>100</v>
      </c>
      <c r="R10" s="189" t="s">
        <v>101</v>
      </c>
      <c r="S10" s="189" t="s">
        <v>102</v>
      </c>
      <c r="T10" s="190" t="s">
        <v>103</v>
      </c>
      <c r="U10" s="30" t="s">
        <v>13</v>
      </c>
      <c r="V10" s="250" t="s">
        <v>14</v>
      </c>
      <c r="W10" s="288"/>
      <c r="X10" s="4"/>
      <c r="Y10" s="4"/>
      <c r="Z10" s="4"/>
      <c r="AA10" s="4"/>
      <c r="AB10" s="4"/>
      <c r="AC10" s="4"/>
      <c r="AD10" s="4"/>
      <c r="AE10" s="4"/>
      <c r="AF10" s="4"/>
      <c r="AG10" s="4"/>
      <c r="AH10" s="4"/>
      <c r="AI10" s="4"/>
      <c r="AJ10" s="4"/>
      <c r="AK10" s="4"/>
      <c r="AL10" s="4"/>
      <c r="AM10" s="4"/>
      <c r="AN10" s="4"/>
      <c r="AO10" s="4"/>
      <c r="AP10" s="4"/>
      <c r="AQ10" s="4"/>
      <c r="AR10" s="4"/>
      <c r="AS10" s="4"/>
      <c r="AW10" s="187"/>
      <c r="AX10" s="187"/>
      <c r="AY10" s="187"/>
      <c r="AZ10" s="187"/>
      <c r="BA10" s="187"/>
      <c r="BB10" s="187"/>
      <c r="BC10" s="187"/>
      <c r="BD10" s="187"/>
      <c r="BE10" s="187"/>
      <c r="BF10" s="187"/>
      <c r="BG10" s="187"/>
      <c r="BH10" s="187"/>
      <c r="BI10" s="187"/>
      <c r="BJ10" s="187"/>
      <c r="BK10" s="187"/>
      <c r="BL10" s="187"/>
      <c r="BM10" s="187"/>
      <c r="BN10" s="187"/>
      <c r="BO10" s="187"/>
      <c r="BP10" s="187"/>
      <c r="BQ10" s="187"/>
      <c r="BR10" s="187"/>
      <c r="BS10" s="187"/>
      <c r="BT10" s="187"/>
      <c r="BU10" s="187"/>
      <c r="BV10" s="187"/>
      <c r="BW10" s="187"/>
      <c r="BX10" s="187"/>
      <c r="BY10" s="187"/>
      <c r="BZ10" s="187"/>
      <c r="CA10" s="187"/>
      <c r="CB10" s="187"/>
      <c r="CC10" s="187"/>
      <c r="CD10" s="187"/>
      <c r="CE10" s="187"/>
      <c r="CF10" s="187"/>
      <c r="CG10" s="187"/>
      <c r="CH10" s="187"/>
      <c r="CI10" s="187"/>
      <c r="CJ10" s="187"/>
      <c r="CK10" s="187"/>
    </row>
    <row r="11" spans="1:89" s="5" customFormat="1" ht="15.75" customHeight="1" x14ac:dyDescent="0.15">
      <c r="A11" s="275" t="s">
        <v>15</v>
      </c>
      <c r="B11" s="40" t="s">
        <v>16</v>
      </c>
      <c r="C11" s="119">
        <f>SUM(D11:T11)</f>
        <v>0</v>
      </c>
      <c r="D11" s="135"/>
      <c r="E11" s="135"/>
      <c r="F11" s="124"/>
      <c r="G11" s="124"/>
      <c r="H11" s="124"/>
      <c r="I11" s="124"/>
      <c r="J11" s="124"/>
      <c r="K11" s="124"/>
      <c r="L11" s="124"/>
      <c r="M11" s="124"/>
      <c r="N11" s="124"/>
      <c r="O11" s="124"/>
      <c r="P11" s="124"/>
      <c r="Q11" s="124"/>
      <c r="R11" s="124"/>
      <c r="S11" s="124"/>
      <c r="T11" s="133"/>
      <c r="U11" s="135"/>
      <c r="V11" s="133"/>
      <c r="W11" s="139"/>
      <c r="X11" s="191" t="str">
        <f>+BA11&amp;BB11&amp;BC11</f>
        <v/>
      </c>
      <c r="AD11" s="4"/>
      <c r="AE11" s="4"/>
      <c r="AF11" s="4"/>
      <c r="AG11" s="4"/>
      <c r="AH11" s="4"/>
      <c r="AI11" s="4"/>
      <c r="AJ11" s="4"/>
      <c r="AK11" s="4"/>
      <c r="AL11" s="4"/>
      <c r="AM11" s="4"/>
      <c r="AN11" s="4"/>
      <c r="AO11" s="4"/>
      <c r="AP11" s="4"/>
      <c r="AQ11" s="4"/>
      <c r="AR11" s="4"/>
      <c r="AS11" s="4"/>
      <c r="AW11" s="187"/>
      <c r="AX11" s="187"/>
      <c r="AY11" s="187"/>
      <c r="AZ11" s="187"/>
      <c r="BA11" s="192" t="str">
        <f>IF($C11&lt;&gt;($U11+$V11)," El número de consultas según sexo NO puede ser diferente al Total.","")</f>
        <v/>
      </c>
      <c r="BB11" s="192" t="str">
        <f>IF($C11=0,"",IF($W11="",IF($C11="",""," No olvide escribir la columna Beneficiarios."),""))</f>
        <v/>
      </c>
      <c r="BC11" s="192" t="str">
        <f>IF($C11&lt;$W11," El número de Beneficiarios NO puede ser mayor que el Total.","")</f>
        <v/>
      </c>
      <c r="BD11" s="193">
        <f>IF($C11&lt;&gt;($U11+$V11),1,0)</f>
        <v>0</v>
      </c>
      <c r="BE11" s="193">
        <f>IF($C11&lt;$W11,1,0)</f>
        <v>0</v>
      </c>
      <c r="BF11" s="193" t="str">
        <f>IF($C11=0,"",IF($W11="",IF($C11="","",1),0))</f>
        <v/>
      </c>
      <c r="BG11" s="187"/>
      <c r="BH11" s="187"/>
      <c r="BI11" s="187"/>
      <c r="BJ11" s="187"/>
      <c r="BK11" s="187"/>
      <c r="BL11" s="187"/>
      <c r="BM11" s="187"/>
      <c r="BN11" s="187"/>
      <c r="BO11" s="187"/>
      <c r="BP11" s="187"/>
      <c r="BQ11" s="187"/>
      <c r="BR11" s="187"/>
      <c r="BS11" s="187"/>
      <c r="BT11" s="187"/>
      <c r="BU11" s="187"/>
      <c r="BV11" s="187"/>
      <c r="BW11" s="187"/>
      <c r="BX11" s="187"/>
      <c r="BY11" s="187"/>
      <c r="BZ11" s="187"/>
      <c r="CA11" s="187"/>
      <c r="CB11" s="187"/>
      <c r="CC11" s="187"/>
      <c r="CD11" s="187"/>
      <c r="CE11" s="187"/>
      <c r="CF11" s="187"/>
      <c r="CG11" s="187"/>
      <c r="CH11" s="187"/>
      <c r="CI11" s="187"/>
      <c r="CJ11" s="187"/>
      <c r="CK11" s="187"/>
    </row>
    <row r="12" spans="1:89" s="5" customFormat="1" ht="15.75" customHeight="1" x14ac:dyDescent="0.15">
      <c r="A12" s="292"/>
      <c r="B12" s="41" t="s">
        <v>17</v>
      </c>
      <c r="C12" s="120">
        <f t="shared" ref="C12:C18" si="0">SUM(D12:T12)</f>
        <v>0</v>
      </c>
      <c r="D12" s="136"/>
      <c r="E12" s="136"/>
      <c r="F12" s="114"/>
      <c r="G12" s="114"/>
      <c r="H12" s="114"/>
      <c r="I12" s="114"/>
      <c r="J12" s="114"/>
      <c r="K12" s="114"/>
      <c r="L12" s="114"/>
      <c r="M12" s="114"/>
      <c r="N12" s="114"/>
      <c r="O12" s="114"/>
      <c r="P12" s="114"/>
      <c r="Q12" s="114"/>
      <c r="R12" s="114"/>
      <c r="S12" s="114"/>
      <c r="T12" s="111"/>
      <c r="U12" s="136"/>
      <c r="V12" s="111"/>
      <c r="W12" s="106"/>
      <c r="X12" s="191" t="str">
        <f t="shared" ref="X12:X20" si="1">+BA12&amp;BB12&amp;BC12</f>
        <v/>
      </c>
      <c r="AD12" s="4"/>
      <c r="AE12" s="4"/>
      <c r="AF12" s="4"/>
      <c r="AG12" s="4"/>
      <c r="AH12" s="4"/>
      <c r="AI12" s="4"/>
      <c r="AJ12" s="4"/>
      <c r="AK12" s="4"/>
      <c r="AL12" s="4"/>
      <c r="AM12" s="4"/>
      <c r="AN12" s="4"/>
      <c r="AO12" s="4"/>
      <c r="AP12" s="4"/>
      <c r="AQ12" s="4"/>
      <c r="AR12" s="4"/>
      <c r="AS12" s="4"/>
      <c r="AW12" s="187"/>
      <c r="AX12" s="187"/>
      <c r="AY12" s="187"/>
      <c r="AZ12" s="187"/>
      <c r="BA12" s="192" t="str">
        <f t="shared" ref="BA12:BA21" si="2">IF($C12&lt;&gt;($U12+$V12)," El número de consultas según sexo NO puede ser diferente al Total.","")</f>
        <v/>
      </c>
      <c r="BB12" s="192" t="str">
        <f t="shared" ref="BB12:BB21" si="3">IF($C12=0,"",IF($W12="",IF($C12="",""," No olvide escribir la columna Beneficiarios."),""))</f>
        <v/>
      </c>
      <c r="BC12" s="192" t="str">
        <f t="shared" ref="BC12:BC21" si="4">IF($C12&lt;$W12," El número de Beneficiarios NO puede ser mayor que el Total.","")</f>
        <v/>
      </c>
      <c r="BD12" s="193">
        <f t="shared" ref="BD12:BD21" si="5">IF($C12&lt;&gt;($U12+$V12),1,0)</f>
        <v>0</v>
      </c>
      <c r="BE12" s="193">
        <f t="shared" ref="BE12:BE21" si="6">IF($C12&lt;$W12,1,0)</f>
        <v>0</v>
      </c>
      <c r="BF12" s="193" t="str">
        <f t="shared" ref="BF12:BF21" si="7">IF($C12=0,"",IF($W12="",IF($C12="","",1),0))</f>
        <v/>
      </c>
      <c r="BG12" s="187"/>
      <c r="BH12" s="187"/>
      <c r="BI12" s="187"/>
      <c r="BJ12" s="187"/>
      <c r="BK12" s="187"/>
      <c r="BL12" s="187"/>
      <c r="BM12" s="187"/>
      <c r="BN12" s="187"/>
      <c r="BO12" s="187"/>
      <c r="BP12" s="187"/>
      <c r="BQ12" s="187"/>
      <c r="BR12" s="187"/>
      <c r="BS12" s="187"/>
      <c r="BT12" s="187"/>
      <c r="BU12" s="187"/>
      <c r="BV12" s="187"/>
      <c r="BW12" s="187"/>
      <c r="BX12" s="187"/>
      <c r="BY12" s="187"/>
      <c r="BZ12" s="187"/>
      <c r="CA12" s="187"/>
      <c r="CB12" s="187"/>
      <c r="CC12" s="187"/>
      <c r="CD12" s="187"/>
      <c r="CE12" s="187"/>
      <c r="CF12" s="187"/>
      <c r="CG12" s="187"/>
      <c r="CH12" s="187"/>
      <c r="CI12" s="187"/>
      <c r="CJ12" s="187"/>
      <c r="CK12" s="187"/>
    </row>
    <row r="13" spans="1:89" s="5" customFormat="1" ht="15.75" customHeight="1" x14ac:dyDescent="0.15">
      <c r="A13" s="292"/>
      <c r="B13" s="41" t="s">
        <v>18</v>
      </c>
      <c r="C13" s="120">
        <f t="shared" si="0"/>
        <v>0</v>
      </c>
      <c r="D13" s="136"/>
      <c r="E13" s="136"/>
      <c r="F13" s="114"/>
      <c r="G13" s="114"/>
      <c r="H13" s="114"/>
      <c r="I13" s="114"/>
      <c r="J13" s="114"/>
      <c r="K13" s="114"/>
      <c r="L13" s="114"/>
      <c r="M13" s="114"/>
      <c r="N13" s="114"/>
      <c r="O13" s="114"/>
      <c r="P13" s="114"/>
      <c r="Q13" s="114"/>
      <c r="R13" s="114"/>
      <c r="S13" s="114"/>
      <c r="T13" s="111"/>
      <c r="U13" s="136"/>
      <c r="V13" s="111"/>
      <c r="W13" s="106"/>
      <c r="X13" s="191" t="str">
        <f t="shared" si="1"/>
        <v/>
      </c>
      <c r="AD13" s="4"/>
      <c r="AE13" s="4"/>
      <c r="AF13" s="4"/>
      <c r="AG13" s="4"/>
      <c r="AH13" s="4"/>
      <c r="AI13" s="4"/>
      <c r="AJ13" s="4"/>
      <c r="AK13" s="4"/>
      <c r="AL13" s="4"/>
      <c r="AM13" s="4"/>
      <c r="AN13" s="4"/>
      <c r="AO13" s="4"/>
      <c r="AP13" s="4"/>
      <c r="AQ13" s="4"/>
      <c r="AR13" s="4"/>
      <c r="AS13" s="4"/>
      <c r="AW13" s="187"/>
      <c r="AX13" s="187"/>
      <c r="AY13" s="187"/>
      <c r="AZ13" s="187"/>
      <c r="BA13" s="192" t="str">
        <f t="shared" si="2"/>
        <v/>
      </c>
      <c r="BB13" s="192" t="str">
        <f t="shared" si="3"/>
        <v/>
      </c>
      <c r="BC13" s="192" t="str">
        <f t="shared" si="4"/>
        <v/>
      </c>
      <c r="BD13" s="193">
        <f t="shared" si="5"/>
        <v>0</v>
      </c>
      <c r="BE13" s="193">
        <f t="shared" si="6"/>
        <v>0</v>
      </c>
      <c r="BF13" s="193" t="str">
        <f t="shared" si="7"/>
        <v/>
      </c>
      <c r="BG13" s="187"/>
      <c r="BH13" s="187"/>
      <c r="BI13" s="187"/>
      <c r="BJ13" s="187"/>
      <c r="BK13" s="187"/>
      <c r="BL13" s="187"/>
      <c r="BM13" s="187"/>
      <c r="BN13" s="187"/>
      <c r="BO13" s="187"/>
      <c r="BP13" s="187"/>
      <c r="BQ13" s="187"/>
      <c r="BR13" s="187"/>
      <c r="BS13" s="187"/>
      <c r="BT13" s="187"/>
      <c r="BU13" s="187"/>
      <c r="BV13" s="187"/>
      <c r="BW13" s="187"/>
      <c r="BX13" s="187"/>
      <c r="BY13" s="187"/>
      <c r="BZ13" s="187"/>
      <c r="CA13" s="187"/>
      <c r="CB13" s="187"/>
      <c r="CC13" s="187"/>
      <c r="CD13" s="187"/>
      <c r="CE13" s="187"/>
      <c r="CF13" s="187"/>
      <c r="CG13" s="187"/>
      <c r="CH13" s="187"/>
      <c r="CI13" s="187"/>
      <c r="CJ13" s="187"/>
      <c r="CK13" s="187"/>
    </row>
    <row r="14" spans="1:89" s="5" customFormat="1" ht="15.75" customHeight="1" x14ac:dyDescent="0.15">
      <c r="A14" s="292"/>
      <c r="B14" s="41" t="s">
        <v>19</v>
      </c>
      <c r="C14" s="120">
        <f t="shared" si="0"/>
        <v>0</v>
      </c>
      <c r="D14" s="136"/>
      <c r="E14" s="136"/>
      <c r="F14" s="114"/>
      <c r="G14" s="114"/>
      <c r="H14" s="114"/>
      <c r="I14" s="114"/>
      <c r="J14" s="114"/>
      <c r="K14" s="114"/>
      <c r="L14" s="114"/>
      <c r="M14" s="114"/>
      <c r="N14" s="114"/>
      <c r="O14" s="114"/>
      <c r="P14" s="114"/>
      <c r="Q14" s="114"/>
      <c r="R14" s="114"/>
      <c r="S14" s="114"/>
      <c r="T14" s="111"/>
      <c r="U14" s="136"/>
      <c r="V14" s="111"/>
      <c r="W14" s="106"/>
      <c r="X14" s="191" t="str">
        <f>+BA14&amp;BB14&amp;BC14</f>
        <v/>
      </c>
      <c r="AD14" s="4"/>
      <c r="AE14" s="4"/>
      <c r="AF14" s="4"/>
      <c r="AG14" s="4"/>
      <c r="AH14" s="4"/>
      <c r="AI14" s="4"/>
      <c r="AJ14" s="4"/>
      <c r="AK14" s="4"/>
      <c r="AL14" s="4"/>
      <c r="AM14" s="4"/>
      <c r="AN14" s="4"/>
      <c r="AO14" s="4"/>
      <c r="AP14" s="4"/>
      <c r="AQ14" s="4"/>
      <c r="AR14" s="4"/>
      <c r="AS14" s="4"/>
      <c r="AW14" s="187"/>
      <c r="AX14" s="187"/>
      <c r="AY14" s="187"/>
      <c r="AZ14" s="187"/>
      <c r="BA14" s="192" t="str">
        <f t="shared" si="2"/>
        <v/>
      </c>
      <c r="BB14" s="192" t="str">
        <f t="shared" si="3"/>
        <v/>
      </c>
      <c r="BC14" s="192" t="str">
        <f t="shared" si="4"/>
        <v/>
      </c>
      <c r="BD14" s="193">
        <f t="shared" si="5"/>
        <v>0</v>
      </c>
      <c r="BE14" s="193">
        <f t="shared" si="6"/>
        <v>0</v>
      </c>
      <c r="BF14" s="193" t="str">
        <f t="shared" si="7"/>
        <v/>
      </c>
      <c r="BG14" s="187"/>
      <c r="BH14" s="187"/>
      <c r="BI14" s="187"/>
      <c r="BJ14" s="187"/>
      <c r="BK14" s="187"/>
      <c r="BL14" s="187"/>
      <c r="BM14" s="187"/>
      <c r="BN14" s="187"/>
      <c r="BO14" s="187"/>
      <c r="BP14" s="187"/>
      <c r="BQ14" s="187"/>
      <c r="BR14" s="187"/>
      <c r="BS14" s="187"/>
      <c r="BT14" s="187"/>
      <c r="BU14" s="187"/>
      <c r="BV14" s="187"/>
      <c r="BW14" s="187"/>
      <c r="BX14" s="187"/>
      <c r="BY14" s="187"/>
      <c r="BZ14" s="187"/>
      <c r="CA14" s="187"/>
      <c r="CB14" s="187"/>
      <c r="CC14" s="187"/>
      <c r="CD14" s="187"/>
      <c r="CE14" s="187"/>
      <c r="CF14" s="187"/>
      <c r="CG14" s="187"/>
      <c r="CH14" s="187"/>
      <c r="CI14" s="187"/>
      <c r="CJ14" s="187"/>
      <c r="CK14" s="187"/>
    </row>
    <row r="15" spans="1:89" s="5" customFormat="1" ht="15.75" customHeight="1" x14ac:dyDescent="0.15">
      <c r="A15" s="292"/>
      <c r="B15" s="41" t="s">
        <v>20</v>
      </c>
      <c r="C15" s="120">
        <f t="shared" si="0"/>
        <v>0</v>
      </c>
      <c r="D15" s="136"/>
      <c r="E15" s="136"/>
      <c r="F15" s="114"/>
      <c r="G15" s="114"/>
      <c r="H15" s="114"/>
      <c r="I15" s="114"/>
      <c r="J15" s="114"/>
      <c r="K15" s="114"/>
      <c r="L15" s="114"/>
      <c r="M15" s="114"/>
      <c r="N15" s="114"/>
      <c r="O15" s="114"/>
      <c r="P15" s="114"/>
      <c r="Q15" s="114"/>
      <c r="R15" s="114"/>
      <c r="S15" s="114"/>
      <c r="T15" s="111"/>
      <c r="U15" s="136"/>
      <c r="V15" s="111"/>
      <c r="W15" s="106"/>
      <c r="X15" s="191" t="str">
        <f t="shared" si="1"/>
        <v/>
      </c>
      <c r="AD15" s="4"/>
      <c r="AE15" s="4"/>
      <c r="AF15" s="4"/>
      <c r="AG15" s="4"/>
      <c r="AH15" s="4"/>
      <c r="AI15" s="4"/>
      <c r="AJ15" s="4"/>
      <c r="AK15" s="4"/>
      <c r="AL15" s="4"/>
      <c r="AM15" s="4"/>
      <c r="AN15" s="4"/>
      <c r="AO15" s="4"/>
      <c r="AP15" s="4"/>
      <c r="AQ15" s="4"/>
      <c r="AR15" s="4"/>
      <c r="AS15" s="4"/>
      <c r="AW15" s="187"/>
      <c r="AX15" s="187"/>
      <c r="AY15" s="187"/>
      <c r="AZ15" s="187"/>
      <c r="BA15" s="192" t="str">
        <f t="shared" si="2"/>
        <v/>
      </c>
      <c r="BB15" s="192" t="str">
        <f t="shared" si="3"/>
        <v/>
      </c>
      <c r="BC15" s="192" t="str">
        <f t="shared" si="4"/>
        <v/>
      </c>
      <c r="BD15" s="193">
        <f t="shared" si="5"/>
        <v>0</v>
      </c>
      <c r="BE15" s="193">
        <f t="shared" si="6"/>
        <v>0</v>
      </c>
      <c r="BF15" s="193" t="str">
        <f t="shared" si="7"/>
        <v/>
      </c>
      <c r="BG15" s="187"/>
      <c r="BH15" s="187"/>
      <c r="BI15" s="187"/>
      <c r="BJ15" s="187"/>
      <c r="BK15" s="187"/>
      <c r="BL15" s="187"/>
      <c r="BM15" s="187"/>
      <c r="BN15" s="187"/>
      <c r="BO15" s="187"/>
      <c r="BP15" s="187"/>
      <c r="BQ15" s="187"/>
      <c r="BR15" s="187"/>
      <c r="BS15" s="187"/>
      <c r="BT15" s="187"/>
      <c r="BU15" s="187"/>
      <c r="BV15" s="187"/>
      <c r="BW15" s="187"/>
      <c r="BX15" s="187"/>
      <c r="BY15" s="187"/>
      <c r="BZ15" s="187"/>
      <c r="CA15" s="187"/>
      <c r="CB15" s="187"/>
      <c r="CC15" s="187"/>
      <c r="CD15" s="187"/>
      <c r="CE15" s="187"/>
      <c r="CF15" s="187"/>
      <c r="CG15" s="187"/>
      <c r="CH15" s="187"/>
      <c r="CI15" s="187"/>
      <c r="CJ15" s="187"/>
      <c r="CK15" s="187"/>
    </row>
    <row r="16" spans="1:89" s="5" customFormat="1" ht="15.75" customHeight="1" x14ac:dyDescent="0.15">
      <c r="A16" s="292"/>
      <c r="B16" s="41" t="s">
        <v>21</v>
      </c>
      <c r="C16" s="120">
        <f t="shared" si="0"/>
        <v>0</v>
      </c>
      <c r="D16" s="136"/>
      <c r="E16" s="136"/>
      <c r="F16" s="114"/>
      <c r="G16" s="114"/>
      <c r="H16" s="114"/>
      <c r="I16" s="114"/>
      <c r="J16" s="114"/>
      <c r="K16" s="114"/>
      <c r="L16" s="114"/>
      <c r="M16" s="114"/>
      <c r="N16" s="114"/>
      <c r="O16" s="114"/>
      <c r="P16" s="114"/>
      <c r="Q16" s="114"/>
      <c r="R16" s="114"/>
      <c r="S16" s="114"/>
      <c r="T16" s="111"/>
      <c r="U16" s="136"/>
      <c r="V16" s="111"/>
      <c r="W16" s="106"/>
      <c r="X16" s="191" t="str">
        <f t="shared" si="1"/>
        <v/>
      </c>
      <c r="AD16" s="4"/>
      <c r="AE16" s="4"/>
      <c r="AF16" s="4"/>
      <c r="AG16" s="4"/>
      <c r="AH16" s="4"/>
      <c r="AI16" s="4"/>
      <c r="AJ16" s="4"/>
      <c r="AK16" s="4"/>
      <c r="AL16" s="4"/>
      <c r="AM16" s="4"/>
      <c r="AN16" s="4"/>
      <c r="AO16" s="4"/>
      <c r="AP16" s="4"/>
      <c r="AQ16" s="4"/>
      <c r="AR16" s="4"/>
      <c r="AS16" s="4"/>
      <c r="AW16" s="187"/>
      <c r="AX16" s="187"/>
      <c r="AY16" s="187"/>
      <c r="AZ16" s="187"/>
      <c r="BA16" s="192" t="str">
        <f t="shared" si="2"/>
        <v/>
      </c>
      <c r="BB16" s="192" t="str">
        <f t="shared" si="3"/>
        <v/>
      </c>
      <c r="BC16" s="192" t="str">
        <f t="shared" si="4"/>
        <v/>
      </c>
      <c r="BD16" s="193">
        <f t="shared" si="5"/>
        <v>0</v>
      </c>
      <c r="BE16" s="193">
        <f t="shared" si="6"/>
        <v>0</v>
      </c>
      <c r="BF16" s="193" t="str">
        <f t="shared" si="7"/>
        <v/>
      </c>
      <c r="BG16" s="187"/>
      <c r="BH16" s="187"/>
      <c r="BI16" s="187"/>
      <c r="BJ16" s="187"/>
      <c r="BK16" s="187"/>
      <c r="BL16" s="187"/>
      <c r="BM16" s="187"/>
      <c r="BN16" s="187"/>
      <c r="BO16" s="187"/>
      <c r="BP16" s="187"/>
      <c r="BQ16" s="187"/>
      <c r="BR16" s="187"/>
      <c r="BS16" s="187"/>
      <c r="BT16" s="187"/>
      <c r="BU16" s="187"/>
      <c r="BV16" s="187"/>
      <c r="BW16" s="187"/>
      <c r="BX16" s="187"/>
      <c r="BY16" s="187"/>
      <c r="BZ16" s="187"/>
      <c r="CA16" s="187"/>
      <c r="CB16" s="187"/>
      <c r="CC16" s="187"/>
      <c r="CD16" s="187"/>
      <c r="CE16" s="187"/>
      <c r="CF16" s="187"/>
      <c r="CG16" s="187"/>
      <c r="CH16" s="187"/>
      <c r="CI16" s="187"/>
      <c r="CJ16" s="187"/>
      <c r="CK16" s="187"/>
    </row>
    <row r="17" spans="1:89" s="5" customFormat="1" ht="15.75" customHeight="1" x14ac:dyDescent="0.15">
      <c r="A17" s="292"/>
      <c r="B17" s="41" t="s">
        <v>39</v>
      </c>
      <c r="C17" s="194">
        <f t="shared" si="0"/>
        <v>0</v>
      </c>
      <c r="D17" s="147"/>
      <c r="E17" s="147"/>
      <c r="F17" s="127"/>
      <c r="G17" s="127"/>
      <c r="H17" s="127"/>
      <c r="I17" s="127"/>
      <c r="J17" s="127"/>
      <c r="K17" s="127"/>
      <c r="L17" s="127"/>
      <c r="M17" s="127"/>
      <c r="N17" s="127"/>
      <c r="O17" s="127"/>
      <c r="P17" s="127"/>
      <c r="Q17" s="127"/>
      <c r="R17" s="127"/>
      <c r="S17" s="127"/>
      <c r="T17" s="112"/>
      <c r="U17" s="147"/>
      <c r="V17" s="112"/>
      <c r="W17" s="106"/>
      <c r="X17" s="191" t="str">
        <f t="shared" si="1"/>
        <v/>
      </c>
      <c r="AD17" s="4"/>
      <c r="AE17" s="4"/>
      <c r="AF17" s="4"/>
      <c r="AG17" s="4"/>
      <c r="AH17" s="4"/>
      <c r="AI17" s="4"/>
      <c r="AJ17" s="4"/>
      <c r="AK17" s="4"/>
      <c r="AL17" s="4"/>
      <c r="AM17" s="4"/>
      <c r="AN17" s="4"/>
      <c r="AO17" s="4"/>
      <c r="AP17" s="4"/>
      <c r="AQ17" s="4"/>
      <c r="AR17" s="4"/>
      <c r="AS17" s="4"/>
      <c r="AW17" s="187"/>
      <c r="AX17" s="187"/>
      <c r="AY17" s="187"/>
      <c r="AZ17" s="187"/>
      <c r="BA17" s="192" t="str">
        <f t="shared" si="2"/>
        <v/>
      </c>
      <c r="BB17" s="192" t="str">
        <f t="shared" si="3"/>
        <v/>
      </c>
      <c r="BC17" s="192" t="str">
        <f t="shared" si="4"/>
        <v/>
      </c>
      <c r="BD17" s="193">
        <f t="shared" si="5"/>
        <v>0</v>
      </c>
      <c r="BE17" s="193">
        <f t="shared" si="6"/>
        <v>0</v>
      </c>
      <c r="BF17" s="193" t="str">
        <f t="shared" si="7"/>
        <v/>
      </c>
      <c r="BG17" s="187"/>
      <c r="BH17" s="187"/>
      <c r="BI17" s="187"/>
      <c r="BJ17" s="187"/>
      <c r="BK17" s="187"/>
      <c r="BL17" s="187"/>
      <c r="BM17" s="187"/>
      <c r="BN17" s="187"/>
      <c r="BO17" s="187"/>
      <c r="BP17" s="187"/>
      <c r="BQ17" s="187"/>
      <c r="BR17" s="187"/>
      <c r="BS17" s="187"/>
      <c r="BT17" s="187"/>
      <c r="BU17" s="187"/>
      <c r="BV17" s="187"/>
      <c r="BW17" s="187"/>
      <c r="BX17" s="187"/>
      <c r="BY17" s="187"/>
      <c r="BZ17" s="187"/>
      <c r="CA17" s="187"/>
      <c r="CB17" s="187"/>
      <c r="CC17" s="187"/>
      <c r="CD17" s="187"/>
      <c r="CE17" s="187"/>
      <c r="CF17" s="187"/>
      <c r="CG17" s="187"/>
      <c r="CH17" s="187"/>
      <c r="CI17" s="187"/>
      <c r="CJ17" s="187"/>
      <c r="CK17" s="187"/>
    </row>
    <row r="18" spans="1:89" s="5" customFormat="1" ht="21" x14ac:dyDescent="0.15">
      <c r="A18" s="292"/>
      <c r="B18" s="41" t="s">
        <v>22</v>
      </c>
      <c r="C18" s="194">
        <f t="shared" si="0"/>
        <v>0</v>
      </c>
      <c r="D18" s="147"/>
      <c r="E18" s="147"/>
      <c r="F18" s="127"/>
      <c r="G18" s="127"/>
      <c r="H18" s="127"/>
      <c r="I18" s="127"/>
      <c r="J18" s="127"/>
      <c r="K18" s="127"/>
      <c r="L18" s="127"/>
      <c r="M18" s="127"/>
      <c r="N18" s="127"/>
      <c r="O18" s="127"/>
      <c r="P18" s="127"/>
      <c r="Q18" s="127"/>
      <c r="R18" s="127"/>
      <c r="S18" s="127"/>
      <c r="T18" s="112"/>
      <c r="U18" s="147"/>
      <c r="V18" s="112"/>
      <c r="W18" s="153"/>
      <c r="X18" s="191" t="str">
        <f t="shared" si="1"/>
        <v/>
      </c>
      <c r="AD18" s="4"/>
      <c r="AE18" s="4"/>
      <c r="AF18" s="4"/>
      <c r="AG18" s="4"/>
      <c r="AH18" s="4"/>
      <c r="AI18" s="4"/>
      <c r="AJ18" s="4"/>
      <c r="AK18" s="4"/>
      <c r="AL18" s="4"/>
      <c r="AM18" s="4"/>
      <c r="AN18" s="4"/>
      <c r="AO18" s="4"/>
      <c r="AP18" s="4"/>
      <c r="AQ18" s="4"/>
      <c r="AR18" s="4"/>
      <c r="AS18" s="4"/>
      <c r="AW18" s="187"/>
      <c r="AX18" s="187"/>
      <c r="AY18" s="187"/>
      <c r="AZ18" s="187"/>
      <c r="BA18" s="192" t="str">
        <f t="shared" si="2"/>
        <v/>
      </c>
      <c r="BB18" s="192" t="str">
        <f t="shared" si="3"/>
        <v/>
      </c>
      <c r="BC18" s="192" t="str">
        <f t="shared" si="4"/>
        <v/>
      </c>
      <c r="BD18" s="193">
        <f t="shared" si="5"/>
        <v>0</v>
      </c>
      <c r="BE18" s="193">
        <f t="shared" si="6"/>
        <v>0</v>
      </c>
      <c r="BF18" s="193" t="str">
        <f t="shared" si="7"/>
        <v/>
      </c>
      <c r="BG18" s="187"/>
      <c r="BH18" s="187"/>
      <c r="BI18" s="187"/>
      <c r="BJ18" s="187"/>
      <c r="BK18" s="187"/>
      <c r="BL18" s="187"/>
      <c r="BM18" s="187"/>
      <c r="BN18" s="187"/>
      <c r="BO18" s="187"/>
      <c r="BP18" s="187"/>
      <c r="BQ18" s="187"/>
      <c r="BR18" s="187"/>
      <c r="BS18" s="187"/>
      <c r="BT18" s="187"/>
      <c r="BU18" s="187"/>
      <c r="BV18" s="187"/>
      <c r="BW18" s="187"/>
      <c r="BX18" s="187"/>
      <c r="BY18" s="187"/>
      <c r="BZ18" s="187"/>
      <c r="CA18" s="187"/>
      <c r="CB18" s="187"/>
      <c r="CC18" s="187"/>
      <c r="CD18" s="187"/>
      <c r="CE18" s="187"/>
      <c r="CF18" s="187"/>
      <c r="CG18" s="187"/>
      <c r="CH18" s="187"/>
      <c r="CI18" s="187"/>
      <c r="CJ18" s="187"/>
      <c r="CK18" s="187"/>
    </row>
    <row r="19" spans="1:89" s="5" customFormat="1" ht="15.75" customHeight="1" x14ac:dyDescent="0.15">
      <c r="A19" s="276"/>
      <c r="B19" s="42" t="s">
        <v>23</v>
      </c>
      <c r="C19" s="129">
        <f>SUM(D19:T19)</f>
        <v>0</v>
      </c>
      <c r="D19" s="195">
        <f>SUM(D11:D18)</f>
        <v>0</v>
      </c>
      <c r="E19" s="195">
        <f>SUM(E11:E18)</f>
        <v>0</v>
      </c>
      <c r="F19" s="131">
        <f>SUM(F11:F18)</f>
        <v>0</v>
      </c>
      <c r="G19" s="131">
        <f>SUM(G11:G18)</f>
        <v>0</v>
      </c>
      <c r="H19" s="131">
        <f>SUM(H11:H18)</f>
        <v>0</v>
      </c>
      <c r="I19" s="131">
        <f t="shared" ref="I19:R19" si="8">SUM(I11:I18)</f>
        <v>0</v>
      </c>
      <c r="J19" s="131">
        <f t="shared" si="8"/>
        <v>0</v>
      </c>
      <c r="K19" s="131">
        <f t="shared" si="8"/>
        <v>0</v>
      </c>
      <c r="L19" s="131">
        <f t="shared" si="8"/>
        <v>0</v>
      </c>
      <c r="M19" s="131">
        <f>SUM(M11:M18)</f>
        <v>0</v>
      </c>
      <c r="N19" s="131">
        <f>SUM(N11:N18)</f>
        <v>0</v>
      </c>
      <c r="O19" s="131">
        <f>SUM(O11:O18)</f>
        <v>0</v>
      </c>
      <c r="P19" s="131">
        <f>SUM(P11:P18)</f>
        <v>0</v>
      </c>
      <c r="Q19" s="131">
        <f t="shared" si="8"/>
        <v>0</v>
      </c>
      <c r="R19" s="131">
        <f t="shared" si="8"/>
        <v>0</v>
      </c>
      <c r="S19" s="131">
        <f>SUM(S11:S18)</f>
        <v>0</v>
      </c>
      <c r="T19" s="132">
        <f>SUM(T11:T18)</f>
        <v>0</v>
      </c>
      <c r="U19" s="130">
        <f>SUM(U11:U18)</f>
        <v>0</v>
      </c>
      <c r="V19" s="132">
        <f>SUM(V11:V18)</f>
        <v>0</v>
      </c>
      <c r="W19" s="129">
        <f>SUM(W11:W18)</f>
        <v>0</v>
      </c>
      <c r="X19" s="191" t="str">
        <f>+BA19&amp;BB19&amp;BC19</f>
        <v/>
      </c>
      <c r="AD19" s="4"/>
      <c r="AE19" s="4"/>
      <c r="AF19" s="4"/>
      <c r="AG19" s="4"/>
      <c r="AH19" s="4"/>
      <c r="AI19" s="4"/>
      <c r="AJ19" s="4"/>
      <c r="AK19" s="4"/>
      <c r="AL19" s="4"/>
      <c r="AM19" s="4"/>
      <c r="AN19" s="4"/>
      <c r="AO19" s="4"/>
      <c r="AP19" s="4"/>
      <c r="AQ19" s="4"/>
      <c r="AR19" s="4"/>
      <c r="AS19" s="4"/>
      <c r="AW19" s="187"/>
      <c r="AX19" s="187"/>
      <c r="AY19" s="187"/>
      <c r="AZ19" s="187"/>
      <c r="BA19" s="192" t="str">
        <f t="shared" si="2"/>
        <v/>
      </c>
      <c r="BB19" s="192" t="str">
        <f t="shared" si="3"/>
        <v/>
      </c>
      <c r="BC19" s="192" t="str">
        <f t="shared" si="4"/>
        <v/>
      </c>
      <c r="BD19" s="193">
        <f t="shared" si="5"/>
        <v>0</v>
      </c>
      <c r="BE19" s="193">
        <f t="shared" si="6"/>
        <v>0</v>
      </c>
      <c r="BF19" s="193" t="str">
        <f t="shared" si="7"/>
        <v/>
      </c>
      <c r="BG19" s="187"/>
      <c r="BH19" s="187"/>
      <c r="BI19" s="187"/>
      <c r="BJ19" s="187"/>
      <c r="BK19" s="187"/>
      <c r="BL19" s="187"/>
      <c r="BM19" s="187"/>
      <c r="BN19" s="187"/>
      <c r="BO19" s="187"/>
      <c r="BP19" s="187"/>
      <c r="BQ19" s="187"/>
      <c r="BR19" s="187"/>
      <c r="BS19" s="187"/>
      <c r="BT19" s="187"/>
      <c r="BU19" s="187"/>
      <c r="BV19" s="187"/>
      <c r="BW19" s="187"/>
      <c r="BX19" s="187"/>
      <c r="BY19" s="187"/>
      <c r="BZ19" s="187"/>
      <c r="CA19" s="187"/>
      <c r="CB19" s="187"/>
      <c r="CC19" s="187"/>
      <c r="CD19" s="187"/>
      <c r="CE19" s="187"/>
      <c r="CF19" s="187"/>
      <c r="CG19" s="187"/>
      <c r="CH19" s="187"/>
      <c r="CI19" s="187"/>
      <c r="CJ19" s="187"/>
      <c r="CK19" s="187"/>
    </row>
    <row r="20" spans="1:89" s="5" customFormat="1" ht="15.75" customHeight="1" x14ac:dyDescent="0.15">
      <c r="A20" s="18" t="s">
        <v>24</v>
      </c>
      <c r="B20" s="43" t="s">
        <v>17</v>
      </c>
      <c r="C20" s="119">
        <f>SUM(D20:T20)</f>
        <v>0</v>
      </c>
      <c r="D20" s="135"/>
      <c r="E20" s="135"/>
      <c r="F20" s="124"/>
      <c r="G20" s="124"/>
      <c r="H20" s="124"/>
      <c r="I20" s="124"/>
      <c r="J20" s="124"/>
      <c r="K20" s="124"/>
      <c r="L20" s="124"/>
      <c r="M20" s="124"/>
      <c r="N20" s="124"/>
      <c r="O20" s="124"/>
      <c r="P20" s="124"/>
      <c r="Q20" s="124"/>
      <c r="R20" s="124"/>
      <c r="S20" s="124"/>
      <c r="T20" s="133"/>
      <c r="U20" s="135"/>
      <c r="V20" s="133"/>
      <c r="W20" s="139"/>
      <c r="X20" s="191" t="str">
        <f t="shared" si="1"/>
        <v/>
      </c>
      <c r="AD20" s="4"/>
      <c r="AE20" s="4"/>
      <c r="AF20" s="4"/>
      <c r="AG20" s="4"/>
      <c r="AH20" s="4"/>
      <c r="AI20" s="4"/>
      <c r="AJ20" s="4"/>
      <c r="AK20" s="4"/>
      <c r="AL20" s="4"/>
      <c r="AM20" s="4"/>
      <c r="AN20" s="4"/>
      <c r="AO20" s="4"/>
      <c r="AP20" s="4"/>
      <c r="AQ20" s="4"/>
      <c r="AR20" s="4"/>
      <c r="AS20" s="4"/>
      <c r="AW20" s="187"/>
      <c r="AX20" s="187"/>
      <c r="AY20" s="187"/>
      <c r="AZ20" s="187"/>
      <c r="BA20" s="192" t="str">
        <f t="shared" si="2"/>
        <v/>
      </c>
      <c r="BB20" s="192" t="str">
        <f t="shared" si="3"/>
        <v/>
      </c>
      <c r="BC20" s="192" t="str">
        <f t="shared" si="4"/>
        <v/>
      </c>
      <c r="BD20" s="193">
        <f t="shared" si="5"/>
        <v>0</v>
      </c>
      <c r="BE20" s="193">
        <f t="shared" si="6"/>
        <v>0</v>
      </c>
      <c r="BF20" s="193" t="str">
        <f t="shared" si="7"/>
        <v/>
      </c>
      <c r="BG20" s="187"/>
      <c r="BH20" s="187"/>
      <c r="BI20" s="187"/>
      <c r="BJ20" s="187"/>
      <c r="BK20" s="187"/>
      <c r="BL20" s="187"/>
      <c r="BM20" s="187"/>
      <c r="BN20" s="187"/>
      <c r="BO20" s="187"/>
      <c r="BP20" s="187"/>
      <c r="BQ20" s="187"/>
      <c r="BR20" s="187"/>
      <c r="BS20" s="187"/>
      <c r="BT20" s="187"/>
      <c r="BU20" s="187"/>
      <c r="BV20" s="187"/>
      <c r="BW20" s="187"/>
      <c r="BX20" s="187"/>
      <c r="BY20" s="187"/>
      <c r="BZ20" s="187"/>
      <c r="CA20" s="187"/>
      <c r="CB20" s="187"/>
      <c r="CC20" s="187"/>
      <c r="CD20" s="187"/>
      <c r="CE20" s="187"/>
      <c r="CF20" s="187"/>
      <c r="CG20" s="187"/>
      <c r="CH20" s="187"/>
      <c r="CI20" s="187"/>
      <c r="CJ20" s="187"/>
      <c r="CK20" s="187"/>
    </row>
    <row r="21" spans="1:89" s="5" customFormat="1" ht="15.75" customHeight="1" x14ac:dyDescent="0.15">
      <c r="A21" s="18" t="s">
        <v>25</v>
      </c>
      <c r="B21" s="105" t="s">
        <v>17</v>
      </c>
      <c r="C21" s="121">
        <f>SUM(D21:T21)</f>
        <v>0</v>
      </c>
      <c r="D21" s="137"/>
      <c r="E21" s="137"/>
      <c r="F21" s="116"/>
      <c r="G21" s="116"/>
      <c r="H21" s="116"/>
      <c r="I21" s="116"/>
      <c r="J21" s="116"/>
      <c r="K21" s="116"/>
      <c r="L21" s="116"/>
      <c r="M21" s="116"/>
      <c r="N21" s="116"/>
      <c r="O21" s="116"/>
      <c r="P21" s="116"/>
      <c r="Q21" s="116"/>
      <c r="R21" s="116"/>
      <c r="S21" s="116"/>
      <c r="T21" s="117"/>
      <c r="U21" s="137"/>
      <c r="V21" s="117"/>
      <c r="W21" s="107"/>
      <c r="X21" s="191" t="str">
        <f>+BA21&amp;BB21&amp;BC21</f>
        <v/>
      </c>
      <c r="AD21" s="4"/>
      <c r="AE21" s="4"/>
      <c r="AF21" s="4"/>
      <c r="AG21" s="4"/>
      <c r="AH21" s="4"/>
      <c r="AI21" s="4"/>
      <c r="AJ21" s="4"/>
      <c r="AK21" s="4"/>
      <c r="AL21" s="4"/>
      <c r="AM21" s="4"/>
      <c r="AN21" s="4"/>
      <c r="AO21" s="4"/>
      <c r="AP21" s="4"/>
      <c r="AQ21" s="4"/>
      <c r="AR21" s="4"/>
      <c r="AS21" s="4"/>
      <c r="AW21" s="187"/>
      <c r="AX21" s="187"/>
      <c r="AY21" s="187"/>
      <c r="AZ21" s="187"/>
      <c r="BA21" s="192" t="str">
        <f t="shared" si="2"/>
        <v/>
      </c>
      <c r="BB21" s="192" t="str">
        <f t="shared" si="3"/>
        <v/>
      </c>
      <c r="BC21" s="192" t="str">
        <f t="shared" si="4"/>
        <v/>
      </c>
      <c r="BD21" s="193">
        <f t="shared" si="5"/>
        <v>0</v>
      </c>
      <c r="BE21" s="193">
        <f t="shared" si="6"/>
        <v>0</v>
      </c>
      <c r="BF21" s="193" t="str">
        <f t="shared" si="7"/>
        <v/>
      </c>
      <c r="BG21" s="187"/>
      <c r="BH21" s="187"/>
      <c r="BI21" s="187"/>
      <c r="BJ21" s="187"/>
      <c r="BK21" s="187"/>
      <c r="BL21" s="187"/>
      <c r="BM21" s="187"/>
      <c r="BN21" s="187"/>
      <c r="BO21" s="187"/>
      <c r="BP21" s="187"/>
      <c r="BQ21" s="187"/>
      <c r="BR21" s="187"/>
      <c r="BS21" s="187"/>
      <c r="BT21" s="187"/>
      <c r="BU21" s="187"/>
      <c r="BV21" s="187"/>
      <c r="BW21" s="187"/>
      <c r="BX21" s="187"/>
      <c r="BY21" s="187"/>
      <c r="BZ21" s="187"/>
      <c r="CA21" s="187"/>
      <c r="CB21" s="187"/>
      <c r="CC21" s="187"/>
      <c r="CD21" s="187"/>
      <c r="CE21" s="187"/>
      <c r="CF21" s="187"/>
      <c r="CG21" s="187"/>
      <c r="CH21" s="187"/>
      <c r="CI21" s="187"/>
      <c r="CJ21" s="187"/>
      <c r="CK21" s="187"/>
    </row>
    <row r="22" spans="1:89" s="4" customFormat="1" ht="30" customHeight="1" x14ac:dyDescent="0.2">
      <c r="A22" s="38" t="s">
        <v>26</v>
      </c>
      <c r="B22" s="44"/>
      <c r="C22" s="45"/>
      <c r="D22" s="44"/>
      <c r="E22" s="20"/>
      <c r="F22" s="20"/>
      <c r="G22" s="20"/>
      <c r="H22" s="20"/>
      <c r="I22" s="20"/>
      <c r="J22" s="20"/>
      <c r="K22" s="20"/>
      <c r="L22" s="20"/>
      <c r="M22" s="26"/>
      <c r="N22" s="26"/>
      <c r="V22" s="24"/>
      <c r="AW22" s="14"/>
      <c r="AX22" s="14"/>
      <c r="AY22" s="14"/>
      <c r="AZ22" s="14"/>
      <c r="BA22" s="14"/>
      <c r="BB22" s="14"/>
      <c r="BC22" s="14"/>
      <c r="BD22" s="14"/>
      <c r="BE22" s="14"/>
      <c r="BF22" s="14"/>
      <c r="BG22" s="14"/>
      <c r="BH22" s="14"/>
      <c r="BI22" s="14"/>
      <c r="BJ22" s="14"/>
      <c r="BK22" s="14"/>
      <c r="BL22" s="14"/>
      <c r="BM22" s="14"/>
      <c r="BN22" s="14"/>
      <c r="BO22" s="14"/>
      <c r="BP22" s="14"/>
      <c r="BQ22" s="14"/>
      <c r="BR22" s="14"/>
      <c r="BS22" s="14"/>
      <c r="BT22" s="14"/>
      <c r="BU22" s="14"/>
      <c r="BV22" s="14"/>
      <c r="BW22" s="14"/>
      <c r="BX22" s="14"/>
      <c r="BY22" s="14"/>
      <c r="BZ22" s="14"/>
      <c r="CA22" s="14"/>
      <c r="CB22" s="14"/>
      <c r="CC22" s="14"/>
      <c r="CD22" s="14"/>
      <c r="CE22" s="14"/>
      <c r="CF22" s="14"/>
      <c r="CG22" s="14"/>
      <c r="CH22" s="14"/>
      <c r="CI22" s="14"/>
      <c r="CJ22" s="14"/>
      <c r="CK22" s="14"/>
    </row>
    <row r="23" spans="1:89" s="5" customFormat="1" ht="21" x14ac:dyDescent="0.2">
      <c r="A23" s="252" t="s">
        <v>4</v>
      </c>
      <c r="B23" s="18" t="s">
        <v>27</v>
      </c>
      <c r="C23" s="18" t="s">
        <v>28</v>
      </c>
      <c r="D23" s="4"/>
      <c r="E23" s="4"/>
      <c r="F23" s="4"/>
      <c r="G23" s="4"/>
      <c r="H23" s="4"/>
      <c r="I23" s="4"/>
      <c r="J23" s="4"/>
      <c r="K23" s="46"/>
      <c r="L23" s="46"/>
      <c r="M23" s="26"/>
      <c r="N23" s="4"/>
      <c r="O23" s="4"/>
      <c r="P23" s="4"/>
      <c r="Q23" s="4"/>
      <c r="R23" s="4"/>
      <c r="S23" s="4"/>
      <c r="T23" s="4"/>
      <c r="U23" s="4"/>
      <c r="V23" s="24"/>
      <c r="W23" s="4"/>
      <c r="X23" s="4"/>
      <c r="AD23" s="4"/>
      <c r="AE23" s="4"/>
      <c r="AF23" s="4"/>
      <c r="AG23" s="4"/>
      <c r="AH23" s="4"/>
      <c r="AI23" s="4"/>
      <c r="AJ23" s="4"/>
      <c r="AK23" s="4"/>
      <c r="AL23" s="4"/>
      <c r="AM23" s="4"/>
      <c r="AN23" s="4"/>
      <c r="AW23" s="187"/>
      <c r="AX23" s="187"/>
      <c r="AY23" s="187"/>
      <c r="AZ23" s="187"/>
      <c r="BA23" s="14"/>
      <c r="BB23" s="14"/>
      <c r="BC23" s="14"/>
      <c r="BD23" s="14"/>
      <c r="BE23" s="14"/>
      <c r="BF23" s="187"/>
      <c r="BG23" s="187"/>
      <c r="BH23" s="187"/>
      <c r="BI23" s="187"/>
      <c r="BJ23" s="187"/>
      <c r="BK23" s="187"/>
      <c r="BL23" s="187"/>
      <c r="BM23" s="187"/>
      <c r="BN23" s="187"/>
      <c r="BO23" s="187"/>
      <c r="BP23" s="187"/>
      <c r="BQ23" s="187"/>
      <c r="BR23" s="187"/>
      <c r="BS23" s="187"/>
      <c r="BT23" s="187"/>
      <c r="BU23" s="187"/>
      <c r="BV23" s="187"/>
      <c r="BW23" s="187"/>
      <c r="BX23" s="187"/>
      <c r="BY23" s="187"/>
      <c r="BZ23" s="187"/>
      <c r="CA23" s="187"/>
      <c r="CB23" s="187"/>
      <c r="CC23" s="187"/>
      <c r="CD23" s="187"/>
      <c r="CE23" s="187"/>
      <c r="CF23" s="187"/>
      <c r="CG23" s="187"/>
      <c r="CH23" s="187"/>
      <c r="CI23" s="187"/>
      <c r="CJ23" s="187"/>
      <c r="CK23" s="187"/>
    </row>
    <row r="24" spans="1:89" s="5" customFormat="1" ht="24" customHeight="1" x14ac:dyDescent="0.2">
      <c r="A24" s="47" t="s">
        <v>29</v>
      </c>
      <c r="B24" s="145"/>
      <c r="C24" s="145"/>
      <c r="D24" s="4"/>
      <c r="E24" s="4"/>
      <c r="F24" s="4"/>
      <c r="G24" s="4"/>
      <c r="H24" s="4"/>
      <c r="I24" s="4"/>
      <c r="J24" s="4"/>
      <c r="K24" s="46"/>
      <c r="L24" s="46"/>
      <c r="M24" s="26"/>
      <c r="N24" s="4"/>
      <c r="O24" s="4"/>
      <c r="P24" s="4"/>
      <c r="Q24" s="4"/>
      <c r="R24" s="4"/>
      <c r="S24" s="4"/>
      <c r="T24" s="4"/>
      <c r="U24" s="4"/>
      <c r="V24" s="24"/>
      <c r="W24" s="4"/>
      <c r="X24" s="4"/>
      <c r="AD24" s="4"/>
      <c r="AE24" s="4"/>
      <c r="AF24" s="4"/>
      <c r="AG24" s="4"/>
      <c r="AH24" s="4"/>
      <c r="AI24" s="4"/>
      <c r="AJ24" s="4"/>
      <c r="AK24" s="4"/>
      <c r="AL24" s="4"/>
      <c r="AM24" s="4"/>
      <c r="AN24" s="4"/>
      <c r="AW24" s="187"/>
      <c r="AX24" s="187"/>
      <c r="AY24" s="187"/>
      <c r="AZ24" s="187"/>
      <c r="BA24" s="14"/>
      <c r="BB24" s="14"/>
      <c r="BC24" s="14"/>
      <c r="BD24" s="14"/>
      <c r="BE24" s="14"/>
      <c r="BF24" s="187"/>
      <c r="BG24" s="187"/>
      <c r="BH24" s="187"/>
      <c r="BI24" s="187"/>
      <c r="BJ24" s="187"/>
      <c r="BK24" s="187"/>
      <c r="BL24" s="187"/>
      <c r="BM24" s="187"/>
      <c r="BN24" s="187"/>
      <c r="BO24" s="187"/>
      <c r="BP24" s="187"/>
      <c r="BQ24" s="187"/>
      <c r="BR24" s="187"/>
      <c r="BS24" s="187"/>
      <c r="BT24" s="187"/>
      <c r="BU24" s="187"/>
      <c r="BV24" s="187"/>
      <c r="BW24" s="187"/>
      <c r="BX24" s="187"/>
      <c r="BY24" s="187"/>
      <c r="BZ24" s="187"/>
      <c r="CA24" s="187"/>
      <c r="CB24" s="187"/>
      <c r="CC24" s="187"/>
      <c r="CD24" s="187"/>
      <c r="CE24" s="187"/>
      <c r="CF24" s="187"/>
      <c r="CG24" s="187"/>
      <c r="CH24" s="187"/>
      <c r="CI24" s="187"/>
      <c r="CJ24" s="187"/>
      <c r="CK24" s="187"/>
    </row>
    <row r="25" spans="1:89" s="5" customFormat="1" ht="30" customHeight="1" x14ac:dyDescent="0.2">
      <c r="A25" s="48" t="s">
        <v>30</v>
      </c>
      <c r="B25" s="48"/>
      <c r="C25" s="48"/>
      <c r="D25" s="38"/>
      <c r="E25" s="38"/>
      <c r="F25" s="38"/>
      <c r="G25" s="38"/>
      <c r="H25" s="38"/>
      <c r="I25" s="38"/>
      <c r="J25" s="38"/>
      <c r="K25" s="38"/>
      <c r="L25" s="38"/>
      <c r="M25" s="26"/>
      <c r="N25" s="8"/>
      <c r="O25" s="4"/>
      <c r="P25" s="4"/>
      <c r="Q25" s="4"/>
      <c r="R25" s="4"/>
      <c r="S25" s="4"/>
      <c r="T25" s="4"/>
      <c r="U25" s="4"/>
      <c r="V25" s="24"/>
      <c r="W25" s="4"/>
      <c r="X25" s="4"/>
      <c r="AD25" s="4"/>
      <c r="AE25" s="4"/>
      <c r="AF25" s="4"/>
      <c r="AG25" s="4"/>
      <c r="AH25" s="4"/>
      <c r="AI25" s="4"/>
      <c r="AJ25" s="4"/>
      <c r="AK25" s="4"/>
      <c r="AL25" s="4"/>
      <c r="AM25" s="4"/>
      <c r="AN25" s="4"/>
      <c r="AW25" s="187"/>
      <c r="AX25" s="187"/>
      <c r="AY25" s="187"/>
      <c r="AZ25" s="187"/>
      <c r="BA25" s="14"/>
      <c r="BB25" s="14"/>
      <c r="BC25" s="14"/>
      <c r="BD25" s="14"/>
      <c r="BE25" s="14"/>
      <c r="BF25" s="187"/>
      <c r="BG25" s="187"/>
      <c r="BH25" s="187"/>
      <c r="BI25" s="187"/>
      <c r="BJ25" s="187"/>
      <c r="BK25" s="187"/>
      <c r="BL25" s="187"/>
      <c r="BM25" s="187"/>
      <c r="BN25" s="187"/>
      <c r="BO25" s="187"/>
      <c r="BP25" s="187"/>
      <c r="BQ25" s="187"/>
      <c r="BR25" s="187"/>
      <c r="BS25" s="187"/>
      <c r="BT25" s="187"/>
      <c r="BU25" s="187"/>
      <c r="BV25" s="187"/>
      <c r="BW25" s="187"/>
      <c r="BX25" s="187"/>
      <c r="BY25" s="187"/>
      <c r="BZ25" s="187"/>
      <c r="CA25" s="187"/>
      <c r="CB25" s="187"/>
      <c r="CC25" s="187"/>
      <c r="CD25" s="187"/>
      <c r="CE25" s="187"/>
      <c r="CF25" s="187"/>
      <c r="CG25" s="187"/>
      <c r="CH25" s="187"/>
      <c r="CI25" s="187"/>
      <c r="CJ25" s="187"/>
      <c r="CK25" s="187"/>
    </row>
    <row r="26" spans="1:89" s="5" customFormat="1" x14ac:dyDescent="0.2">
      <c r="A26" s="293" t="s">
        <v>31</v>
      </c>
      <c r="B26" s="294"/>
      <c r="C26" s="287" t="s">
        <v>23</v>
      </c>
      <c r="D26" s="306" t="s">
        <v>32</v>
      </c>
      <c r="E26" s="307"/>
      <c r="F26" s="10"/>
      <c r="G26" s="10"/>
      <c r="H26" s="10"/>
      <c r="I26" s="10"/>
      <c r="J26" s="10"/>
      <c r="K26" s="46"/>
      <c r="O26" s="4"/>
      <c r="P26" s="4"/>
      <c r="Q26" s="4"/>
      <c r="R26" s="4"/>
      <c r="S26" s="4"/>
      <c r="T26" s="4"/>
      <c r="U26" s="4"/>
      <c r="V26" s="24"/>
      <c r="W26" s="4"/>
      <c r="X26" s="4"/>
      <c r="AD26" s="4"/>
      <c r="AE26" s="4"/>
      <c r="AF26" s="4"/>
      <c r="AG26" s="4"/>
      <c r="AH26" s="4"/>
      <c r="AI26" s="4"/>
      <c r="AJ26" s="4"/>
      <c r="AK26" s="4"/>
      <c r="AL26" s="4"/>
      <c r="AM26" s="4"/>
      <c r="AN26" s="4"/>
      <c r="AO26" s="4"/>
      <c r="AW26" s="187"/>
      <c r="AX26" s="187"/>
      <c r="AY26" s="187"/>
      <c r="AZ26" s="187"/>
      <c r="BA26" s="14"/>
      <c r="BB26" s="14"/>
      <c r="BC26" s="14"/>
      <c r="BD26" s="14"/>
      <c r="BE26" s="14"/>
      <c r="BF26" s="187"/>
      <c r="BG26" s="187"/>
      <c r="BH26" s="187"/>
      <c r="BI26" s="187"/>
      <c r="BJ26" s="187"/>
      <c r="BK26" s="187"/>
      <c r="BL26" s="187"/>
      <c r="BM26" s="187"/>
      <c r="BN26" s="187"/>
      <c r="BO26" s="187"/>
      <c r="BP26" s="187"/>
      <c r="BQ26" s="187"/>
      <c r="BR26" s="187"/>
      <c r="BS26" s="187"/>
      <c r="BT26" s="187"/>
      <c r="BU26" s="187"/>
      <c r="BV26" s="187"/>
      <c r="BW26" s="187"/>
      <c r="BX26" s="187"/>
      <c r="BY26" s="187"/>
      <c r="BZ26" s="187"/>
      <c r="CA26" s="187"/>
      <c r="CB26" s="187"/>
      <c r="CC26" s="187"/>
      <c r="CD26" s="187"/>
      <c r="CE26" s="187"/>
      <c r="CF26" s="187"/>
      <c r="CG26" s="187"/>
      <c r="CH26" s="187"/>
      <c r="CI26" s="187"/>
      <c r="CJ26" s="187"/>
      <c r="CK26" s="187"/>
    </row>
    <row r="27" spans="1:89" s="5" customFormat="1" ht="15" customHeight="1" x14ac:dyDescent="0.2">
      <c r="A27" s="295"/>
      <c r="B27" s="296"/>
      <c r="C27" s="288"/>
      <c r="D27" s="16" t="s">
        <v>33</v>
      </c>
      <c r="E27" s="17" t="s">
        <v>14</v>
      </c>
      <c r="F27" s="10"/>
      <c r="G27" s="10"/>
      <c r="H27" s="10"/>
      <c r="I27" s="10"/>
      <c r="J27" s="10"/>
      <c r="K27" s="46"/>
      <c r="O27" s="4"/>
      <c r="P27" s="4"/>
      <c r="Q27" s="4"/>
      <c r="R27" s="4"/>
      <c r="S27" s="4"/>
      <c r="T27" s="4"/>
      <c r="U27" s="4"/>
      <c r="V27" s="24"/>
      <c r="W27" s="4"/>
      <c r="X27" s="4"/>
      <c r="AD27" s="4"/>
      <c r="AE27" s="4"/>
      <c r="AF27" s="4"/>
      <c r="AG27" s="4"/>
      <c r="AH27" s="4"/>
      <c r="AI27" s="4"/>
      <c r="AJ27" s="4"/>
      <c r="AK27" s="4"/>
      <c r="AL27" s="4"/>
      <c r="AM27" s="4"/>
      <c r="AN27" s="4"/>
      <c r="AO27" s="4"/>
      <c r="AW27" s="187"/>
      <c r="AX27" s="187"/>
      <c r="AY27" s="187"/>
      <c r="AZ27" s="187"/>
      <c r="BA27" s="14"/>
      <c r="BB27" s="14"/>
      <c r="BC27" s="14"/>
      <c r="BD27" s="14"/>
      <c r="BE27" s="14"/>
      <c r="BF27" s="187"/>
      <c r="BG27" s="187"/>
      <c r="BH27" s="187"/>
      <c r="BI27" s="187"/>
      <c r="BJ27" s="187"/>
      <c r="BK27" s="187"/>
      <c r="BL27" s="187"/>
      <c r="BM27" s="187"/>
      <c r="BN27" s="187"/>
      <c r="BO27" s="187"/>
      <c r="BP27" s="187"/>
      <c r="BQ27" s="187"/>
      <c r="BR27" s="187"/>
      <c r="BS27" s="187"/>
      <c r="BT27" s="187"/>
      <c r="BU27" s="187"/>
      <c r="BV27" s="187"/>
      <c r="BW27" s="187"/>
      <c r="BX27" s="187"/>
      <c r="BY27" s="187"/>
      <c r="BZ27" s="187"/>
      <c r="CA27" s="187"/>
      <c r="CB27" s="187"/>
      <c r="CC27" s="187"/>
      <c r="CD27" s="187"/>
      <c r="CE27" s="187"/>
      <c r="CF27" s="187"/>
      <c r="CG27" s="187"/>
      <c r="CH27" s="187"/>
      <c r="CI27" s="187"/>
      <c r="CJ27" s="187"/>
      <c r="CK27" s="187"/>
    </row>
    <row r="28" spans="1:89" s="5" customFormat="1" ht="15.75" customHeight="1" x14ac:dyDescent="0.2">
      <c r="A28" s="279" t="s">
        <v>34</v>
      </c>
      <c r="B28" s="280"/>
      <c r="C28" s="154">
        <f t="shared" ref="C28:C33" si="9">SUM(D28:E28)</f>
        <v>0</v>
      </c>
      <c r="D28" s="150">
        <f>+D29+D30</f>
        <v>0</v>
      </c>
      <c r="E28" s="151">
        <f>+E29+E30</f>
        <v>0</v>
      </c>
      <c r="F28" s="196"/>
      <c r="G28" s="49"/>
      <c r="H28" s="49"/>
      <c r="I28" s="23"/>
      <c r="J28" s="23"/>
      <c r="K28" s="46"/>
      <c r="O28" s="4"/>
      <c r="P28" s="4"/>
      <c r="Q28" s="4"/>
      <c r="R28" s="4"/>
      <c r="S28" s="4"/>
      <c r="T28" s="4"/>
      <c r="U28" s="4"/>
      <c r="V28" s="24"/>
      <c r="W28" s="4"/>
      <c r="X28" s="4"/>
      <c r="AD28" s="4"/>
      <c r="AE28" s="4"/>
      <c r="AF28" s="4"/>
      <c r="AG28" s="4"/>
      <c r="AH28" s="4"/>
      <c r="AI28" s="4"/>
      <c r="AJ28" s="4"/>
      <c r="AK28" s="4"/>
      <c r="AL28" s="4"/>
      <c r="AM28" s="4"/>
      <c r="AN28" s="4"/>
      <c r="AO28" s="4"/>
      <c r="AW28" s="187"/>
      <c r="AX28" s="187"/>
      <c r="AY28" s="187"/>
      <c r="AZ28" s="187"/>
      <c r="BA28" s="187"/>
      <c r="BB28" s="187"/>
      <c r="BC28" s="187"/>
      <c r="BD28" s="187"/>
      <c r="BE28" s="14"/>
      <c r="BF28" s="187"/>
      <c r="BG28" s="187"/>
      <c r="BH28" s="187"/>
      <c r="BI28" s="187"/>
      <c r="BJ28" s="187"/>
      <c r="BK28" s="187"/>
      <c r="BL28" s="187"/>
      <c r="BM28" s="187"/>
      <c r="BN28" s="187"/>
      <c r="BO28" s="187"/>
      <c r="BP28" s="187"/>
      <c r="BQ28" s="187"/>
      <c r="BR28" s="187"/>
      <c r="BS28" s="187"/>
      <c r="BT28" s="187"/>
      <c r="BU28" s="187"/>
      <c r="BV28" s="187"/>
      <c r="BW28" s="187"/>
      <c r="BX28" s="187"/>
      <c r="BY28" s="187"/>
      <c r="BZ28" s="187"/>
      <c r="CA28" s="187"/>
      <c r="CB28" s="187"/>
      <c r="CC28" s="187"/>
      <c r="CD28" s="187"/>
      <c r="CE28" s="187"/>
      <c r="CF28" s="187"/>
      <c r="CG28" s="187"/>
      <c r="CH28" s="187"/>
      <c r="CI28" s="187"/>
      <c r="CJ28" s="187"/>
      <c r="CK28" s="187"/>
    </row>
    <row r="29" spans="1:89" s="5" customFormat="1" ht="15.75" customHeight="1" x14ac:dyDescent="0.2">
      <c r="A29" s="281" t="s">
        <v>16</v>
      </c>
      <c r="B29" s="282"/>
      <c r="C29" s="134">
        <f t="shared" si="9"/>
        <v>0</v>
      </c>
      <c r="D29" s="113"/>
      <c r="E29" s="111"/>
      <c r="F29" s="167" t="str">
        <f>$BA29&amp;" "&amp;$BB29&amp;""</f>
        <v xml:space="preserve"> </v>
      </c>
      <c r="G29" s="49"/>
      <c r="H29" s="49"/>
      <c r="I29" s="23"/>
      <c r="J29" s="23"/>
      <c r="K29" s="46"/>
      <c r="O29" s="4"/>
      <c r="P29" s="4"/>
      <c r="Q29" s="4"/>
      <c r="R29" s="4"/>
      <c r="S29" s="4"/>
      <c r="T29" s="4"/>
      <c r="U29" s="4"/>
      <c r="V29" s="24"/>
      <c r="W29" s="4"/>
      <c r="X29" s="4"/>
      <c r="AD29" s="4"/>
      <c r="AE29" s="4"/>
      <c r="AF29" s="4"/>
      <c r="AG29" s="4"/>
      <c r="AH29" s="4"/>
      <c r="AI29" s="4"/>
      <c r="AJ29" s="4"/>
      <c r="AK29" s="4"/>
      <c r="AL29" s="4"/>
      <c r="AM29" s="4"/>
      <c r="AN29" s="4"/>
      <c r="AO29" s="4"/>
      <c r="AW29" s="187"/>
      <c r="AX29" s="187"/>
      <c r="AY29" s="187"/>
      <c r="AZ29" s="187"/>
      <c r="BA29" s="192" t="str">
        <f>IF($C29+$C32&lt;=$C11,"","Las consultas por médico en extensión horaria NO pueden ser mayor que el Total de consultas de sección A.1.")</f>
        <v/>
      </c>
      <c r="BB29" s="192" t="str">
        <f>IF($D29+$E29&lt;&gt;$C29,"Las consultas según sexo NO pueden ser diferente al Total.","")</f>
        <v/>
      </c>
      <c r="BC29" s="192"/>
      <c r="BD29" s="193">
        <f>IF($C29+$C32&lt;=$C11,0,1)</f>
        <v>0</v>
      </c>
      <c r="BE29" s="193">
        <f>IF($D29+$E29&lt;&gt;$C29,1,0)</f>
        <v>0</v>
      </c>
      <c r="BF29" s="193"/>
      <c r="BG29" s="187"/>
      <c r="BH29" s="187"/>
      <c r="BI29" s="187"/>
      <c r="BJ29" s="187"/>
      <c r="BK29" s="187"/>
      <c r="BL29" s="187"/>
      <c r="BM29" s="187"/>
      <c r="BN29" s="187"/>
      <c r="BO29" s="187"/>
      <c r="BP29" s="187"/>
      <c r="BQ29" s="187"/>
      <c r="BR29" s="187"/>
      <c r="BS29" s="187"/>
      <c r="BT29" s="187"/>
      <c r="BU29" s="187"/>
      <c r="BV29" s="187"/>
      <c r="BW29" s="187"/>
      <c r="BX29" s="187"/>
      <c r="BY29" s="187"/>
      <c r="BZ29" s="187"/>
      <c r="CA29" s="187"/>
      <c r="CB29" s="187"/>
      <c r="CC29" s="187"/>
      <c r="CD29" s="187"/>
      <c r="CE29" s="187"/>
      <c r="CF29" s="187"/>
      <c r="CG29" s="187"/>
      <c r="CH29" s="187"/>
      <c r="CI29" s="187"/>
      <c r="CJ29" s="187"/>
      <c r="CK29" s="187"/>
    </row>
    <row r="30" spans="1:89" s="5" customFormat="1" ht="15.75" customHeight="1" x14ac:dyDescent="0.2">
      <c r="A30" s="277" t="s">
        <v>21</v>
      </c>
      <c r="B30" s="278"/>
      <c r="C30" s="155">
        <f t="shared" si="9"/>
        <v>0</v>
      </c>
      <c r="D30" s="126"/>
      <c r="E30" s="112"/>
      <c r="F30" s="167" t="str">
        <f>$BA30&amp;" "&amp;$BB30&amp;""</f>
        <v xml:space="preserve"> </v>
      </c>
      <c r="G30" s="49"/>
      <c r="H30" s="49"/>
      <c r="I30" s="23"/>
      <c r="J30" s="23"/>
      <c r="K30" s="46"/>
      <c r="O30" s="4"/>
      <c r="P30" s="4"/>
      <c r="Q30" s="4"/>
      <c r="R30" s="4"/>
      <c r="S30" s="4"/>
      <c r="T30" s="4"/>
      <c r="U30" s="4"/>
      <c r="V30" s="24"/>
      <c r="W30" s="4"/>
      <c r="X30" s="4"/>
      <c r="AD30" s="4"/>
      <c r="AE30" s="4"/>
      <c r="AF30" s="4"/>
      <c r="AG30" s="4"/>
      <c r="AH30" s="4"/>
      <c r="AI30" s="4"/>
      <c r="AJ30" s="4"/>
      <c r="AK30" s="4"/>
      <c r="AL30" s="4"/>
      <c r="AM30" s="4"/>
      <c r="AN30" s="4"/>
      <c r="AO30" s="4"/>
      <c r="AW30" s="187"/>
      <c r="AX30" s="187"/>
      <c r="AY30" s="187"/>
      <c r="AZ30" s="187"/>
      <c r="BA30" s="192" t="str">
        <f>IF($C30+$C33&lt;=SUM($C12:$C18),"","Las consultas por otros profesionales en extensión horaria NO pueden ser mayor que el Total de consultas de sección A.1.")</f>
        <v/>
      </c>
      <c r="BB30" s="192" t="str">
        <f>IF(D30+E30&lt;&gt;C30,"Las consultas según sexo NO pueden ser diferente al Total.","")</f>
        <v/>
      </c>
      <c r="BC30" s="187"/>
      <c r="BD30" s="193">
        <f>IF($C30+$C33&lt;=SUM($C12:$C18),0,1)</f>
        <v>0</v>
      </c>
      <c r="BE30" s="193">
        <f>IF($D30+$E30&lt;&gt;$C30,1,0)</f>
        <v>0</v>
      </c>
      <c r="BF30" s="187"/>
      <c r="BG30" s="187"/>
      <c r="BH30" s="187"/>
      <c r="BI30" s="187"/>
      <c r="BJ30" s="187"/>
      <c r="BK30" s="187"/>
      <c r="BL30" s="187"/>
      <c r="BM30" s="187"/>
      <c r="BN30" s="187"/>
      <c r="BO30" s="187"/>
      <c r="BP30" s="187"/>
      <c r="BQ30" s="187"/>
      <c r="BR30" s="187"/>
      <c r="BS30" s="187"/>
      <c r="BT30" s="187"/>
      <c r="BU30" s="187"/>
      <c r="BV30" s="187"/>
      <c r="BW30" s="187"/>
      <c r="BX30" s="187"/>
      <c r="BY30" s="187"/>
      <c r="BZ30" s="187"/>
      <c r="CA30" s="187"/>
      <c r="CB30" s="187"/>
      <c r="CC30" s="187"/>
      <c r="CD30" s="187"/>
      <c r="CE30" s="187"/>
      <c r="CF30" s="187"/>
      <c r="CG30" s="187"/>
      <c r="CH30" s="187"/>
      <c r="CI30" s="187"/>
      <c r="CJ30" s="187"/>
      <c r="CK30" s="187"/>
    </row>
    <row r="31" spans="1:89" s="5" customFormat="1" ht="15.75" customHeight="1" x14ac:dyDescent="0.2">
      <c r="A31" s="279" t="s">
        <v>35</v>
      </c>
      <c r="B31" s="280"/>
      <c r="C31" s="154">
        <f t="shared" si="9"/>
        <v>0</v>
      </c>
      <c r="D31" s="150">
        <f>+D32+D33</f>
        <v>0</v>
      </c>
      <c r="E31" s="151">
        <f>+E32+E33</f>
        <v>0</v>
      </c>
      <c r="F31" s="197"/>
      <c r="G31" s="49"/>
      <c r="H31" s="49"/>
      <c r="I31" s="23"/>
      <c r="J31" s="23"/>
      <c r="K31" s="46"/>
      <c r="O31" s="4"/>
      <c r="P31" s="4"/>
      <c r="Q31" s="4"/>
      <c r="R31" s="4"/>
      <c r="S31" s="4"/>
      <c r="T31" s="4"/>
      <c r="U31" s="4"/>
      <c r="V31" s="24"/>
      <c r="W31" s="4"/>
      <c r="X31" s="4"/>
      <c r="AD31" s="4"/>
      <c r="AE31" s="4"/>
      <c r="AF31" s="4"/>
      <c r="AG31" s="4"/>
      <c r="AH31" s="4"/>
      <c r="AI31" s="4"/>
      <c r="AJ31" s="4"/>
      <c r="AK31" s="4"/>
      <c r="AL31" s="4"/>
      <c r="AM31" s="4"/>
      <c r="AN31" s="4"/>
      <c r="AO31" s="4"/>
      <c r="AW31" s="187"/>
      <c r="AX31" s="187"/>
      <c r="AY31" s="187"/>
      <c r="AZ31" s="187"/>
      <c r="BA31" s="187"/>
      <c r="BB31" s="187"/>
      <c r="BC31" s="187"/>
      <c r="BD31" s="187"/>
      <c r="BE31" s="187"/>
      <c r="BF31" s="187"/>
      <c r="BG31" s="187"/>
      <c r="BH31" s="187"/>
      <c r="BI31" s="187"/>
      <c r="BJ31" s="187"/>
      <c r="BK31" s="187"/>
      <c r="BL31" s="187"/>
      <c r="BM31" s="187"/>
      <c r="BN31" s="187"/>
      <c r="BO31" s="187"/>
      <c r="BP31" s="187"/>
      <c r="BQ31" s="187"/>
      <c r="BR31" s="187"/>
      <c r="BS31" s="187"/>
      <c r="BT31" s="187"/>
      <c r="BU31" s="187"/>
      <c r="BV31" s="187"/>
      <c r="BW31" s="187"/>
      <c r="BX31" s="187"/>
      <c r="BY31" s="187"/>
      <c r="BZ31" s="187"/>
      <c r="CA31" s="187"/>
      <c r="CB31" s="187"/>
      <c r="CC31" s="187"/>
      <c r="CD31" s="187"/>
      <c r="CE31" s="187"/>
      <c r="CF31" s="187"/>
      <c r="CG31" s="187"/>
      <c r="CH31" s="187"/>
      <c r="CI31" s="187"/>
      <c r="CJ31" s="187"/>
      <c r="CK31" s="187"/>
    </row>
    <row r="32" spans="1:89" s="5" customFormat="1" ht="15.75" customHeight="1" x14ac:dyDescent="0.2">
      <c r="A32" s="281" t="s">
        <v>16</v>
      </c>
      <c r="B32" s="282"/>
      <c r="C32" s="134">
        <f t="shared" si="9"/>
        <v>0</v>
      </c>
      <c r="D32" s="113"/>
      <c r="E32" s="111"/>
      <c r="F32" s="167" t="str">
        <f>$BA29&amp;" "&amp;$BB32&amp;""</f>
        <v xml:space="preserve"> </v>
      </c>
      <c r="G32" s="49"/>
      <c r="H32" s="49"/>
      <c r="I32" s="23"/>
      <c r="J32" s="23"/>
      <c r="K32" s="46"/>
      <c r="L32" s="46"/>
      <c r="M32" s="26"/>
      <c r="N32" s="23"/>
      <c r="O32" s="4"/>
      <c r="P32" s="4"/>
      <c r="Q32" s="4"/>
      <c r="R32" s="4"/>
      <c r="S32" s="4"/>
      <c r="T32" s="4"/>
      <c r="U32" s="4"/>
      <c r="V32" s="24"/>
      <c r="W32" s="4"/>
      <c r="X32" s="4"/>
      <c r="AD32" s="4"/>
      <c r="AE32" s="4"/>
      <c r="AF32" s="4"/>
      <c r="AG32" s="4"/>
      <c r="AH32" s="4"/>
      <c r="AI32" s="4"/>
      <c r="AJ32" s="4"/>
      <c r="AK32" s="4"/>
      <c r="AL32" s="4"/>
      <c r="AM32" s="4"/>
      <c r="AN32" s="4"/>
      <c r="AO32" s="4"/>
      <c r="AW32" s="187"/>
      <c r="AX32" s="187"/>
      <c r="AY32" s="187"/>
      <c r="AZ32" s="187"/>
      <c r="BA32" s="187"/>
      <c r="BB32" s="192" t="str">
        <f>IF(D32+E32&lt;&gt;C32,"Las consultas según sexo NO pueden ser diferente al Total.","")</f>
        <v/>
      </c>
      <c r="BC32" s="187"/>
      <c r="BD32" s="187"/>
      <c r="BE32" s="193">
        <f>IF($D32+$E32&lt;&gt;$C32,1,0)</f>
        <v>0</v>
      </c>
      <c r="BF32" s="187"/>
      <c r="BG32" s="187"/>
      <c r="BH32" s="187"/>
      <c r="BI32" s="187"/>
      <c r="BJ32" s="187"/>
      <c r="BK32" s="187"/>
      <c r="BL32" s="187"/>
      <c r="BM32" s="187"/>
      <c r="BN32" s="187"/>
      <c r="BO32" s="187"/>
      <c r="BP32" s="187"/>
      <c r="BQ32" s="187"/>
      <c r="BR32" s="187"/>
      <c r="BS32" s="187"/>
      <c r="BT32" s="187"/>
      <c r="BU32" s="187"/>
      <c r="BV32" s="187"/>
      <c r="BW32" s="187"/>
      <c r="BX32" s="187"/>
      <c r="BY32" s="187"/>
      <c r="BZ32" s="187"/>
      <c r="CA32" s="187"/>
      <c r="CB32" s="187"/>
      <c r="CC32" s="187"/>
      <c r="CD32" s="187"/>
      <c r="CE32" s="187"/>
      <c r="CF32" s="187"/>
      <c r="CG32" s="187"/>
      <c r="CH32" s="187"/>
      <c r="CI32" s="187"/>
      <c r="CJ32" s="187"/>
      <c r="CK32" s="187"/>
    </row>
    <row r="33" spans="1:89" s="5" customFormat="1" ht="15.75" customHeight="1" x14ac:dyDescent="0.2">
      <c r="A33" s="283" t="s">
        <v>21</v>
      </c>
      <c r="B33" s="284"/>
      <c r="C33" s="148">
        <f t="shared" si="9"/>
        <v>0</v>
      </c>
      <c r="D33" s="115"/>
      <c r="E33" s="117"/>
      <c r="F33" s="167" t="str">
        <f>$BA30&amp;" "&amp;$BB33&amp;""</f>
        <v xml:space="preserve"> </v>
      </c>
      <c r="G33" s="49"/>
      <c r="H33" s="49"/>
      <c r="I33" s="23"/>
      <c r="J33" s="23"/>
      <c r="K33" s="46"/>
      <c r="L33" s="46"/>
      <c r="M33" s="26"/>
      <c r="N33" s="23"/>
      <c r="O33" s="4"/>
      <c r="P33" s="4"/>
      <c r="Q33" s="4"/>
      <c r="R33" s="4"/>
      <c r="S33" s="4"/>
      <c r="T33" s="4"/>
      <c r="U33" s="4"/>
      <c r="V33" s="24"/>
      <c r="W33" s="4"/>
      <c r="X33" s="4"/>
      <c r="AD33" s="4"/>
      <c r="AE33" s="4"/>
      <c r="AF33" s="4"/>
      <c r="AG33" s="4"/>
      <c r="AH33" s="4"/>
      <c r="AI33" s="4"/>
      <c r="AJ33" s="4"/>
      <c r="AK33" s="4"/>
      <c r="AL33" s="4"/>
      <c r="AM33" s="4"/>
      <c r="AN33" s="4"/>
      <c r="AO33" s="4"/>
      <c r="AW33" s="187"/>
      <c r="AX33" s="187"/>
      <c r="AY33" s="187"/>
      <c r="AZ33" s="187"/>
      <c r="BA33" s="187"/>
      <c r="BB33" s="192" t="str">
        <f>IF(D33+E33&lt;&gt;C33,"Las consultas según sexo NO pueden ser diferente al Total.","")</f>
        <v/>
      </c>
      <c r="BC33" s="187"/>
      <c r="BD33" s="187"/>
      <c r="BE33" s="193">
        <f>IF($D33+$E33&lt;&gt;$C33,1,0)</f>
        <v>0</v>
      </c>
      <c r="BF33" s="187"/>
      <c r="BG33" s="187"/>
      <c r="BH33" s="187"/>
      <c r="BI33" s="187"/>
      <c r="BJ33" s="187"/>
      <c r="BK33" s="187"/>
      <c r="BL33" s="187"/>
      <c r="BM33" s="187"/>
      <c r="BN33" s="187"/>
      <c r="BO33" s="187"/>
      <c r="BP33" s="187"/>
      <c r="BQ33" s="187"/>
      <c r="BR33" s="187"/>
      <c r="BS33" s="187"/>
      <c r="BT33" s="187"/>
      <c r="BU33" s="187"/>
      <c r="BV33" s="187"/>
      <c r="BW33" s="187"/>
      <c r="BX33" s="187"/>
      <c r="BY33" s="187"/>
      <c r="BZ33" s="187"/>
      <c r="CA33" s="187"/>
      <c r="CB33" s="187"/>
      <c r="CC33" s="187"/>
      <c r="CD33" s="187"/>
      <c r="CE33" s="187"/>
      <c r="CF33" s="187"/>
      <c r="CG33" s="187"/>
      <c r="CH33" s="187"/>
      <c r="CI33" s="187"/>
      <c r="CJ33" s="187"/>
      <c r="CK33" s="187"/>
    </row>
    <row r="34" spans="1:89" s="4" customFormat="1" ht="30" customHeight="1" x14ac:dyDescent="0.2">
      <c r="A34" s="35" t="s">
        <v>36</v>
      </c>
      <c r="B34" s="13"/>
      <c r="C34" s="12"/>
      <c r="D34" s="12"/>
      <c r="E34" s="12"/>
      <c r="F34" s="12"/>
      <c r="G34" s="12"/>
      <c r="H34" s="12"/>
      <c r="I34" s="36"/>
      <c r="J34" s="13"/>
      <c r="K34" s="20"/>
      <c r="L34" s="20"/>
      <c r="M34" s="26"/>
      <c r="N34" s="8"/>
      <c r="V34" s="24"/>
      <c r="AW34" s="14"/>
      <c r="AX34" s="14"/>
      <c r="AY34" s="14"/>
      <c r="AZ34" s="14"/>
      <c r="BA34" s="187"/>
      <c r="BB34" s="14"/>
      <c r="BC34" s="187"/>
      <c r="BD34" s="187"/>
      <c r="BE34" s="14"/>
      <c r="BF34" s="14"/>
      <c r="BG34" s="14"/>
      <c r="BH34" s="14"/>
      <c r="BI34" s="14"/>
      <c r="BJ34" s="14"/>
      <c r="BK34" s="14"/>
      <c r="BL34" s="14"/>
      <c r="BM34" s="14"/>
      <c r="BN34" s="14"/>
      <c r="BO34" s="14"/>
      <c r="BP34" s="14"/>
      <c r="BQ34" s="14"/>
      <c r="BR34" s="14"/>
      <c r="BS34" s="14"/>
      <c r="BT34" s="14"/>
      <c r="BU34" s="14"/>
      <c r="BV34" s="14"/>
      <c r="BW34" s="14"/>
      <c r="BX34" s="14"/>
      <c r="BY34" s="14"/>
      <c r="BZ34" s="14"/>
      <c r="CA34" s="14"/>
      <c r="CB34" s="14"/>
      <c r="CC34" s="14"/>
      <c r="CD34" s="14"/>
      <c r="CE34" s="14"/>
      <c r="CF34" s="14"/>
      <c r="CG34" s="14"/>
      <c r="CH34" s="14"/>
      <c r="CI34" s="14"/>
      <c r="CJ34" s="14"/>
      <c r="CK34" s="14"/>
    </row>
    <row r="35" spans="1:89" s="4" customFormat="1" ht="30" customHeight="1" x14ac:dyDescent="0.2">
      <c r="A35" s="38" t="s">
        <v>37</v>
      </c>
      <c r="B35" s="20"/>
      <c r="C35" s="20"/>
      <c r="D35" s="20"/>
      <c r="E35" s="20"/>
      <c r="F35" s="20"/>
      <c r="G35" s="20"/>
      <c r="H35" s="20"/>
      <c r="I35" s="20"/>
      <c r="J35" s="20"/>
      <c r="K35" s="20"/>
      <c r="L35" s="20"/>
      <c r="M35" s="26"/>
      <c r="N35" s="26"/>
      <c r="V35" s="24"/>
      <c r="AW35" s="14"/>
      <c r="AX35" s="14"/>
      <c r="AY35" s="14"/>
      <c r="AZ35" s="14"/>
      <c r="BA35" s="14"/>
      <c r="BB35" s="14"/>
      <c r="BC35" s="14"/>
      <c r="BD35" s="14"/>
      <c r="BE35" s="14"/>
      <c r="BF35" s="14"/>
      <c r="BG35" s="14"/>
      <c r="BH35" s="14"/>
      <c r="BI35" s="14"/>
      <c r="BJ35" s="14"/>
      <c r="BK35" s="14"/>
      <c r="BL35" s="14"/>
      <c r="BM35" s="14"/>
      <c r="BN35" s="14"/>
      <c r="BO35" s="14"/>
      <c r="BP35" s="14"/>
      <c r="BQ35" s="14"/>
      <c r="BR35" s="14"/>
      <c r="BS35" s="14"/>
      <c r="BT35" s="14"/>
      <c r="BU35" s="14"/>
      <c r="BV35" s="14"/>
      <c r="BW35" s="14"/>
      <c r="BX35" s="14"/>
      <c r="BY35" s="14"/>
      <c r="BZ35" s="14"/>
      <c r="CA35" s="14"/>
      <c r="CB35" s="14"/>
      <c r="CC35" s="14"/>
      <c r="CD35" s="14"/>
      <c r="CE35" s="14"/>
      <c r="CF35" s="14"/>
      <c r="CG35" s="14"/>
      <c r="CH35" s="14"/>
      <c r="CI35" s="14"/>
      <c r="CJ35" s="14"/>
      <c r="CK35" s="14"/>
    </row>
    <row r="36" spans="1:89" s="5" customFormat="1" ht="15" customHeight="1" x14ac:dyDescent="0.15">
      <c r="A36" s="285" t="s">
        <v>4</v>
      </c>
      <c r="B36" s="285" t="s">
        <v>5</v>
      </c>
      <c r="C36" s="287" t="s">
        <v>6</v>
      </c>
      <c r="D36" s="272" t="s">
        <v>7</v>
      </c>
      <c r="E36" s="273"/>
      <c r="F36" s="273"/>
      <c r="G36" s="273"/>
      <c r="H36" s="273"/>
      <c r="I36" s="273"/>
      <c r="J36" s="273"/>
      <c r="K36" s="273"/>
      <c r="L36" s="273"/>
      <c r="M36" s="273"/>
      <c r="N36" s="273"/>
      <c r="O36" s="273"/>
      <c r="P36" s="273"/>
      <c r="Q36" s="273"/>
      <c r="R36" s="273"/>
      <c r="S36" s="273"/>
      <c r="T36" s="274"/>
      <c r="U36" s="272" t="s">
        <v>8</v>
      </c>
      <c r="V36" s="274"/>
      <c r="W36" s="287" t="s">
        <v>9</v>
      </c>
      <c r="X36" s="4"/>
      <c r="AD36" s="4"/>
      <c r="AE36" s="4"/>
      <c r="AF36" s="4"/>
      <c r="AG36" s="4"/>
      <c r="AH36" s="4"/>
      <c r="AI36" s="4"/>
      <c r="AJ36" s="4"/>
      <c r="AK36" s="4"/>
      <c r="AL36" s="4"/>
      <c r="AM36" s="4"/>
      <c r="AN36" s="4"/>
      <c r="AO36" s="4"/>
      <c r="AP36" s="4"/>
      <c r="AQ36" s="4"/>
      <c r="AR36" s="4"/>
      <c r="AS36" s="4"/>
      <c r="AT36" s="4"/>
      <c r="AU36" s="4"/>
      <c r="AV36" s="4"/>
      <c r="AW36" s="14"/>
      <c r="AX36" s="14"/>
      <c r="AY36" s="14"/>
      <c r="AZ36" s="14"/>
      <c r="BA36" s="14"/>
      <c r="BB36" s="14"/>
      <c r="BC36" s="14"/>
      <c r="BD36" s="14"/>
      <c r="BE36" s="14"/>
      <c r="BF36" s="14"/>
      <c r="BG36" s="14"/>
      <c r="BH36" s="14"/>
      <c r="BI36" s="14"/>
      <c r="BJ36" s="14"/>
      <c r="BK36" s="14"/>
      <c r="BL36" s="14"/>
      <c r="BM36" s="14"/>
      <c r="BN36" s="14"/>
      <c r="BO36" s="14"/>
      <c r="BP36" s="187"/>
      <c r="BQ36" s="187"/>
      <c r="BR36" s="187"/>
      <c r="BS36" s="187"/>
      <c r="BT36" s="187"/>
      <c r="BU36" s="187"/>
      <c r="BV36" s="187"/>
      <c r="BW36" s="187"/>
      <c r="BX36" s="187"/>
      <c r="BY36" s="187"/>
      <c r="BZ36" s="187"/>
      <c r="CA36" s="187"/>
      <c r="CB36" s="187"/>
      <c r="CC36" s="187"/>
      <c r="CD36" s="187"/>
      <c r="CE36" s="187"/>
      <c r="CF36" s="187"/>
      <c r="CG36" s="187"/>
      <c r="CH36" s="187"/>
      <c r="CI36" s="187"/>
      <c r="CJ36" s="187"/>
      <c r="CK36" s="187"/>
    </row>
    <row r="37" spans="1:89" s="5" customFormat="1" ht="21" customHeight="1" x14ac:dyDescent="0.15">
      <c r="A37" s="286"/>
      <c r="B37" s="286"/>
      <c r="C37" s="288"/>
      <c r="D37" s="198" t="s">
        <v>90</v>
      </c>
      <c r="E37" s="188" t="s">
        <v>91</v>
      </c>
      <c r="F37" s="15" t="s">
        <v>10</v>
      </c>
      <c r="G37" s="15" t="s">
        <v>11</v>
      </c>
      <c r="H37" s="15" t="s">
        <v>12</v>
      </c>
      <c r="I37" s="189" t="s">
        <v>92</v>
      </c>
      <c r="J37" s="189" t="s">
        <v>93</v>
      </c>
      <c r="K37" s="189" t="s">
        <v>94</v>
      </c>
      <c r="L37" s="189" t="s">
        <v>95</v>
      </c>
      <c r="M37" s="189" t="s">
        <v>96</v>
      </c>
      <c r="N37" s="189" t="s">
        <v>97</v>
      </c>
      <c r="O37" s="189" t="s">
        <v>98</v>
      </c>
      <c r="P37" s="189" t="s">
        <v>99</v>
      </c>
      <c r="Q37" s="189" t="s">
        <v>100</v>
      </c>
      <c r="R37" s="189" t="s">
        <v>101</v>
      </c>
      <c r="S37" s="189" t="s">
        <v>102</v>
      </c>
      <c r="T37" s="190" t="s">
        <v>103</v>
      </c>
      <c r="U37" s="30" t="s">
        <v>13</v>
      </c>
      <c r="V37" s="31" t="s">
        <v>14</v>
      </c>
      <c r="W37" s="288"/>
      <c r="X37" s="4"/>
      <c r="AD37" s="4"/>
      <c r="AE37" s="4"/>
      <c r="AF37" s="4"/>
      <c r="AG37" s="4"/>
      <c r="AH37" s="4"/>
      <c r="AI37" s="4"/>
      <c r="AJ37" s="4"/>
      <c r="AK37" s="4"/>
      <c r="AL37" s="4"/>
      <c r="AM37" s="4"/>
      <c r="AN37" s="4"/>
      <c r="AO37" s="4"/>
      <c r="AP37" s="4"/>
      <c r="AQ37" s="4"/>
      <c r="AR37" s="4"/>
      <c r="AS37" s="4"/>
      <c r="AT37" s="4"/>
      <c r="AU37" s="4"/>
      <c r="AV37" s="4"/>
      <c r="AW37" s="14"/>
      <c r="AX37" s="14"/>
      <c r="AY37" s="14"/>
      <c r="AZ37" s="14"/>
      <c r="BA37" s="14"/>
      <c r="BB37" s="14"/>
      <c r="BC37" s="14"/>
      <c r="BD37" s="14"/>
      <c r="BE37" s="14"/>
      <c r="BF37" s="14"/>
      <c r="BG37" s="14"/>
      <c r="BH37" s="14"/>
      <c r="BI37" s="14"/>
      <c r="BJ37" s="14"/>
      <c r="BK37" s="14"/>
      <c r="BL37" s="14"/>
      <c r="BM37" s="14"/>
      <c r="BN37" s="14"/>
      <c r="BO37" s="14"/>
      <c r="BP37" s="187"/>
      <c r="BQ37" s="187"/>
      <c r="BR37" s="187"/>
      <c r="BS37" s="187"/>
      <c r="BT37" s="187"/>
      <c r="BU37" s="187"/>
      <c r="BV37" s="187"/>
      <c r="BW37" s="187"/>
      <c r="BX37" s="187"/>
      <c r="BY37" s="187"/>
      <c r="BZ37" s="187"/>
      <c r="CA37" s="187"/>
      <c r="CB37" s="187"/>
      <c r="CC37" s="187"/>
      <c r="CD37" s="187"/>
      <c r="CE37" s="187"/>
      <c r="CF37" s="187"/>
      <c r="CG37" s="187"/>
      <c r="CH37" s="187"/>
      <c r="CI37" s="187"/>
      <c r="CJ37" s="187"/>
      <c r="CK37" s="187"/>
    </row>
    <row r="38" spans="1:89" s="5" customFormat="1" ht="18.75" customHeight="1" x14ac:dyDescent="0.15">
      <c r="A38" s="289" t="s">
        <v>104</v>
      </c>
      <c r="B38" s="40" t="s">
        <v>16</v>
      </c>
      <c r="C38" s="199">
        <f t="shared" ref="C38:C47" si="10">SUM(D38:T38)</f>
        <v>0</v>
      </c>
      <c r="D38" s="136"/>
      <c r="E38" s="136"/>
      <c r="F38" s="114"/>
      <c r="G38" s="114"/>
      <c r="H38" s="114"/>
      <c r="I38" s="114"/>
      <c r="J38" s="114"/>
      <c r="K38" s="114"/>
      <c r="L38" s="114"/>
      <c r="M38" s="114"/>
      <c r="N38" s="114"/>
      <c r="O38" s="114"/>
      <c r="P38" s="114"/>
      <c r="Q38" s="114"/>
      <c r="R38" s="114"/>
      <c r="S38" s="114"/>
      <c r="T38" s="111"/>
      <c r="U38" s="113"/>
      <c r="V38" s="111"/>
      <c r="W38" s="106"/>
      <c r="X38" s="200" t="str">
        <f>+BA38&amp;BB38&amp;BC38</f>
        <v/>
      </c>
      <c r="AD38" s="4"/>
      <c r="AE38" s="4"/>
      <c r="AF38" s="4"/>
      <c r="AG38" s="4"/>
      <c r="AH38" s="4"/>
      <c r="AI38" s="4"/>
      <c r="AJ38" s="4"/>
      <c r="AK38" s="4"/>
      <c r="AL38" s="4"/>
      <c r="AM38" s="4"/>
      <c r="AN38" s="4"/>
      <c r="AO38" s="4"/>
      <c r="AP38" s="4"/>
      <c r="AQ38" s="4"/>
      <c r="AR38" s="4"/>
      <c r="AS38" s="4"/>
      <c r="AT38" s="4"/>
      <c r="AU38" s="4"/>
      <c r="AV38" s="4"/>
      <c r="AW38" s="14"/>
      <c r="AX38" s="14"/>
      <c r="AY38" s="14"/>
      <c r="AZ38" s="14"/>
      <c r="BA38" s="192" t="str">
        <f>IF($C38&lt;&gt;($U38+$V38)," El número consultas según sexo NO puede ser diferente al Total.","")</f>
        <v/>
      </c>
      <c r="BB38" s="192" t="str">
        <f>IF($C38=0,"",IF($W38="",IF($C38="",""," No olvide escribir la columna Beneficiarios."),""))</f>
        <v/>
      </c>
      <c r="BC38" s="192" t="str">
        <f>IF($C38&lt;$W38," El número de Beneficiarios NO puede ser mayor que el Total.","")</f>
        <v/>
      </c>
      <c r="BD38" s="193">
        <f>IF($C38&lt;&gt;($U38+$V38),1,0)</f>
        <v>0</v>
      </c>
      <c r="BE38" s="193">
        <f>IF($C38&lt;$W38,1,0)</f>
        <v>0</v>
      </c>
      <c r="BF38" s="193" t="str">
        <f>IF($C38=0,"",IF($W38="",IF($C38="","",1),0))</f>
        <v/>
      </c>
      <c r="BG38" s="14"/>
      <c r="BH38" s="14"/>
      <c r="BI38" s="14"/>
      <c r="BJ38" s="14"/>
      <c r="BK38" s="14"/>
      <c r="BL38" s="14"/>
      <c r="BM38" s="14"/>
      <c r="BN38" s="14"/>
      <c r="BO38" s="14"/>
      <c r="BP38" s="187"/>
      <c r="BQ38" s="187"/>
      <c r="BR38" s="187"/>
      <c r="BS38" s="187"/>
      <c r="BT38" s="187"/>
      <c r="BU38" s="187"/>
      <c r="BV38" s="187"/>
      <c r="BW38" s="187"/>
      <c r="BX38" s="187"/>
      <c r="BY38" s="187"/>
      <c r="BZ38" s="187"/>
      <c r="CA38" s="187"/>
      <c r="CB38" s="187"/>
      <c r="CC38" s="187"/>
      <c r="CD38" s="187"/>
      <c r="CE38" s="187"/>
      <c r="CF38" s="187"/>
      <c r="CG38" s="187"/>
      <c r="CH38" s="187"/>
      <c r="CI38" s="187"/>
      <c r="CJ38" s="187"/>
      <c r="CK38" s="187"/>
    </row>
    <row r="39" spans="1:89" s="5" customFormat="1" ht="15.75" customHeight="1" x14ac:dyDescent="0.15">
      <c r="A39" s="290"/>
      <c r="B39" s="41" t="s">
        <v>17</v>
      </c>
      <c r="C39" s="120">
        <f t="shared" si="10"/>
        <v>123</v>
      </c>
      <c r="D39" s="136">
        <v>10</v>
      </c>
      <c r="E39" s="136">
        <v>40</v>
      </c>
      <c r="F39" s="114">
        <v>18</v>
      </c>
      <c r="G39" s="114">
        <v>4</v>
      </c>
      <c r="H39" s="114">
        <v>1</v>
      </c>
      <c r="I39" s="114">
        <v>5</v>
      </c>
      <c r="J39" s="114">
        <v>9</v>
      </c>
      <c r="K39" s="114">
        <v>12</v>
      </c>
      <c r="L39" s="114">
        <v>7</v>
      </c>
      <c r="M39" s="114">
        <v>7</v>
      </c>
      <c r="N39" s="114">
        <v>3</v>
      </c>
      <c r="O39" s="114">
        <v>2</v>
      </c>
      <c r="P39" s="114">
        <v>3</v>
      </c>
      <c r="Q39" s="114">
        <v>2</v>
      </c>
      <c r="R39" s="114"/>
      <c r="S39" s="114"/>
      <c r="T39" s="111"/>
      <c r="U39" s="113">
        <v>60</v>
      </c>
      <c r="V39" s="111">
        <v>63</v>
      </c>
      <c r="W39" s="106">
        <v>123</v>
      </c>
      <c r="X39" s="200" t="str">
        <f t="shared" ref="X39:X47" si="11">+BA39&amp;BB39&amp;BC39</f>
        <v/>
      </c>
      <c r="AD39" s="4"/>
      <c r="AE39" s="4"/>
      <c r="AF39" s="4"/>
      <c r="AG39" s="4"/>
      <c r="AH39" s="4"/>
      <c r="AI39" s="4"/>
      <c r="AJ39" s="4"/>
      <c r="AK39" s="4"/>
      <c r="AL39" s="4"/>
      <c r="AM39" s="4"/>
      <c r="AN39" s="4"/>
      <c r="AO39" s="4"/>
      <c r="AP39" s="4"/>
      <c r="AQ39" s="4"/>
      <c r="AR39" s="4"/>
      <c r="AS39" s="4"/>
      <c r="AT39" s="4"/>
      <c r="AU39" s="4"/>
      <c r="AV39" s="4"/>
      <c r="AW39" s="14"/>
      <c r="AX39" s="14"/>
      <c r="AY39" s="14"/>
      <c r="AZ39" s="14"/>
      <c r="BA39" s="192" t="str">
        <f t="shared" ref="BA39:BA47" si="12">IF($C39&lt;&gt;($U39+$V39)," El número consultas según sexo NO puede ser diferente al Total.","")</f>
        <v/>
      </c>
      <c r="BB39" s="192" t="str">
        <f t="shared" ref="BB39:BB47" si="13">IF($C39=0,"",IF($W39="",IF($C39="",""," No olvide escribir la columna Beneficiarios."),""))</f>
        <v/>
      </c>
      <c r="BC39" s="192" t="str">
        <f t="shared" ref="BC39:BC47" si="14">IF($C39&lt;$W39," El número de Beneficiarios NO puede ser mayor que el Total.","")</f>
        <v/>
      </c>
      <c r="BD39" s="193">
        <f t="shared" ref="BD39:BD47" si="15">IF($C39&lt;&gt;($U39+$V39),1,0)</f>
        <v>0</v>
      </c>
      <c r="BE39" s="193">
        <f t="shared" ref="BE39:BE47" si="16">IF($C39&lt;$W39,1,0)</f>
        <v>0</v>
      </c>
      <c r="BF39" s="193">
        <f t="shared" ref="BF39:BF47" si="17">IF($C39=0,"",IF($W39="",IF($C39="","",1),0))</f>
        <v>0</v>
      </c>
      <c r="BG39" s="14"/>
      <c r="BH39" s="14"/>
      <c r="BI39" s="14"/>
      <c r="BJ39" s="14"/>
      <c r="BK39" s="14"/>
      <c r="BL39" s="14"/>
      <c r="BM39" s="14"/>
      <c r="BN39" s="14"/>
      <c r="BO39" s="14"/>
      <c r="BP39" s="187"/>
      <c r="BQ39" s="187"/>
      <c r="BR39" s="187"/>
      <c r="BS39" s="187"/>
      <c r="BT39" s="187"/>
      <c r="BU39" s="187"/>
      <c r="BV39" s="187"/>
      <c r="BW39" s="187"/>
      <c r="BX39" s="187"/>
      <c r="BY39" s="187"/>
      <c r="BZ39" s="187"/>
      <c r="CA39" s="187"/>
      <c r="CB39" s="187"/>
      <c r="CC39" s="187"/>
      <c r="CD39" s="187"/>
      <c r="CE39" s="187"/>
      <c r="CF39" s="187"/>
      <c r="CG39" s="187"/>
      <c r="CH39" s="187"/>
      <c r="CI39" s="187"/>
      <c r="CJ39" s="187"/>
      <c r="CK39" s="187"/>
    </row>
    <row r="40" spans="1:89" s="5" customFormat="1" ht="15.75" customHeight="1" x14ac:dyDescent="0.15">
      <c r="A40" s="290"/>
      <c r="B40" s="41" t="s">
        <v>38</v>
      </c>
      <c r="C40" s="120">
        <f t="shared" si="10"/>
        <v>368</v>
      </c>
      <c r="D40" s="136"/>
      <c r="E40" s="136">
        <v>10</v>
      </c>
      <c r="F40" s="114">
        <v>11</v>
      </c>
      <c r="G40" s="114">
        <v>10</v>
      </c>
      <c r="H40" s="114">
        <v>18</v>
      </c>
      <c r="I40" s="114">
        <v>22</v>
      </c>
      <c r="J40" s="114">
        <v>28</v>
      </c>
      <c r="K40" s="114">
        <v>25</v>
      </c>
      <c r="L40" s="114">
        <v>41</v>
      </c>
      <c r="M40" s="114">
        <v>41</v>
      </c>
      <c r="N40" s="114">
        <v>42</v>
      </c>
      <c r="O40" s="114">
        <v>37</v>
      </c>
      <c r="P40" s="114">
        <v>41</v>
      </c>
      <c r="Q40" s="114">
        <v>17</v>
      </c>
      <c r="R40" s="114">
        <v>14</v>
      </c>
      <c r="S40" s="114">
        <v>7</v>
      </c>
      <c r="T40" s="111">
        <v>4</v>
      </c>
      <c r="U40" s="113">
        <v>151</v>
      </c>
      <c r="V40" s="111">
        <v>217</v>
      </c>
      <c r="W40" s="106">
        <v>368</v>
      </c>
      <c r="X40" s="200" t="str">
        <f t="shared" si="11"/>
        <v/>
      </c>
      <c r="AD40" s="4"/>
      <c r="AE40" s="4"/>
      <c r="AF40" s="4"/>
      <c r="AG40" s="4"/>
      <c r="AH40" s="4"/>
      <c r="AI40" s="4"/>
      <c r="AJ40" s="4"/>
      <c r="AK40" s="4"/>
      <c r="AL40" s="4"/>
      <c r="AM40" s="4"/>
      <c r="AN40" s="4"/>
      <c r="AO40" s="4"/>
      <c r="AP40" s="4"/>
      <c r="AQ40" s="4"/>
      <c r="AR40" s="4"/>
      <c r="AS40" s="4"/>
      <c r="AT40" s="4"/>
      <c r="AU40" s="4"/>
      <c r="AV40" s="4"/>
      <c r="AW40" s="14"/>
      <c r="AX40" s="14"/>
      <c r="AY40" s="14"/>
      <c r="AZ40" s="14"/>
      <c r="BA40" s="192" t="str">
        <f t="shared" si="12"/>
        <v/>
      </c>
      <c r="BB40" s="192" t="str">
        <f t="shared" si="13"/>
        <v/>
      </c>
      <c r="BC40" s="192" t="str">
        <f t="shared" si="14"/>
        <v/>
      </c>
      <c r="BD40" s="193">
        <f t="shared" si="15"/>
        <v>0</v>
      </c>
      <c r="BE40" s="193">
        <f t="shared" si="16"/>
        <v>0</v>
      </c>
      <c r="BF40" s="193">
        <f t="shared" si="17"/>
        <v>0</v>
      </c>
      <c r="BG40" s="14"/>
      <c r="BH40" s="14"/>
      <c r="BI40" s="14"/>
      <c r="BJ40" s="14"/>
      <c r="BK40" s="14"/>
      <c r="BL40" s="14"/>
      <c r="BM40" s="14"/>
      <c r="BN40" s="14"/>
      <c r="BO40" s="14"/>
      <c r="BP40" s="187"/>
      <c r="BQ40" s="187"/>
      <c r="BR40" s="187"/>
      <c r="BS40" s="187"/>
      <c r="BT40" s="187"/>
      <c r="BU40" s="187"/>
      <c r="BV40" s="187"/>
      <c r="BW40" s="187"/>
      <c r="BX40" s="187"/>
      <c r="BY40" s="187"/>
      <c r="BZ40" s="187"/>
      <c r="CA40" s="187"/>
      <c r="CB40" s="187"/>
      <c r="CC40" s="187"/>
      <c r="CD40" s="187"/>
      <c r="CE40" s="187"/>
      <c r="CF40" s="187"/>
      <c r="CG40" s="187"/>
      <c r="CH40" s="187"/>
      <c r="CI40" s="187"/>
      <c r="CJ40" s="187"/>
      <c r="CK40" s="187"/>
    </row>
    <row r="41" spans="1:89" s="5" customFormat="1" ht="15.75" customHeight="1" x14ac:dyDescent="0.15">
      <c r="A41" s="290"/>
      <c r="B41" s="41" t="s">
        <v>39</v>
      </c>
      <c r="C41" s="120">
        <f t="shared" si="10"/>
        <v>0</v>
      </c>
      <c r="D41" s="136"/>
      <c r="E41" s="136"/>
      <c r="F41" s="114"/>
      <c r="G41" s="114"/>
      <c r="H41" s="114"/>
      <c r="I41" s="114"/>
      <c r="J41" s="114"/>
      <c r="K41" s="114"/>
      <c r="L41" s="114"/>
      <c r="M41" s="114"/>
      <c r="N41" s="114"/>
      <c r="O41" s="114"/>
      <c r="P41" s="114"/>
      <c r="Q41" s="114"/>
      <c r="R41" s="114"/>
      <c r="S41" s="114"/>
      <c r="T41" s="111"/>
      <c r="U41" s="113"/>
      <c r="V41" s="111"/>
      <c r="W41" s="106"/>
      <c r="X41" s="200" t="str">
        <f t="shared" si="11"/>
        <v/>
      </c>
      <c r="AD41" s="4"/>
      <c r="AE41" s="4"/>
      <c r="AF41" s="4"/>
      <c r="AG41" s="4"/>
      <c r="AH41" s="4"/>
      <c r="AI41" s="4"/>
      <c r="AJ41" s="4"/>
      <c r="AK41" s="4"/>
      <c r="AL41" s="4"/>
      <c r="AM41" s="4"/>
      <c r="AN41" s="4"/>
      <c r="AO41" s="4"/>
      <c r="AP41" s="4"/>
      <c r="AQ41" s="4"/>
      <c r="AR41" s="4"/>
      <c r="AS41" s="4"/>
      <c r="AT41" s="4"/>
      <c r="AU41" s="4"/>
      <c r="AV41" s="4"/>
      <c r="AW41" s="14"/>
      <c r="AX41" s="14"/>
      <c r="AY41" s="14"/>
      <c r="AZ41" s="14"/>
      <c r="BA41" s="192" t="str">
        <f t="shared" si="12"/>
        <v/>
      </c>
      <c r="BB41" s="192" t="str">
        <f t="shared" si="13"/>
        <v/>
      </c>
      <c r="BC41" s="192" t="str">
        <f t="shared" si="14"/>
        <v/>
      </c>
      <c r="BD41" s="193">
        <f t="shared" si="15"/>
        <v>0</v>
      </c>
      <c r="BE41" s="193">
        <f t="shared" si="16"/>
        <v>0</v>
      </c>
      <c r="BF41" s="193" t="str">
        <f t="shared" si="17"/>
        <v/>
      </c>
      <c r="BG41" s="14"/>
      <c r="BH41" s="14"/>
      <c r="BI41" s="14"/>
      <c r="BJ41" s="14"/>
      <c r="BK41" s="14"/>
      <c r="BL41" s="14"/>
      <c r="BM41" s="14"/>
      <c r="BN41" s="14"/>
      <c r="BO41" s="14"/>
      <c r="BP41" s="187"/>
      <c r="BQ41" s="187"/>
      <c r="BR41" s="187"/>
      <c r="BS41" s="187"/>
      <c r="BT41" s="187"/>
      <c r="BU41" s="187"/>
      <c r="BV41" s="187"/>
      <c r="BW41" s="187"/>
      <c r="BX41" s="187"/>
      <c r="BY41" s="187"/>
      <c r="BZ41" s="187"/>
      <c r="CA41" s="187"/>
      <c r="CB41" s="187"/>
      <c r="CC41" s="187"/>
      <c r="CD41" s="187"/>
      <c r="CE41" s="187"/>
      <c r="CF41" s="187"/>
      <c r="CG41" s="187"/>
      <c r="CH41" s="187"/>
      <c r="CI41" s="187"/>
      <c r="CJ41" s="187"/>
      <c r="CK41" s="187"/>
    </row>
    <row r="42" spans="1:89" s="5" customFormat="1" ht="15.75" customHeight="1" x14ac:dyDescent="0.15">
      <c r="A42" s="290"/>
      <c r="B42" s="41" t="s">
        <v>20</v>
      </c>
      <c r="C42" s="120">
        <f t="shared" si="10"/>
        <v>75</v>
      </c>
      <c r="D42" s="136"/>
      <c r="E42" s="136"/>
      <c r="F42" s="114">
        <v>1</v>
      </c>
      <c r="G42" s="114">
        <v>3</v>
      </c>
      <c r="H42" s="114">
        <v>5</v>
      </c>
      <c r="I42" s="114">
        <v>6</v>
      </c>
      <c r="J42" s="114">
        <v>6</v>
      </c>
      <c r="K42" s="114">
        <v>6</v>
      </c>
      <c r="L42" s="114">
        <v>12</v>
      </c>
      <c r="M42" s="114">
        <v>16</v>
      </c>
      <c r="N42" s="114">
        <v>9</v>
      </c>
      <c r="O42" s="114">
        <v>6</v>
      </c>
      <c r="P42" s="114">
        <v>3</v>
      </c>
      <c r="Q42" s="114">
        <v>1</v>
      </c>
      <c r="R42" s="114"/>
      <c r="S42" s="114">
        <v>1</v>
      </c>
      <c r="T42" s="111"/>
      <c r="U42" s="113">
        <v>27</v>
      </c>
      <c r="V42" s="111">
        <v>48</v>
      </c>
      <c r="W42" s="106">
        <v>75</v>
      </c>
      <c r="X42" s="200" t="str">
        <f t="shared" si="11"/>
        <v/>
      </c>
      <c r="AD42" s="4"/>
      <c r="AE42" s="4"/>
      <c r="AF42" s="4"/>
      <c r="AG42" s="4"/>
      <c r="AH42" s="4"/>
      <c r="AI42" s="4"/>
      <c r="AJ42" s="4"/>
      <c r="AK42" s="4"/>
      <c r="AL42" s="4"/>
      <c r="AM42" s="4"/>
      <c r="AN42" s="4"/>
      <c r="AO42" s="4"/>
      <c r="AP42" s="4"/>
      <c r="AQ42" s="4"/>
      <c r="AR42" s="4"/>
      <c r="AS42" s="4"/>
      <c r="AT42" s="4"/>
      <c r="AU42" s="4"/>
      <c r="AV42" s="4"/>
      <c r="AW42" s="14"/>
      <c r="AX42" s="14"/>
      <c r="AY42" s="14"/>
      <c r="AZ42" s="14"/>
      <c r="BA42" s="192" t="str">
        <f t="shared" si="12"/>
        <v/>
      </c>
      <c r="BB42" s="192" t="str">
        <f t="shared" si="13"/>
        <v/>
      </c>
      <c r="BC42" s="192" t="str">
        <f t="shared" si="14"/>
        <v/>
      </c>
      <c r="BD42" s="193">
        <f t="shared" si="15"/>
        <v>0</v>
      </c>
      <c r="BE42" s="193">
        <f t="shared" si="16"/>
        <v>0</v>
      </c>
      <c r="BF42" s="193">
        <f t="shared" si="17"/>
        <v>0</v>
      </c>
      <c r="BG42" s="14"/>
      <c r="BH42" s="14"/>
      <c r="BI42" s="14"/>
      <c r="BJ42" s="14"/>
      <c r="BK42" s="14"/>
      <c r="BL42" s="14"/>
      <c r="BM42" s="14"/>
      <c r="BN42" s="14"/>
      <c r="BO42" s="14"/>
      <c r="BP42" s="187"/>
      <c r="BQ42" s="187"/>
      <c r="BR42" s="187"/>
      <c r="BS42" s="187"/>
      <c r="BT42" s="187"/>
      <c r="BU42" s="187"/>
      <c r="BV42" s="187"/>
      <c r="BW42" s="187"/>
      <c r="BX42" s="187"/>
      <c r="BY42" s="187"/>
      <c r="BZ42" s="187"/>
      <c r="CA42" s="187"/>
      <c r="CB42" s="187"/>
      <c r="CC42" s="187"/>
      <c r="CD42" s="187"/>
      <c r="CE42" s="187"/>
      <c r="CF42" s="187"/>
      <c r="CG42" s="187"/>
      <c r="CH42" s="187"/>
      <c r="CI42" s="187"/>
      <c r="CJ42" s="187"/>
      <c r="CK42" s="187"/>
    </row>
    <row r="43" spans="1:89" s="5" customFormat="1" ht="15.75" customHeight="1" x14ac:dyDescent="0.15">
      <c r="A43" s="290"/>
      <c r="B43" s="41" t="s">
        <v>21</v>
      </c>
      <c r="C43" s="194">
        <f t="shared" si="10"/>
        <v>0</v>
      </c>
      <c r="D43" s="147"/>
      <c r="E43" s="147"/>
      <c r="F43" s="127"/>
      <c r="G43" s="127"/>
      <c r="H43" s="127"/>
      <c r="I43" s="127"/>
      <c r="J43" s="127"/>
      <c r="K43" s="127"/>
      <c r="L43" s="127"/>
      <c r="M43" s="127"/>
      <c r="N43" s="127"/>
      <c r="O43" s="127"/>
      <c r="P43" s="127"/>
      <c r="Q43" s="127"/>
      <c r="R43" s="127"/>
      <c r="S43" s="127"/>
      <c r="T43" s="112"/>
      <c r="U43" s="126"/>
      <c r="V43" s="112"/>
      <c r="W43" s="153"/>
      <c r="X43" s="200" t="str">
        <f t="shared" si="11"/>
        <v/>
      </c>
      <c r="AD43" s="4"/>
      <c r="AE43" s="4"/>
      <c r="AF43" s="4"/>
      <c r="AG43" s="4"/>
      <c r="AH43" s="4"/>
      <c r="AI43" s="4"/>
      <c r="AJ43" s="4"/>
      <c r="AK43" s="4"/>
      <c r="AL43" s="4"/>
      <c r="AM43" s="4"/>
      <c r="AN43" s="4"/>
      <c r="AO43" s="4"/>
      <c r="AP43" s="4"/>
      <c r="AQ43" s="4"/>
      <c r="AR43" s="4"/>
      <c r="AS43" s="4"/>
      <c r="AT43" s="4"/>
      <c r="AU43" s="4"/>
      <c r="AV43" s="4"/>
      <c r="AW43" s="14"/>
      <c r="AX43" s="14"/>
      <c r="AY43" s="14"/>
      <c r="AZ43" s="14"/>
      <c r="BA43" s="192" t="str">
        <f t="shared" si="12"/>
        <v/>
      </c>
      <c r="BB43" s="192" t="str">
        <f t="shared" si="13"/>
        <v/>
      </c>
      <c r="BC43" s="192" t="str">
        <f t="shared" si="14"/>
        <v/>
      </c>
      <c r="BD43" s="193">
        <f t="shared" si="15"/>
        <v>0</v>
      </c>
      <c r="BE43" s="193">
        <f t="shared" si="16"/>
        <v>0</v>
      </c>
      <c r="BF43" s="193" t="str">
        <f t="shared" si="17"/>
        <v/>
      </c>
      <c r="BG43" s="14"/>
      <c r="BH43" s="14"/>
      <c r="BI43" s="14"/>
      <c r="BJ43" s="14"/>
      <c r="BK43" s="14"/>
      <c r="BL43" s="14"/>
      <c r="BM43" s="14"/>
      <c r="BN43" s="14"/>
      <c r="BO43" s="14"/>
      <c r="BP43" s="187"/>
      <c r="BQ43" s="187"/>
      <c r="BR43" s="187"/>
      <c r="BS43" s="187"/>
      <c r="BT43" s="187"/>
      <c r="BU43" s="187"/>
      <c r="BV43" s="187"/>
      <c r="BW43" s="187"/>
      <c r="BX43" s="187"/>
      <c r="BY43" s="187"/>
      <c r="BZ43" s="187"/>
      <c r="CA43" s="187"/>
      <c r="CB43" s="187"/>
      <c r="CC43" s="187"/>
      <c r="CD43" s="187"/>
      <c r="CE43" s="187"/>
      <c r="CF43" s="187"/>
      <c r="CG43" s="187"/>
      <c r="CH43" s="187"/>
      <c r="CI43" s="187"/>
      <c r="CJ43" s="187"/>
      <c r="CK43" s="187"/>
    </row>
    <row r="44" spans="1:89" s="5" customFormat="1" ht="15.75" customHeight="1" x14ac:dyDescent="0.15">
      <c r="A44" s="291"/>
      <c r="B44" s="42" t="s">
        <v>23</v>
      </c>
      <c r="C44" s="118">
        <f t="shared" si="10"/>
        <v>566</v>
      </c>
      <c r="D44" s="195">
        <f>SUM(D38:D43)</f>
        <v>10</v>
      </c>
      <c r="E44" s="195">
        <f t="shared" ref="E44:T44" si="18">SUM(E38:E43)</f>
        <v>50</v>
      </c>
      <c r="F44" s="131">
        <f t="shared" si="18"/>
        <v>30</v>
      </c>
      <c r="G44" s="131">
        <f t="shared" si="18"/>
        <v>17</v>
      </c>
      <c r="H44" s="131">
        <f t="shared" si="18"/>
        <v>24</v>
      </c>
      <c r="I44" s="131">
        <f t="shared" si="18"/>
        <v>33</v>
      </c>
      <c r="J44" s="131">
        <f t="shared" si="18"/>
        <v>43</v>
      </c>
      <c r="K44" s="131">
        <f t="shared" si="18"/>
        <v>43</v>
      </c>
      <c r="L44" s="131">
        <f t="shared" si="18"/>
        <v>60</v>
      </c>
      <c r="M44" s="131">
        <f t="shared" si="18"/>
        <v>64</v>
      </c>
      <c r="N44" s="131">
        <f t="shared" si="18"/>
        <v>54</v>
      </c>
      <c r="O44" s="131">
        <f t="shared" si="18"/>
        <v>45</v>
      </c>
      <c r="P44" s="131">
        <f t="shared" si="18"/>
        <v>47</v>
      </c>
      <c r="Q44" s="131">
        <f t="shared" si="18"/>
        <v>20</v>
      </c>
      <c r="R44" s="131">
        <f t="shared" si="18"/>
        <v>14</v>
      </c>
      <c r="S44" s="131">
        <f t="shared" si="18"/>
        <v>8</v>
      </c>
      <c r="T44" s="132">
        <f t="shared" si="18"/>
        <v>4</v>
      </c>
      <c r="U44" s="130">
        <f>SUM(U38:U43)</f>
        <v>238</v>
      </c>
      <c r="V44" s="132">
        <f>SUM(V38:V43)</f>
        <v>328</v>
      </c>
      <c r="W44" s="141">
        <f>SUM(W38:W43)</f>
        <v>566</v>
      </c>
      <c r="X44" s="200" t="str">
        <f t="shared" si="11"/>
        <v/>
      </c>
      <c r="AD44" s="4"/>
      <c r="AE44" s="4"/>
      <c r="AF44" s="4"/>
      <c r="AG44" s="4"/>
      <c r="AH44" s="4"/>
      <c r="AI44" s="4"/>
      <c r="AJ44" s="4"/>
      <c r="AK44" s="4"/>
      <c r="AL44" s="4"/>
      <c r="AM44" s="4"/>
      <c r="AN44" s="4"/>
      <c r="AO44" s="4"/>
      <c r="AP44" s="4"/>
      <c r="AQ44" s="4"/>
      <c r="AR44" s="4"/>
      <c r="AS44" s="4"/>
      <c r="AT44" s="4"/>
      <c r="AU44" s="4"/>
      <c r="AV44" s="4"/>
      <c r="AW44" s="14"/>
      <c r="AX44" s="14"/>
      <c r="AY44" s="14"/>
      <c r="AZ44" s="14"/>
      <c r="BA44" s="192" t="str">
        <f t="shared" si="12"/>
        <v/>
      </c>
      <c r="BB44" s="192" t="str">
        <f t="shared" si="13"/>
        <v/>
      </c>
      <c r="BC44" s="192" t="str">
        <f t="shared" si="14"/>
        <v/>
      </c>
      <c r="BD44" s="193">
        <f t="shared" si="15"/>
        <v>0</v>
      </c>
      <c r="BE44" s="193">
        <f t="shared" si="16"/>
        <v>0</v>
      </c>
      <c r="BF44" s="193">
        <f t="shared" si="17"/>
        <v>0</v>
      </c>
      <c r="BG44" s="14"/>
      <c r="BH44" s="14"/>
      <c r="BI44" s="14"/>
      <c r="BJ44" s="14"/>
      <c r="BK44" s="14"/>
      <c r="BL44" s="14"/>
      <c r="BM44" s="14"/>
      <c r="BN44" s="14"/>
      <c r="BO44" s="14"/>
      <c r="BP44" s="187"/>
      <c r="BQ44" s="187"/>
      <c r="BR44" s="187"/>
      <c r="BS44" s="187"/>
      <c r="BT44" s="187"/>
      <c r="BU44" s="187"/>
      <c r="BV44" s="187"/>
      <c r="BW44" s="187"/>
      <c r="BX44" s="187"/>
      <c r="BY44" s="187"/>
      <c r="BZ44" s="187"/>
      <c r="CA44" s="187"/>
      <c r="CB44" s="187"/>
      <c r="CC44" s="187"/>
      <c r="CD44" s="187"/>
      <c r="CE44" s="187"/>
      <c r="CF44" s="187"/>
      <c r="CG44" s="187"/>
      <c r="CH44" s="187"/>
      <c r="CI44" s="187"/>
      <c r="CJ44" s="187"/>
      <c r="CK44" s="187"/>
    </row>
    <row r="45" spans="1:89" s="5" customFormat="1" ht="15.75" customHeight="1" x14ac:dyDescent="0.15">
      <c r="A45" s="18" t="s">
        <v>24</v>
      </c>
      <c r="B45" s="51" t="s">
        <v>17</v>
      </c>
      <c r="C45" s="152">
        <f t="shared" si="10"/>
        <v>36</v>
      </c>
      <c r="D45" s="201">
        <v>4</v>
      </c>
      <c r="E45" s="201">
        <v>16</v>
      </c>
      <c r="F45" s="143">
        <v>7</v>
      </c>
      <c r="G45" s="143">
        <v>4</v>
      </c>
      <c r="H45" s="143">
        <v>3</v>
      </c>
      <c r="I45" s="143"/>
      <c r="J45" s="143"/>
      <c r="K45" s="143"/>
      <c r="L45" s="143"/>
      <c r="M45" s="143"/>
      <c r="N45" s="143"/>
      <c r="O45" s="143">
        <v>1</v>
      </c>
      <c r="P45" s="143"/>
      <c r="Q45" s="143">
        <v>1</v>
      </c>
      <c r="R45" s="143"/>
      <c r="S45" s="143"/>
      <c r="T45" s="144"/>
      <c r="U45" s="142">
        <v>17</v>
      </c>
      <c r="V45" s="144">
        <v>19</v>
      </c>
      <c r="W45" s="138">
        <v>36</v>
      </c>
      <c r="X45" s="200" t="str">
        <f t="shared" si="11"/>
        <v/>
      </c>
      <c r="AD45" s="4"/>
      <c r="AE45" s="4"/>
      <c r="AF45" s="4"/>
      <c r="AG45" s="4"/>
      <c r="AH45" s="4"/>
      <c r="AI45" s="4"/>
      <c r="AJ45" s="4"/>
      <c r="AK45" s="4"/>
      <c r="AL45" s="4"/>
      <c r="AM45" s="4"/>
      <c r="AN45" s="4"/>
      <c r="AO45" s="4"/>
      <c r="AP45" s="4"/>
      <c r="AQ45" s="4"/>
      <c r="AR45" s="4"/>
      <c r="AS45" s="4"/>
      <c r="AT45" s="4"/>
      <c r="AU45" s="4"/>
      <c r="AV45" s="4"/>
      <c r="AW45" s="14"/>
      <c r="AX45" s="14"/>
      <c r="AY45" s="14"/>
      <c r="AZ45" s="14"/>
      <c r="BA45" s="192" t="str">
        <f t="shared" si="12"/>
        <v/>
      </c>
      <c r="BB45" s="192" t="str">
        <f t="shared" si="13"/>
        <v/>
      </c>
      <c r="BC45" s="192" t="str">
        <f t="shared" si="14"/>
        <v/>
      </c>
      <c r="BD45" s="193">
        <f t="shared" si="15"/>
        <v>0</v>
      </c>
      <c r="BE45" s="193">
        <f t="shared" si="16"/>
        <v>0</v>
      </c>
      <c r="BF45" s="193">
        <f t="shared" si="17"/>
        <v>0</v>
      </c>
      <c r="BG45" s="14"/>
      <c r="BH45" s="14"/>
      <c r="BI45" s="14"/>
      <c r="BJ45" s="14"/>
      <c r="BK45" s="14"/>
      <c r="BL45" s="14"/>
      <c r="BM45" s="14"/>
      <c r="BN45" s="14"/>
      <c r="BO45" s="14"/>
      <c r="BP45" s="187"/>
      <c r="BQ45" s="187"/>
      <c r="BR45" s="187"/>
      <c r="BS45" s="187"/>
      <c r="BT45" s="187"/>
      <c r="BU45" s="187"/>
      <c r="BV45" s="187"/>
      <c r="BW45" s="187"/>
      <c r="BX45" s="187"/>
      <c r="BY45" s="187"/>
      <c r="BZ45" s="187"/>
      <c r="CA45" s="187"/>
      <c r="CB45" s="187"/>
      <c r="CC45" s="187"/>
      <c r="CD45" s="187"/>
      <c r="CE45" s="187"/>
      <c r="CF45" s="187"/>
      <c r="CG45" s="187"/>
      <c r="CH45" s="187"/>
      <c r="CI45" s="187"/>
      <c r="CJ45" s="187"/>
      <c r="CK45" s="187"/>
    </row>
    <row r="46" spans="1:89" s="5" customFormat="1" ht="15.75" customHeight="1" x14ac:dyDescent="0.15">
      <c r="A46" s="275" t="s">
        <v>25</v>
      </c>
      <c r="B46" s="40" t="s">
        <v>40</v>
      </c>
      <c r="C46" s="119">
        <f t="shared" si="10"/>
        <v>0</v>
      </c>
      <c r="D46" s="135"/>
      <c r="E46" s="135"/>
      <c r="F46" s="124"/>
      <c r="G46" s="124"/>
      <c r="H46" s="124"/>
      <c r="I46" s="124"/>
      <c r="J46" s="124"/>
      <c r="K46" s="124"/>
      <c r="L46" s="124"/>
      <c r="M46" s="124"/>
      <c r="N46" s="124"/>
      <c r="O46" s="124"/>
      <c r="P46" s="124"/>
      <c r="Q46" s="124"/>
      <c r="R46" s="124"/>
      <c r="S46" s="124"/>
      <c r="T46" s="133"/>
      <c r="U46" s="123"/>
      <c r="V46" s="133"/>
      <c r="W46" s="139"/>
      <c r="X46" s="200" t="str">
        <f t="shared" si="11"/>
        <v/>
      </c>
      <c r="AD46" s="4"/>
      <c r="AE46" s="4"/>
      <c r="AF46" s="4"/>
      <c r="AG46" s="4"/>
      <c r="AH46" s="4"/>
      <c r="AI46" s="4"/>
      <c r="AJ46" s="4"/>
      <c r="AK46" s="4"/>
      <c r="AL46" s="4"/>
      <c r="AM46" s="4"/>
      <c r="AN46" s="4"/>
      <c r="AO46" s="4"/>
      <c r="AP46" s="4"/>
      <c r="AQ46" s="4"/>
      <c r="AR46" s="4"/>
      <c r="AS46" s="4"/>
      <c r="AT46" s="4"/>
      <c r="AU46" s="4"/>
      <c r="AV46" s="4"/>
      <c r="AW46" s="14"/>
      <c r="AX46" s="14"/>
      <c r="AY46" s="14"/>
      <c r="AZ46" s="14"/>
      <c r="BA46" s="192" t="str">
        <f t="shared" si="12"/>
        <v/>
      </c>
      <c r="BB46" s="192" t="str">
        <f t="shared" si="13"/>
        <v/>
      </c>
      <c r="BC46" s="192" t="str">
        <f t="shared" si="14"/>
        <v/>
      </c>
      <c r="BD46" s="193">
        <f t="shared" si="15"/>
        <v>0</v>
      </c>
      <c r="BE46" s="193">
        <f t="shared" si="16"/>
        <v>0</v>
      </c>
      <c r="BF46" s="193" t="str">
        <f t="shared" si="17"/>
        <v/>
      </c>
      <c r="BG46" s="14"/>
      <c r="BH46" s="14"/>
      <c r="BI46" s="14"/>
      <c r="BJ46" s="14"/>
      <c r="BK46" s="14"/>
      <c r="BL46" s="14"/>
      <c r="BM46" s="14"/>
      <c r="BN46" s="14"/>
      <c r="BO46" s="14"/>
      <c r="BP46" s="187"/>
      <c r="BQ46" s="187"/>
      <c r="BR46" s="187"/>
      <c r="BS46" s="187"/>
      <c r="BT46" s="187"/>
      <c r="BU46" s="187"/>
      <c r="BV46" s="187"/>
      <c r="BW46" s="187"/>
      <c r="BX46" s="187"/>
      <c r="BY46" s="187"/>
      <c r="BZ46" s="187"/>
      <c r="CA46" s="187"/>
      <c r="CB46" s="187"/>
      <c r="CC46" s="187"/>
      <c r="CD46" s="187"/>
      <c r="CE46" s="187"/>
      <c r="CF46" s="187"/>
      <c r="CG46" s="187"/>
      <c r="CH46" s="187"/>
      <c r="CI46" s="187"/>
      <c r="CJ46" s="187"/>
      <c r="CK46" s="187"/>
    </row>
    <row r="47" spans="1:89" s="5" customFormat="1" ht="38.25" customHeight="1" x14ac:dyDescent="0.15">
      <c r="A47" s="276"/>
      <c r="B47" s="52" t="s">
        <v>17</v>
      </c>
      <c r="C47" s="121">
        <f t="shared" si="10"/>
        <v>200</v>
      </c>
      <c r="D47" s="137">
        <v>3</v>
      </c>
      <c r="E47" s="137">
        <v>32</v>
      </c>
      <c r="F47" s="116">
        <v>57</v>
      </c>
      <c r="G47" s="116">
        <v>34</v>
      </c>
      <c r="H47" s="116">
        <v>2</v>
      </c>
      <c r="I47" s="116">
        <v>3</v>
      </c>
      <c r="J47" s="116">
        <v>9</v>
      </c>
      <c r="K47" s="116">
        <v>7</v>
      </c>
      <c r="L47" s="116">
        <v>13</v>
      </c>
      <c r="M47" s="116">
        <v>17</v>
      </c>
      <c r="N47" s="116">
        <v>7</v>
      </c>
      <c r="O47" s="116">
        <v>7</v>
      </c>
      <c r="P47" s="116">
        <v>7</v>
      </c>
      <c r="Q47" s="116">
        <v>2</v>
      </c>
      <c r="R47" s="116"/>
      <c r="S47" s="116"/>
      <c r="T47" s="117"/>
      <c r="U47" s="115">
        <v>81</v>
      </c>
      <c r="V47" s="117">
        <v>119</v>
      </c>
      <c r="W47" s="107">
        <v>200</v>
      </c>
      <c r="X47" s="200" t="str">
        <f t="shared" si="11"/>
        <v/>
      </c>
      <c r="AD47" s="4"/>
      <c r="AE47" s="4"/>
      <c r="AF47" s="4"/>
      <c r="AG47" s="4"/>
      <c r="AH47" s="4"/>
      <c r="AI47" s="4"/>
      <c r="AJ47" s="4"/>
      <c r="AK47" s="4"/>
      <c r="AL47" s="4"/>
      <c r="AM47" s="4"/>
      <c r="AN47" s="4"/>
      <c r="AO47" s="4"/>
      <c r="AP47" s="4"/>
      <c r="AQ47" s="4"/>
      <c r="AR47" s="4"/>
      <c r="AS47" s="4"/>
      <c r="AT47" s="4"/>
      <c r="AU47" s="4"/>
      <c r="AV47" s="4"/>
      <c r="AW47" s="14"/>
      <c r="AX47" s="14"/>
      <c r="AY47" s="14"/>
      <c r="AZ47" s="14"/>
      <c r="BA47" s="192" t="str">
        <f t="shared" si="12"/>
        <v/>
      </c>
      <c r="BB47" s="192" t="str">
        <f t="shared" si="13"/>
        <v/>
      </c>
      <c r="BC47" s="192" t="str">
        <f t="shared" si="14"/>
        <v/>
      </c>
      <c r="BD47" s="193">
        <f t="shared" si="15"/>
        <v>0</v>
      </c>
      <c r="BE47" s="193">
        <f t="shared" si="16"/>
        <v>0</v>
      </c>
      <c r="BF47" s="193">
        <f t="shared" si="17"/>
        <v>0</v>
      </c>
      <c r="BG47" s="14"/>
      <c r="BH47" s="14"/>
      <c r="BI47" s="14"/>
      <c r="BJ47" s="14"/>
      <c r="BK47" s="14"/>
      <c r="BL47" s="14"/>
      <c r="BM47" s="14"/>
      <c r="BN47" s="14"/>
      <c r="BO47" s="14"/>
      <c r="BP47" s="187"/>
      <c r="BQ47" s="187"/>
      <c r="BR47" s="187"/>
      <c r="BS47" s="187"/>
      <c r="BT47" s="187"/>
      <c r="BU47" s="187"/>
      <c r="BV47" s="187"/>
      <c r="BW47" s="187"/>
      <c r="BX47" s="187"/>
      <c r="BY47" s="187"/>
      <c r="BZ47" s="187"/>
      <c r="CA47" s="187"/>
      <c r="CB47" s="187"/>
      <c r="CC47" s="187"/>
      <c r="CD47" s="187"/>
      <c r="CE47" s="187"/>
      <c r="CF47" s="187"/>
      <c r="CG47" s="187"/>
      <c r="CH47" s="187"/>
      <c r="CI47" s="187"/>
      <c r="CJ47" s="187"/>
      <c r="CK47" s="187"/>
    </row>
    <row r="48" spans="1:89" s="4" customFormat="1" ht="30" customHeight="1" x14ac:dyDescent="0.2">
      <c r="A48" s="38" t="s">
        <v>41</v>
      </c>
      <c r="B48" s="11"/>
      <c r="C48" s="11"/>
      <c r="D48" s="25"/>
      <c r="E48" s="25"/>
      <c r="F48" s="25"/>
      <c r="G48" s="25"/>
      <c r="H48" s="25"/>
      <c r="I48" s="25"/>
      <c r="J48" s="25"/>
      <c r="K48" s="53"/>
      <c r="L48" s="54"/>
      <c r="M48" s="8"/>
      <c r="N48" s="8"/>
      <c r="O48" s="8"/>
      <c r="V48" s="2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4"/>
      <c r="BY48" s="14"/>
      <c r="BZ48" s="14"/>
      <c r="CA48" s="14"/>
      <c r="CB48" s="14"/>
      <c r="CC48" s="14"/>
      <c r="CD48" s="14"/>
      <c r="CE48" s="14"/>
      <c r="CF48" s="14"/>
      <c r="CG48" s="14"/>
      <c r="CH48" s="14"/>
      <c r="CI48" s="14"/>
      <c r="CJ48" s="14"/>
      <c r="CK48" s="14"/>
    </row>
    <row r="49" spans="1:89" s="5" customFormat="1" x14ac:dyDescent="0.2">
      <c r="A49" s="285" t="s">
        <v>4</v>
      </c>
      <c r="B49" s="275" t="s">
        <v>5</v>
      </c>
      <c r="C49" s="287" t="s">
        <v>6</v>
      </c>
      <c r="D49" s="29"/>
      <c r="E49" s="29"/>
      <c r="F49" s="29"/>
      <c r="G49" s="29"/>
      <c r="H49" s="29"/>
      <c r="I49" s="29"/>
      <c r="J49" s="29"/>
      <c r="K49" s="29"/>
      <c r="L49" s="50"/>
      <c r="M49" s="170"/>
      <c r="N49" s="8"/>
      <c r="O49" s="4"/>
      <c r="P49" s="4"/>
      <c r="Q49" s="4"/>
      <c r="R49" s="4"/>
      <c r="S49" s="4"/>
      <c r="T49" s="4"/>
      <c r="U49" s="4"/>
      <c r="V49" s="24"/>
      <c r="W49" s="4"/>
      <c r="X49" s="4"/>
      <c r="AD49" s="4"/>
      <c r="AE49" s="4"/>
      <c r="AF49" s="4"/>
      <c r="AG49" s="4"/>
      <c r="AH49" s="4"/>
      <c r="AI49" s="4"/>
      <c r="AJ49" s="4"/>
      <c r="AK49" s="4"/>
      <c r="AL49" s="4"/>
      <c r="AM49" s="4"/>
      <c r="AN49" s="4"/>
      <c r="AO49" s="4"/>
      <c r="AP49" s="4"/>
      <c r="AQ49" s="4"/>
      <c r="AR49" s="4"/>
      <c r="AS49" s="4"/>
      <c r="AT49" s="4"/>
      <c r="AU49" s="4"/>
      <c r="AV49" s="4"/>
      <c r="AW49" s="14"/>
      <c r="AX49" s="14"/>
      <c r="AY49" s="14"/>
      <c r="AZ49" s="14"/>
      <c r="BA49" s="14"/>
      <c r="BB49" s="14"/>
      <c r="BC49" s="14"/>
      <c r="BD49" s="14"/>
      <c r="BE49" s="14"/>
      <c r="BF49" s="14"/>
      <c r="BG49" s="14"/>
      <c r="BH49" s="14"/>
      <c r="BI49" s="14"/>
      <c r="BJ49" s="14"/>
      <c r="BK49" s="14"/>
      <c r="BL49" s="14"/>
      <c r="BM49" s="14"/>
      <c r="BN49" s="14"/>
      <c r="BO49" s="14"/>
      <c r="BP49" s="187"/>
      <c r="BQ49" s="187"/>
      <c r="BR49" s="187"/>
      <c r="BS49" s="187"/>
      <c r="BT49" s="187"/>
      <c r="BU49" s="187"/>
      <c r="BV49" s="187"/>
      <c r="BW49" s="187"/>
      <c r="BX49" s="187"/>
      <c r="BY49" s="187"/>
      <c r="BZ49" s="187"/>
      <c r="CA49" s="187"/>
      <c r="CB49" s="187"/>
      <c r="CC49" s="187"/>
      <c r="CD49" s="187"/>
      <c r="CE49" s="187"/>
      <c r="CF49" s="187"/>
      <c r="CG49" s="187"/>
      <c r="CH49" s="187"/>
      <c r="CI49" s="187"/>
      <c r="CJ49" s="187"/>
      <c r="CK49" s="187"/>
    </row>
    <row r="50" spans="1:89" s="5" customFormat="1" x14ac:dyDescent="0.2">
      <c r="A50" s="286"/>
      <c r="B50" s="276"/>
      <c r="C50" s="288"/>
      <c r="D50" s="29"/>
      <c r="E50" s="29"/>
      <c r="F50" s="29"/>
      <c r="G50" s="29"/>
      <c r="H50" s="29"/>
      <c r="I50" s="29"/>
      <c r="J50" s="29"/>
      <c r="K50" s="29"/>
      <c r="L50" s="50"/>
      <c r="M50" s="170"/>
      <c r="N50" s="8"/>
      <c r="O50" s="4"/>
      <c r="P50" s="4"/>
      <c r="Q50" s="4"/>
      <c r="R50" s="4"/>
      <c r="S50" s="4"/>
      <c r="T50" s="4"/>
      <c r="U50" s="4"/>
      <c r="V50" s="24"/>
      <c r="W50" s="4"/>
      <c r="X50" s="4"/>
      <c r="AD50" s="4"/>
      <c r="AE50" s="4"/>
      <c r="AF50" s="4"/>
      <c r="AG50" s="4"/>
      <c r="AH50" s="4"/>
      <c r="AI50" s="4"/>
      <c r="AJ50" s="4"/>
      <c r="AK50" s="4"/>
      <c r="AL50" s="4"/>
      <c r="AM50" s="4"/>
      <c r="AN50" s="4"/>
      <c r="AO50" s="4"/>
      <c r="AP50" s="4"/>
      <c r="AQ50" s="4"/>
      <c r="AR50" s="4"/>
      <c r="AS50" s="4"/>
      <c r="AT50" s="4"/>
      <c r="AU50" s="4"/>
      <c r="AV50" s="4"/>
      <c r="AW50" s="14"/>
      <c r="AX50" s="14"/>
      <c r="AY50" s="14"/>
      <c r="AZ50" s="14"/>
      <c r="BA50" s="14"/>
      <c r="BB50" s="14"/>
      <c r="BC50" s="14"/>
      <c r="BD50" s="14"/>
      <c r="BE50" s="14"/>
      <c r="BF50" s="14"/>
      <c r="BG50" s="14"/>
      <c r="BH50" s="14"/>
      <c r="BI50" s="14"/>
      <c r="BJ50" s="14"/>
      <c r="BK50" s="14"/>
      <c r="BL50" s="14"/>
      <c r="BM50" s="14"/>
      <c r="BN50" s="14"/>
      <c r="BO50" s="14"/>
      <c r="BP50" s="187"/>
      <c r="BQ50" s="187"/>
      <c r="BR50" s="187"/>
      <c r="BS50" s="187"/>
      <c r="BT50" s="187"/>
      <c r="BU50" s="187"/>
      <c r="BV50" s="187"/>
      <c r="BW50" s="187"/>
      <c r="BX50" s="187"/>
      <c r="BY50" s="187"/>
      <c r="BZ50" s="187"/>
      <c r="CA50" s="187"/>
      <c r="CB50" s="187"/>
      <c r="CC50" s="187"/>
      <c r="CD50" s="187"/>
      <c r="CE50" s="187"/>
      <c r="CF50" s="187"/>
      <c r="CG50" s="187"/>
      <c r="CH50" s="187"/>
      <c r="CI50" s="187"/>
      <c r="CJ50" s="187"/>
      <c r="CK50" s="187"/>
    </row>
    <row r="51" spans="1:89" s="5" customFormat="1" ht="15.75" customHeight="1" x14ac:dyDescent="0.2">
      <c r="A51" s="275" t="s">
        <v>42</v>
      </c>
      <c r="B51" s="55" t="s">
        <v>40</v>
      </c>
      <c r="C51" s="146"/>
      <c r="D51" s="29"/>
      <c r="E51" s="29"/>
      <c r="F51" s="29"/>
      <c r="G51" s="29"/>
      <c r="H51" s="4"/>
      <c r="I51" s="29"/>
      <c r="J51" s="29"/>
      <c r="K51" s="14"/>
      <c r="L51" s="50"/>
      <c r="M51" s="170"/>
      <c r="N51" s="8"/>
      <c r="O51" s="4"/>
      <c r="P51" s="4"/>
      <c r="Q51" s="4"/>
      <c r="R51" s="4"/>
      <c r="S51" s="4"/>
      <c r="T51" s="4"/>
      <c r="U51" s="4"/>
      <c r="V51" s="24"/>
      <c r="W51" s="4"/>
      <c r="X51" s="4"/>
      <c r="AD51" s="4"/>
      <c r="AE51" s="4"/>
      <c r="AF51" s="4"/>
      <c r="AG51" s="4"/>
      <c r="AH51" s="4"/>
      <c r="AI51" s="4"/>
      <c r="AJ51" s="4"/>
      <c r="AK51" s="4"/>
      <c r="AL51" s="4"/>
      <c r="AM51" s="4"/>
      <c r="AN51" s="4"/>
      <c r="AO51" s="4"/>
      <c r="AP51" s="4"/>
      <c r="AQ51" s="4"/>
      <c r="AR51" s="4"/>
      <c r="AS51" s="4"/>
      <c r="AT51" s="4"/>
      <c r="AU51" s="4"/>
      <c r="AV51" s="4"/>
      <c r="AW51" s="14"/>
      <c r="AX51" s="14"/>
      <c r="AY51" s="14"/>
      <c r="AZ51" s="14"/>
      <c r="BA51" s="14"/>
      <c r="BB51" s="14"/>
      <c r="BC51" s="14"/>
      <c r="BD51" s="14"/>
      <c r="BE51" s="14"/>
      <c r="BF51" s="14"/>
      <c r="BG51" s="14"/>
      <c r="BH51" s="14"/>
      <c r="BI51" s="14"/>
      <c r="BJ51" s="14"/>
      <c r="BK51" s="14"/>
      <c r="BL51" s="14"/>
      <c r="BM51" s="14"/>
      <c r="BN51" s="14"/>
      <c r="BO51" s="14"/>
      <c r="BP51" s="187"/>
      <c r="BQ51" s="187"/>
      <c r="BR51" s="187"/>
      <c r="BS51" s="187"/>
      <c r="BT51" s="187"/>
      <c r="BU51" s="187"/>
      <c r="BV51" s="187"/>
      <c r="BW51" s="187"/>
      <c r="BX51" s="187"/>
      <c r="BY51" s="187"/>
      <c r="BZ51" s="187"/>
      <c r="CA51" s="187"/>
      <c r="CB51" s="187"/>
      <c r="CC51" s="187"/>
      <c r="CD51" s="187"/>
      <c r="CE51" s="187"/>
      <c r="CF51" s="187"/>
      <c r="CG51" s="187"/>
      <c r="CH51" s="187"/>
      <c r="CI51" s="187"/>
      <c r="CJ51" s="187"/>
      <c r="CK51" s="187"/>
    </row>
    <row r="52" spans="1:89" s="5" customFormat="1" ht="15.75" customHeight="1" x14ac:dyDescent="0.2">
      <c r="A52" s="276"/>
      <c r="B52" s="41" t="s">
        <v>43</v>
      </c>
      <c r="C52" s="109">
        <v>13</v>
      </c>
      <c r="D52" s="29"/>
      <c r="E52" s="29"/>
      <c r="F52" s="29"/>
      <c r="G52" s="29"/>
      <c r="H52" s="29"/>
      <c r="I52" s="29"/>
      <c r="J52" s="29"/>
      <c r="K52" s="29"/>
      <c r="L52" s="50"/>
      <c r="M52" s="170"/>
      <c r="N52" s="8"/>
      <c r="O52" s="4"/>
      <c r="P52" s="4"/>
      <c r="Q52" s="4"/>
      <c r="R52" s="4"/>
      <c r="S52" s="4"/>
      <c r="T52" s="4"/>
      <c r="U52" s="4"/>
      <c r="V52" s="24"/>
      <c r="W52" s="4"/>
      <c r="X52" s="4"/>
      <c r="AD52" s="4"/>
      <c r="AE52" s="4"/>
      <c r="AF52" s="4"/>
      <c r="AG52" s="4"/>
      <c r="AH52" s="4"/>
      <c r="AI52" s="4"/>
      <c r="AJ52" s="4"/>
      <c r="AK52" s="4"/>
      <c r="AL52" s="4"/>
      <c r="AM52" s="4"/>
      <c r="AN52" s="4"/>
      <c r="AO52" s="4"/>
      <c r="AP52" s="4"/>
      <c r="AQ52" s="4"/>
      <c r="AR52" s="4"/>
      <c r="AS52" s="4"/>
      <c r="AT52" s="4"/>
      <c r="AU52" s="4"/>
      <c r="AV52" s="4"/>
      <c r="AW52" s="14"/>
      <c r="AX52" s="14"/>
      <c r="AY52" s="14"/>
      <c r="AZ52" s="14"/>
      <c r="BA52" s="14"/>
      <c r="BB52" s="14"/>
      <c r="BC52" s="14"/>
      <c r="BD52" s="14"/>
      <c r="BE52" s="14"/>
      <c r="BF52" s="14"/>
      <c r="BG52" s="14"/>
      <c r="BH52" s="14"/>
      <c r="BI52" s="14"/>
      <c r="BJ52" s="14"/>
      <c r="BK52" s="14"/>
      <c r="BL52" s="14"/>
      <c r="BM52" s="14"/>
      <c r="BN52" s="14"/>
      <c r="BO52" s="14"/>
      <c r="BP52" s="187"/>
      <c r="BQ52" s="187"/>
      <c r="BR52" s="187"/>
      <c r="BS52" s="187"/>
      <c r="BT52" s="187"/>
      <c r="BU52" s="187"/>
      <c r="BV52" s="187"/>
      <c r="BW52" s="187"/>
      <c r="BX52" s="187"/>
      <c r="BY52" s="187"/>
      <c r="BZ52" s="187"/>
      <c r="CA52" s="187"/>
      <c r="CB52" s="187"/>
      <c r="CC52" s="187"/>
      <c r="CD52" s="187"/>
      <c r="CE52" s="187"/>
      <c r="CF52" s="187"/>
      <c r="CG52" s="187"/>
      <c r="CH52" s="187"/>
      <c r="CI52" s="187"/>
      <c r="CJ52" s="187"/>
      <c r="CK52" s="187"/>
    </row>
    <row r="53" spans="1:89" s="5" customFormat="1" ht="15.75" customHeight="1" x14ac:dyDescent="0.2">
      <c r="A53" s="275" t="s">
        <v>44</v>
      </c>
      <c r="B53" s="55" t="s">
        <v>40</v>
      </c>
      <c r="C53" s="146"/>
      <c r="D53" s="29"/>
      <c r="E53" s="29"/>
      <c r="F53" s="29"/>
      <c r="G53" s="29"/>
      <c r="H53" s="29"/>
      <c r="I53" s="29"/>
      <c r="J53" s="29"/>
      <c r="K53" s="29"/>
      <c r="L53" s="50"/>
      <c r="M53" s="170"/>
      <c r="N53" s="8"/>
      <c r="O53" s="4"/>
      <c r="P53" s="4"/>
      <c r="Q53" s="4"/>
      <c r="R53" s="4"/>
      <c r="S53" s="4"/>
      <c r="T53" s="4"/>
      <c r="U53" s="4"/>
      <c r="V53" s="24"/>
      <c r="W53" s="4"/>
      <c r="X53" s="4"/>
      <c r="AD53" s="4"/>
      <c r="AE53" s="4"/>
      <c r="AF53" s="4"/>
      <c r="AG53" s="4"/>
      <c r="AH53" s="4"/>
      <c r="AI53" s="4"/>
      <c r="AJ53" s="4"/>
      <c r="AK53" s="4"/>
      <c r="AL53" s="4"/>
      <c r="AM53" s="4"/>
      <c r="AN53" s="4"/>
      <c r="AO53" s="4"/>
      <c r="AP53" s="4"/>
      <c r="AQ53" s="4"/>
      <c r="AR53" s="4"/>
      <c r="AS53" s="4"/>
      <c r="AT53" s="4"/>
      <c r="AU53" s="4"/>
      <c r="AV53" s="4"/>
      <c r="AW53" s="14"/>
      <c r="AX53" s="14"/>
      <c r="AY53" s="14"/>
      <c r="AZ53" s="14"/>
      <c r="BA53" s="14"/>
      <c r="BB53" s="14"/>
      <c r="BC53" s="14"/>
      <c r="BD53" s="14"/>
      <c r="BE53" s="14"/>
      <c r="BF53" s="14"/>
      <c r="BG53" s="14"/>
      <c r="BH53" s="14"/>
      <c r="BI53" s="14"/>
      <c r="BJ53" s="14"/>
      <c r="BK53" s="14"/>
      <c r="BL53" s="14"/>
      <c r="BM53" s="14"/>
      <c r="BN53" s="14"/>
      <c r="BO53" s="14"/>
      <c r="BP53" s="187"/>
      <c r="BQ53" s="187"/>
      <c r="BR53" s="187"/>
      <c r="BS53" s="187"/>
      <c r="BT53" s="187"/>
      <c r="BU53" s="187"/>
      <c r="BV53" s="187"/>
      <c r="BW53" s="187"/>
      <c r="BX53" s="187"/>
      <c r="BY53" s="187"/>
      <c r="BZ53" s="187"/>
      <c r="CA53" s="187"/>
      <c r="CB53" s="187"/>
      <c r="CC53" s="187"/>
      <c r="CD53" s="187"/>
      <c r="CE53" s="187"/>
      <c r="CF53" s="187"/>
      <c r="CG53" s="187"/>
      <c r="CH53" s="187"/>
      <c r="CI53" s="187"/>
      <c r="CJ53" s="187"/>
      <c r="CK53" s="187"/>
    </row>
    <row r="54" spans="1:89" s="5" customFormat="1" ht="15.75" customHeight="1" x14ac:dyDescent="0.2">
      <c r="A54" s="276"/>
      <c r="B54" s="52" t="s">
        <v>43</v>
      </c>
      <c r="C54" s="110">
        <v>40</v>
      </c>
      <c r="D54" s="202"/>
      <c r="E54" s="29"/>
      <c r="F54" s="29"/>
      <c r="G54" s="29"/>
      <c r="H54" s="29"/>
      <c r="I54" s="29"/>
      <c r="J54" s="29"/>
      <c r="K54" s="29"/>
      <c r="L54" s="50"/>
      <c r="M54" s="170"/>
      <c r="N54" s="8"/>
      <c r="O54" s="4"/>
      <c r="P54" s="4"/>
      <c r="Q54" s="4"/>
      <c r="R54" s="4"/>
      <c r="S54" s="4"/>
      <c r="T54" s="4"/>
      <c r="U54" s="4"/>
      <c r="V54" s="24"/>
      <c r="W54" s="4"/>
      <c r="X54" s="4"/>
      <c r="AD54" s="4"/>
      <c r="AE54" s="4"/>
      <c r="AF54" s="4"/>
      <c r="AG54" s="4"/>
      <c r="AH54" s="4"/>
      <c r="AI54" s="4"/>
      <c r="AJ54" s="4"/>
      <c r="AK54" s="4"/>
      <c r="AL54" s="4"/>
      <c r="AM54" s="4"/>
      <c r="AN54" s="4"/>
      <c r="AO54" s="4"/>
      <c r="AP54" s="4"/>
      <c r="AQ54" s="4"/>
      <c r="AR54" s="4"/>
      <c r="AS54" s="4"/>
      <c r="AT54" s="4"/>
      <c r="AU54" s="4"/>
      <c r="AV54" s="4"/>
      <c r="AW54" s="14"/>
      <c r="AX54" s="14"/>
      <c r="AY54" s="14"/>
      <c r="AZ54" s="14"/>
      <c r="BA54" s="14"/>
      <c r="BB54" s="14"/>
      <c r="BC54" s="14"/>
      <c r="BD54" s="14"/>
      <c r="BE54" s="14"/>
      <c r="BF54" s="14"/>
      <c r="BG54" s="14"/>
      <c r="BH54" s="14"/>
      <c r="BI54" s="14"/>
      <c r="BJ54" s="14"/>
      <c r="BK54" s="14"/>
      <c r="BL54" s="14"/>
      <c r="BM54" s="14"/>
      <c r="BN54" s="14"/>
      <c r="BO54" s="14"/>
      <c r="BP54" s="187"/>
      <c r="BQ54" s="187"/>
      <c r="BR54" s="187"/>
      <c r="BS54" s="187"/>
      <c r="BT54" s="187"/>
      <c r="BU54" s="187"/>
      <c r="BV54" s="187"/>
      <c r="BW54" s="187"/>
      <c r="BX54" s="187"/>
      <c r="BY54" s="187"/>
      <c r="BZ54" s="187"/>
      <c r="CA54" s="187"/>
      <c r="CB54" s="187"/>
      <c r="CC54" s="187"/>
      <c r="CD54" s="187"/>
      <c r="CE54" s="187"/>
      <c r="CF54" s="187"/>
      <c r="CG54" s="187"/>
      <c r="CH54" s="187"/>
      <c r="CI54" s="187"/>
      <c r="CJ54" s="187"/>
      <c r="CK54" s="187"/>
    </row>
    <row r="55" spans="1:89" s="21" customFormat="1" ht="30" customHeight="1" x14ac:dyDescent="0.2">
      <c r="A55" s="89" t="s">
        <v>105</v>
      </c>
      <c r="B55" s="59"/>
      <c r="C55" s="59"/>
      <c r="D55" s="60"/>
      <c r="E55" s="60"/>
      <c r="F55" s="60"/>
      <c r="G55" s="60"/>
      <c r="H55" s="60"/>
      <c r="I55" s="60"/>
      <c r="J55" s="60"/>
      <c r="K55" s="61"/>
      <c r="L55" s="170"/>
      <c r="M55" s="171"/>
      <c r="N55" s="172"/>
      <c r="V55" s="27"/>
      <c r="AW55" s="28"/>
      <c r="AX55" s="28"/>
      <c r="AY55" s="28"/>
      <c r="AZ55" s="28"/>
      <c r="BA55" s="28"/>
      <c r="BB55" s="28"/>
      <c r="BC55" s="28"/>
      <c r="BD55" s="28"/>
      <c r="BE55" s="28"/>
      <c r="BF55" s="28"/>
      <c r="BG55" s="28"/>
      <c r="BH55" s="28"/>
      <c r="BI55" s="28"/>
      <c r="BJ55" s="28"/>
      <c r="BK55" s="28"/>
      <c r="BL55" s="28"/>
      <c r="BM55" s="28"/>
      <c r="BN55" s="28"/>
      <c r="BO55" s="28"/>
      <c r="BP55" s="28"/>
      <c r="BQ55" s="28"/>
      <c r="BR55" s="28"/>
      <c r="BS55" s="28"/>
      <c r="BT55" s="28"/>
      <c r="BU55" s="28"/>
      <c r="BV55" s="28"/>
      <c r="BW55" s="28"/>
      <c r="BX55" s="28"/>
      <c r="BY55" s="28"/>
      <c r="BZ55" s="28"/>
      <c r="CA55" s="28"/>
      <c r="CB55" s="28"/>
      <c r="CC55" s="28"/>
      <c r="CD55" s="28"/>
      <c r="CE55" s="28"/>
      <c r="CF55" s="28"/>
      <c r="CG55" s="28"/>
      <c r="CH55" s="28"/>
      <c r="CI55" s="28"/>
      <c r="CJ55" s="28"/>
      <c r="CK55" s="28"/>
    </row>
    <row r="56" spans="1:89" ht="15" customHeight="1" x14ac:dyDescent="0.15">
      <c r="A56" s="298" t="s">
        <v>45</v>
      </c>
      <c r="B56" s="299" t="s">
        <v>46</v>
      </c>
      <c r="C56" s="302" t="s">
        <v>6</v>
      </c>
      <c r="D56" s="272" t="s">
        <v>7</v>
      </c>
      <c r="E56" s="273"/>
      <c r="F56" s="273"/>
      <c r="G56" s="273"/>
      <c r="H56" s="273"/>
      <c r="I56" s="273"/>
      <c r="J56" s="273"/>
      <c r="K56" s="273"/>
      <c r="L56" s="273"/>
      <c r="M56" s="273"/>
      <c r="N56" s="273"/>
      <c r="O56" s="273"/>
      <c r="P56" s="273"/>
      <c r="Q56" s="273"/>
      <c r="R56" s="273"/>
      <c r="S56" s="273"/>
      <c r="T56" s="274"/>
      <c r="U56" s="287" t="s">
        <v>9</v>
      </c>
      <c r="V56" s="21"/>
      <c r="W56" s="21"/>
      <c r="X56" s="21"/>
      <c r="AD56" s="21"/>
      <c r="AE56" s="21"/>
      <c r="AF56" s="21"/>
      <c r="AG56" s="21"/>
      <c r="AH56" s="21"/>
      <c r="AI56" s="21"/>
      <c r="AJ56" s="21"/>
      <c r="AK56" s="21"/>
      <c r="AL56" s="21"/>
      <c r="AM56" s="21"/>
      <c r="AN56" s="21"/>
      <c r="AO56" s="21"/>
      <c r="AP56" s="21"/>
      <c r="AQ56" s="21"/>
      <c r="AR56" s="21"/>
      <c r="AS56" s="21"/>
      <c r="AT56" s="21"/>
      <c r="AU56" s="21"/>
      <c r="AV56" s="21"/>
      <c r="AW56" s="28"/>
      <c r="AX56" s="28"/>
      <c r="AY56" s="28"/>
      <c r="AZ56" s="28"/>
      <c r="BA56" s="28"/>
      <c r="BB56" s="28"/>
      <c r="BC56" s="28"/>
      <c r="BD56" s="28"/>
      <c r="BE56" s="28"/>
      <c r="BF56" s="28"/>
      <c r="BG56" s="28"/>
      <c r="BH56" s="28"/>
      <c r="BI56" s="28"/>
      <c r="BJ56" s="28"/>
      <c r="BK56" s="28"/>
      <c r="BL56" s="28"/>
      <c r="BM56" s="28"/>
    </row>
    <row r="57" spans="1:89" ht="21" customHeight="1" x14ac:dyDescent="0.15">
      <c r="A57" s="300"/>
      <c r="B57" s="301"/>
      <c r="C57" s="303"/>
      <c r="D57" s="198" t="s">
        <v>90</v>
      </c>
      <c r="E57" s="188" t="s">
        <v>91</v>
      </c>
      <c r="F57" s="32" t="s">
        <v>10</v>
      </c>
      <c r="G57" s="15" t="s">
        <v>11</v>
      </c>
      <c r="H57" s="15" t="s">
        <v>12</v>
      </c>
      <c r="I57" s="189" t="s">
        <v>92</v>
      </c>
      <c r="J57" s="189" t="s">
        <v>93</v>
      </c>
      <c r="K57" s="189" t="s">
        <v>94</v>
      </c>
      <c r="L57" s="189" t="s">
        <v>95</v>
      </c>
      <c r="M57" s="189" t="s">
        <v>96</v>
      </c>
      <c r="N57" s="189" t="s">
        <v>97</v>
      </c>
      <c r="O57" s="189" t="s">
        <v>98</v>
      </c>
      <c r="P57" s="189" t="s">
        <v>99</v>
      </c>
      <c r="Q57" s="189" t="s">
        <v>100</v>
      </c>
      <c r="R57" s="189" t="s">
        <v>101</v>
      </c>
      <c r="S57" s="189" t="s">
        <v>102</v>
      </c>
      <c r="T57" s="190" t="s">
        <v>103</v>
      </c>
      <c r="U57" s="288"/>
      <c r="V57" s="21"/>
      <c r="W57" s="21"/>
      <c r="X57" s="21"/>
      <c r="AD57" s="21"/>
      <c r="AE57" s="21"/>
      <c r="AF57" s="21"/>
      <c r="AG57" s="21"/>
      <c r="AH57" s="21"/>
      <c r="AI57" s="21"/>
      <c r="AJ57" s="21"/>
      <c r="AK57" s="21"/>
      <c r="AL57" s="21"/>
      <c r="AM57" s="21"/>
      <c r="AN57" s="21"/>
      <c r="AO57" s="21"/>
      <c r="AP57" s="21"/>
      <c r="AQ57" s="21"/>
      <c r="AR57" s="21"/>
      <c r="AS57" s="21"/>
      <c r="AT57" s="21"/>
      <c r="AU57" s="21"/>
      <c r="AV57" s="21"/>
      <c r="AW57" s="28"/>
      <c r="AX57" s="28"/>
      <c r="AY57" s="28"/>
      <c r="AZ57" s="28"/>
      <c r="BA57" s="28"/>
      <c r="BB57" s="28"/>
      <c r="BC57" s="28"/>
      <c r="BD57" s="28"/>
      <c r="BE57" s="28"/>
      <c r="BF57" s="28"/>
      <c r="BG57" s="28"/>
      <c r="BH57" s="28"/>
      <c r="BI57" s="28"/>
      <c r="BJ57" s="28"/>
      <c r="BK57" s="28"/>
      <c r="BL57" s="28"/>
      <c r="BM57" s="28"/>
    </row>
    <row r="58" spans="1:89" ht="21" x14ac:dyDescent="0.15">
      <c r="A58" s="249" t="s">
        <v>47</v>
      </c>
      <c r="B58" s="104" t="s">
        <v>48</v>
      </c>
      <c r="C58" s="129">
        <f>SUM(D58:T58)</f>
        <v>0</v>
      </c>
      <c r="D58" s="143"/>
      <c r="E58" s="143"/>
      <c r="F58" s="143"/>
      <c r="G58" s="143"/>
      <c r="H58" s="143"/>
      <c r="I58" s="204"/>
      <c r="J58" s="204"/>
      <c r="K58" s="204"/>
      <c r="L58" s="204"/>
      <c r="M58" s="204"/>
      <c r="N58" s="204"/>
      <c r="O58" s="204"/>
      <c r="P58" s="204"/>
      <c r="Q58" s="204"/>
      <c r="R58" s="204"/>
      <c r="S58" s="204"/>
      <c r="T58" s="204"/>
      <c r="U58" s="138"/>
      <c r="V58" s="191" t="str">
        <f>+BA58&amp;BB58&amp;BC58</f>
        <v/>
      </c>
      <c r="W58" s="21"/>
      <c r="X58" s="21"/>
      <c r="AD58" s="21"/>
      <c r="AE58" s="21"/>
      <c r="AF58" s="21"/>
      <c r="AG58" s="21"/>
      <c r="AH58" s="21"/>
      <c r="AI58" s="21"/>
      <c r="AJ58" s="21"/>
      <c r="AK58" s="21"/>
      <c r="AL58" s="21"/>
      <c r="AM58" s="21"/>
      <c r="AN58" s="21"/>
      <c r="AO58" s="21"/>
      <c r="AP58" s="21"/>
      <c r="AQ58" s="21"/>
      <c r="AR58" s="21"/>
      <c r="AS58" s="21"/>
      <c r="AT58" s="21"/>
      <c r="AU58" s="21"/>
      <c r="AV58" s="21"/>
      <c r="AW58" s="28"/>
      <c r="AX58" s="28"/>
      <c r="AY58" s="28"/>
      <c r="AZ58" s="28"/>
      <c r="BA58" s="192" t="str">
        <f>IF($C58=0,"",IF($U58="",IF($C58="",""," No olvide escribir la columna Beneficiarios."),""))</f>
        <v/>
      </c>
      <c r="BB58" s="192" t="str">
        <f>IF($C58&lt;$U58," El número de Beneficiarios no puede ser mayor que el Total.","")</f>
        <v/>
      </c>
      <c r="BC58" s="28"/>
      <c r="BD58" s="193">
        <f>IF($C58&lt;$U58,1,0)</f>
        <v>0</v>
      </c>
      <c r="BE58" s="193" t="str">
        <f>IF($C58=0,"",IF($U58="",IF($C58="","",1),0))</f>
        <v/>
      </c>
      <c r="BF58" s="28"/>
      <c r="BG58" s="28"/>
      <c r="BH58" s="28"/>
      <c r="BI58" s="28"/>
      <c r="BJ58" s="28"/>
      <c r="BK58" s="28"/>
      <c r="BL58" s="28"/>
      <c r="BM58" s="28"/>
    </row>
    <row r="59" spans="1:89" ht="21" x14ac:dyDescent="0.15">
      <c r="A59" s="253" t="s">
        <v>49</v>
      </c>
      <c r="B59" s="87" t="s">
        <v>50</v>
      </c>
      <c r="C59" s="152">
        <f>SUM(D59:T59)</f>
        <v>0</v>
      </c>
      <c r="D59" s="149"/>
      <c r="E59" s="149"/>
      <c r="F59" s="149"/>
      <c r="G59" s="149"/>
      <c r="H59" s="149"/>
      <c r="I59" s="205"/>
      <c r="J59" s="205"/>
      <c r="K59" s="205"/>
      <c r="L59" s="205"/>
      <c r="M59" s="205"/>
      <c r="N59" s="205"/>
      <c r="O59" s="205"/>
      <c r="P59" s="205"/>
      <c r="Q59" s="205"/>
      <c r="R59" s="205"/>
      <c r="S59" s="205"/>
      <c r="T59" s="205"/>
      <c r="U59" s="140"/>
      <c r="V59" s="191" t="str">
        <f>+BA59&amp;BB59&amp;BC59</f>
        <v/>
      </c>
      <c r="W59" s="21"/>
      <c r="X59" s="21"/>
      <c r="AD59" s="21"/>
      <c r="AE59" s="21"/>
      <c r="AF59" s="21"/>
      <c r="AG59" s="21"/>
      <c r="AH59" s="21"/>
      <c r="AI59" s="21"/>
      <c r="AJ59" s="21"/>
      <c r="AK59" s="21"/>
      <c r="AL59" s="21"/>
      <c r="AM59" s="21"/>
      <c r="AN59" s="21"/>
      <c r="AO59" s="21"/>
      <c r="AP59" s="21"/>
      <c r="AQ59" s="21"/>
      <c r="AR59" s="21"/>
      <c r="AS59" s="21"/>
      <c r="AT59" s="21"/>
      <c r="AU59" s="21"/>
      <c r="AV59" s="21"/>
      <c r="AW59" s="28"/>
      <c r="AX59" s="28"/>
      <c r="AY59" s="28"/>
      <c r="AZ59" s="28"/>
      <c r="BA59" s="192" t="str">
        <f>IF($C59=0,"",IF($U59="",IF($C59="",""," No olvide escribir la columna Beneficiarios."),""))</f>
        <v/>
      </c>
      <c r="BB59" s="192" t="str">
        <f>IF($C59&lt;$U59," El número de Beneficiarios no puede ser mayor que el Total.","")</f>
        <v/>
      </c>
      <c r="BC59" s="28"/>
      <c r="BD59" s="193">
        <f>IF($C59&lt;$U59,1,0)</f>
        <v>0</v>
      </c>
      <c r="BE59" s="193" t="str">
        <f>IF($C59=0,"",IF($U59="",IF($C59="","",1),0))</f>
        <v/>
      </c>
      <c r="BF59" s="28"/>
      <c r="BG59" s="28"/>
      <c r="BH59" s="28"/>
      <c r="BI59" s="28"/>
      <c r="BJ59" s="28"/>
      <c r="BK59" s="28"/>
      <c r="BL59" s="28"/>
      <c r="BM59" s="28"/>
    </row>
    <row r="60" spans="1:89" s="21" customFormat="1" ht="30" customHeight="1" x14ac:dyDescent="0.2">
      <c r="A60" s="304" t="s">
        <v>106</v>
      </c>
      <c r="B60" s="305"/>
      <c r="C60" s="305"/>
      <c r="D60" s="305"/>
      <c r="E60" s="305"/>
      <c r="F60" s="305"/>
      <c r="G60" s="305"/>
      <c r="H60" s="305"/>
      <c r="I60" s="305"/>
      <c r="J60" s="305"/>
      <c r="K60" s="305"/>
      <c r="L60" s="305"/>
      <c r="M60" s="171"/>
      <c r="N60" s="173"/>
      <c r="V60" s="27"/>
      <c r="AW60" s="28"/>
      <c r="AX60" s="28"/>
      <c r="AY60" s="28"/>
      <c r="AZ60" s="28"/>
      <c r="BA60" s="28"/>
      <c r="BB60" s="28"/>
      <c r="BC60" s="28"/>
      <c r="BD60" s="28"/>
      <c r="BE60" s="28"/>
      <c r="BF60" s="28"/>
      <c r="BG60" s="28"/>
      <c r="BH60" s="28"/>
      <c r="BI60" s="28"/>
      <c r="BJ60" s="28"/>
      <c r="BK60" s="28"/>
      <c r="BL60" s="28"/>
      <c r="BM60" s="28"/>
      <c r="BN60" s="28"/>
      <c r="BO60" s="28"/>
      <c r="BP60" s="28"/>
      <c r="BQ60" s="28"/>
      <c r="BR60" s="28"/>
      <c r="BS60" s="28"/>
      <c r="BT60" s="28"/>
      <c r="BU60" s="28"/>
      <c r="BV60" s="28"/>
      <c r="BW60" s="28"/>
      <c r="BX60" s="28"/>
      <c r="BY60" s="28"/>
      <c r="BZ60" s="28"/>
      <c r="CA60" s="28"/>
      <c r="CB60" s="28"/>
      <c r="CC60" s="28"/>
      <c r="CD60" s="28"/>
      <c r="CE60" s="28"/>
      <c r="CF60" s="28"/>
      <c r="CG60" s="28"/>
      <c r="CH60" s="28"/>
      <c r="CI60" s="28"/>
      <c r="CJ60" s="28"/>
      <c r="CK60" s="28"/>
    </row>
    <row r="61" spans="1:89" ht="24.75" customHeight="1" x14ac:dyDescent="0.15">
      <c r="A61" s="298" t="s">
        <v>4</v>
      </c>
      <c r="B61" s="299"/>
      <c r="C61" s="302" t="s">
        <v>6</v>
      </c>
      <c r="D61" s="308" t="s">
        <v>7</v>
      </c>
      <c r="E61" s="310"/>
      <c r="F61" s="310"/>
      <c r="G61" s="310"/>
      <c r="H61" s="310"/>
      <c r="I61" s="310"/>
      <c r="J61" s="310"/>
      <c r="K61" s="310"/>
      <c r="L61" s="310"/>
      <c r="M61" s="310"/>
      <c r="N61" s="310"/>
      <c r="O61" s="310"/>
      <c r="P61" s="310"/>
      <c r="Q61" s="310"/>
      <c r="R61" s="310"/>
      <c r="S61" s="310"/>
      <c r="T61" s="309"/>
      <c r="U61" s="308" t="s">
        <v>32</v>
      </c>
      <c r="V61" s="309"/>
      <c r="W61" s="287" t="s">
        <v>9</v>
      </c>
      <c r="X61" s="21"/>
      <c r="AD61" s="21"/>
      <c r="AE61" s="21"/>
      <c r="AF61" s="21"/>
      <c r="AG61" s="21"/>
      <c r="AH61" s="21"/>
      <c r="AI61" s="21"/>
      <c r="AJ61" s="21"/>
      <c r="AK61" s="21"/>
      <c r="AL61" s="21"/>
      <c r="AM61" s="21"/>
      <c r="AN61" s="21"/>
      <c r="AO61" s="21"/>
      <c r="AP61" s="21"/>
      <c r="AQ61" s="21"/>
      <c r="AR61" s="21"/>
      <c r="AS61" s="21"/>
      <c r="AT61" s="21"/>
      <c r="AU61" s="21"/>
      <c r="AV61" s="21"/>
      <c r="AW61" s="28"/>
      <c r="AX61" s="28"/>
      <c r="AY61" s="28"/>
      <c r="AZ61" s="28"/>
      <c r="BA61" s="28"/>
      <c r="BB61" s="28"/>
      <c r="BC61" s="28"/>
      <c r="BD61" s="28"/>
      <c r="BE61" s="28"/>
      <c r="BF61" s="28"/>
      <c r="BG61" s="28"/>
      <c r="BH61" s="28"/>
      <c r="BI61" s="28"/>
      <c r="BJ61" s="28"/>
      <c r="BK61" s="28"/>
      <c r="BL61" s="28"/>
      <c r="BM61" s="28"/>
      <c r="BN61" s="28"/>
      <c r="BO61" s="28"/>
    </row>
    <row r="62" spans="1:89" ht="21" customHeight="1" x14ac:dyDescent="0.15">
      <c r="A62" s="300"/>
      <c r="B62" s="301"/>
      <c r="C62" s="303"/>
      <c r="D62" s="198" t="s">
        <v>90</v>
      </c>
      <c r="E62" s="188" t="s">
        <v>91</v>
      </c>
      <c r="F62" s="32" t="s">
        <v>10</v>
      </c>
      <c r="G62" s="15" t="s">
        <v>11</v>
      </c>
      <c r="H62" s="15" t="s">
        <v>12</v>
      </c>
      <c r="I62" s="189" t="s">
        <v>92</v>
      </c>
      <c r="J62" s="189" t="s">
        <v>93</v>
      </c>
      <c r="K62" s="189" t="s">
        <v>94</v>
      </c>
      <c r="L62" s="189" t="s">
        <v>95</v>
      </c>
      <c r="M62" s="189" t="s">
        <v>96</v>
      </c>
      <c r="N62" s="189" t="s">
        <v>97</v>
      </c>
      <c r="O62" s="189" t="s">
        <v>98</v>
      </c>
      <c r="P62" s="189" t="s">
        <v>99</v>
      </c>
      <c r="Q62" s="189" t="s">
        <v>100</v>
      </c>
      <c r="R62" s="189" t="s">
        <v>101</v>
      </c>
      <c r="S62" s="189" t="s">
        <v>102</v>
      </c>
      <c r="T62" s="190" t="s">
        <v>103</v>
      </c>
      <c r="U62" s="33" t="s">
        <v>13</v>
      </c>
      <c r="V62" s="34" t="s">
        <v>14</v>
      </c>
      <c r="W62" s="288"/>
      <c r="X62" s="21"/>
      <c r="AD62" s="21"/>
      <c r="AE62" s="21"/>
      <c r="AF62" s="21"/>
      <c r="AG62" s="21"/>
      <c r="AH62" s="21"/>
      <c r="AI62" s="21"/>
      <c r="AJ62" s="21"/>
      <c r="AK62" s="21"/>
      <c r="AL62" s="21"/>
      <c r="AM62" s="21"/>
      <c r="AN62" s="21"/>
      <c r="AO62" s="21"/>
      <c r="AP62" s="21"/>
      <c r="AQ62" s="21"/>
      <c r="AR62" s="21"/>
      <c r="AS62" s="21"/>
      <c r="AT62" s="21"/>
      <c r="AU62" s="21"/>
      <c r="AV62" s="21"/>
      <c r="AW62" s="28"/>
      <c r="AX62" s="28"/>
      <c r="AY62" s="28"/>
      <c r="AZ62" s="28"/>
      <c r="BA62" s="28"/>
      <c r="BB62" s="28"/>
      <c r="BC62" s="28"/>
      <c r="BD62" s="28"/>
      <c r="BE62" s="28"/>
      <c r="BF62" s="28"/>
      <c r="BG62" s="28"/>
      <c r="BH62" s="28"/>
      <c r="BI62" s="28"/>
      <c r="BJ62" s="28"/>
      <c r="BK62" s="28"/>
      <c r="BL62" s="28"/>
      <c r="BM62" s="28"/>
      <c r="BN62" s="28"/>
      <c r="BO62" s="28"/>
    </row>
    <row r="63" spans="1:89" ht="15.75" customHeight="1" x14ac:dyDescent="0.15">
      <c r="A63" s="269" t="s">
        <v>51</v>
      </c>
      <c r="B63" s="63" t="s">
        <v>16</v>
      </c>
      <c r="C63" s="119">
        <f t="shared" ref="C63:C68" si="19">SUM(E63:T63)</f>
        <v>0</v>
      </c>
      <c r="D63" s="254"/>
      <c r="E63" s="135"/>
      <c r="F63" s="124"/>
      <c r="G63" s="124"/>
      <c r="H63" s="124"/>
      <c r="I63" s="207"/>
      <c r="J63" s="207"/>
      <c r="K63" s="207"/>
      <c r="L63" s="207"/>
      <c r="M63" s="207"/>
      <c r="N63" s="207"/>
      <c r="O63" s="207"/>
      <c r="P63" s="207"/>
      <c r="Q63" s="207"/>
      <c r="R63" s="207"/>
      <c r="S63" s="207"/>
      <c r="T63" s="133"/>
      <c r="U63" s="123"/>
      <c r="V63" s="133"/>
      <c r="W63" s="139"/>
      <c r="X63" s="191" t="str">
        <f t="shared" ref="X63:X84" si="20">+BA63&amp;BB63&amp;BC63</f>
        <v/>
      </c>
      <c r="AD63" s="21"/>
      <c r="AE63" s="21"/>
      <c r="AF63" s="21"/>
      <c r="AG63" s="21"/>
      <c r="AH63" s="21"/>
      <c r="AI63" s="21"/>
      <c r="AJ63" s="21"/>
      <c r="AK63" s="21"/>
      <c r="AL63" s="21"/>
      <c r="AM63" s="21"/>
      <c r="AN63" s="21"/>
      <c r="AO63" s="21"/>
      <c r="AP63" s="21"/>
      <c r="AQ63" s="21"/>
      <c r="AR63" s="21"/>
      <c r="AS63" s="21"/>
      <c r="AT63" s="21"/>
      <c r="AU63" s="21"/>
      <c r="AV63" s="21"/>
      <c r="AW63" s="28"/>
      <c r="AX63" s="28"/>
      <c r="AY63" s="28"/>
      <c r="AZ63" s="28"/>
      <c r="BA63" s="208" t="s">
        <v>52</v>
      </c>
      <c r="BB63" s="208" t="s">
        <v>52</v>
      </c>
      <c r="BC63" s="208" t="s">
        <v>52</v>
      </c>
      <c r="BD63" s="193">
        <f>IF($C63&lt;&gt;($U63+$V63),1,0)</f>
        <v>0</v>
      </c>
      <c r="BE63" s="193">
        <f>IF($C63&lt;$W63,1,0)</f>
        <v>0</v>
      </c>
      <c r="BF63" s="193" t="str">
        <f>IF($C63=0,"",IF($W63="",IF($C63="","",1),0))</f>
        <v/>
      </c>
      <c r="BG63" s="28"/>
      <c r="BH63" s="28"/>
      <c r="BI63" s="28"/>
      <c r="BJ63" s="28"/>
      <c r="BK63" s="28"/>
      <c r="BL63" s="28"/>
      <c r="BM63" s="28"/>
      <c r="BN63" s="28"/>
      <c r="BO63" s="28"/>
    </row>
    <row r="64" spans="1:89" ht="15.75" customHeight="1" x14ac:dyDescent="0.15">
      <c r="A64" s="297"/>
      <c r="B64" s="64" t="s">
        <v>40</v>
      </c>
      <c r="C64" s="120">
        <f t="shared" si="19"/>
        <v>0</v>
      </c>
      <c r="D64" s="255"/>
      <c r="E64" s="136"/>
      <c r="F64" s="114"/>
      <c r="G64" s="114"/>
      <c r="H64" s="114"/>
      <c r="I64" s="210"/>
      <c r="J64" s="210"/>
      <c r="K64" s="210"/>
      <c r="L64" s="210"/>
      <c r="M64" s="210"/>
      <c r="N64" s="210"/>
      <c r="O64" s="210"/>
      <c r="P64" s="210"/>
      <c r="Q64" s="210"/>
      <c r="R64" s="210"/>
      <c r="S64" s="210"/>
      <c r="T64" s="111"/>
      <c r="U64" s="113"/>
      <c r="V64" s="111"/>
      <c r="W64" s="106"/>
      <c r="X64" s="191" t="str">
        <f t="shared" si="20"/>
        <v/>
      </c>
      <c r="AD64" s="21"/>
      <c r="AE64" s="21"/>
      <c r="AF64" s="21"/>
      <c r="AG64" s="21"/>
      <c r="AH64" s="21"/>
      <c r="AI64" s="21"/>
      <c r="AJ64" s="21"/>
      <c r="AK64" s="21"/>
      <c r="AL64" s="21"/>
      <c r="AM64" s="21"/>
      <c r="AN64" s="21"/>
      <c r="AO64" s="21"/>
      <c r="AP64" s="21"/>
      <c r="AQ64" s="21"/>
      <c r="AR64" s="21"/>
      <c r="AS64" s="21"/>
      <c r="AT64" s="21"/>
      <c r="AU64" s="21"/>
      <c r="AV64" s="21"/>
      <c r="AW64" s="28"/>
      <c r="AX64" s="28"/>
      <c r="AY64" s="28"/>
      <c r="AZ64" s="28"/>
      <c r="BA64" s="208" t="s">
        <v>52</v>
      </c>
      <c r="BB64" s="208" t="s">
        <v>52</v>
      </c>
      <c r="BC64" s="208" t="s">
        <v>52</v>
      </c>
      <c r="BD64" s="193">
        <f t="shared" ref="BD64:BD84" si="21">IF($C64&lt;&gt;($U64+$V64),1,0)</f>
        <v>0</v>
      </c>
      <c r="BE64" s="193">
        <f t="shared" ref="BE64:BE84" si="22">IF($C64&lt;$W64,1,0)</f>
        <v>0</v>
      </c>
      <c r="BF64" s="193" t="str">
        <f t="shared" ref="BF64:BF84" si="23">IF($C64=0,"",IF($W64="",IF($C64="","",1),0))</f>
        <v/>
      </c>
      <c r="BG64" s="28"/>
      <c r="BH64" s="28"/>
      <c r="BI64" s="28"/>
      <c r="BJ64" s="28"/>
      <c r="BK64" s="28"/>
      <c r="BL64" s="28"/>
      <c r="BM64" s="28"/>
      <c r="BN64" s="28"/>
      <c r="BO64" s="28"/>
    </row>
    <row r="65" spans="1:67" ht="15.75" customHeight="1" x14ac:dyDescent="0.15">
      <c r="A65" s="297"/>
      <c r="B65" s="64" t="s">
        <v>17</v>
      </c>
      <c r="C65" s="120">
        <f t="shared" si="19"/>
        <v>0</v>
      </c>
      <c r="D65" s="255"/>
      <c r="E65" s="136"/>
      <c r="F65" s="114"/>
      <c r="G65" s="114"/>
      <c r="H65" s="114"/>
      <c r="I65" s="210"/>
      <c r="J65" s="210"/>
      <c r="K65" s="210"/>
      <c r="L65" s="210"/>
      <c r="M65" s="210"/>
      <c r="N65" s="210"/>
      <c r="O65" s="210"/>
      <c r="P65" s="210"/>
      <c r="Q65" s="210"/>
      <c r="R65" s="210"/>
      <c r="S65" s="210"/>
      <c r="T65" s="111"/>
      <c r="U65" s="113"/>
      <c r="V65" s="111"/>
      <c r="W65" s="106"/>
      <c r="X65" s="191" t="str">
        <f t="shared" si="20"/>
        <v/>
      </c>
      <c r="AD65" s="21"/>
      <c r="AE65" s="21"/>
      <c r="AF65" s="21"/>
      <c r="AG65" s="21"/>
      <c r="AH65" s="21"/>
      <c r="AI65" s="21"/>
      <c r="AJ65" s="21"/>
      <c r="AK65" s="21"/>
      <c r="AL65" s="21"/>
      <c r="AM65" s="21"/>
      <c r="AN65" s="21"/>
      <c r="AO65" s="21"/>
      <c r="AP65" s="21"/>
      <c r="AQ65" s="21"/>
      <c r="AR65" s="21"/>
      <c r="AS65" s="21"/>
      <c r="AT65" s="21"/>
      <c r="AU65" s="21"/>
      <c r="AV65" s="21"/>
      <c r="AW65" s="28"/>
      <c r="AX65" s="28"/>
      <c r="AY65" s="28"/>
      <c r="AZ65" s="28"/>
      <c r="BA65" s="208" t="s">
        <v>52</v>
      </c>
      <c r="BB65" s="208" t="s">
        <v>52</v>
      </c>
      <c r="BC65" s="208" t="s">
        <v>52</v>
      </c>
      <c r="BD65" s="193">
        <f t="shared" si="21"/>
        <v>0</v>
      </c>
      <c r="BE65" s="193">
        <f t="shared" si="22"/>
        <v>0</v>
      </c>
      <c r="BF65" s="193" t="str">
        <f t="shared" si="23"/>
        <v/>
      </c>
      <c r="BG65" s="28"/>
      <c r="BH65" s="28"/>
      <c r="BI65" s="28"/>
      <c r="BJ65" s="28"/>
      <c r="BK65" s="28"/>
      <c r="BL65" s="28"/>
      <c r="BM65" s="28"/>
      <c r="BN65" s="28"/>
      <c r="BO65" s="28"/>
    </row>
    <row r="66" spans="1:67" ht="15.75" customHeight="1" x14ac:dyDescent="0.15">
      <c r="A66" s="297"/>
      <c r="B66" s="64" t="s">
        <v>38</v>
      </c>
      <c r="C66" s="120">
        <f t="shared" si="19"/>
        <v>0</v>
      </c>
      <c r="D66" s="255"/>
      <c r="E66" s="136"/>
      <c r="F66" s="114"/>
      <c r="G66" s="114"/>
      <c r="H66" s="114"/>
      <c r="I66" s="210"/>
      <c r="J66" s="210"/>
      <c r="K66" s="210"/>
      <c r="L66" s="210"/>
      <c r="M66" s="210"/>
      <c r="N66" s="210"/>
      <c r="O66" s="210"/>
      <c r="P66" s="210"/>
      <c r="Q66" s="210"/>
      <c r="R66" s="210"/>
      <c r="S66" s="210"/>
      <c r="T66" s="111"/>
      <c r="U66" s="113"/>
      <c r="V66" s="111"/>
      <c r="W66" s="106"/>
      <c r="X66" s="191" t="str">
        <f t="shared" si="20"/>
        <v/>
      </c>
      <c r="AD66" s="21"/>
      <c r="AE66" s="21"/>
      <c r="AF66" s="21"/>
      <c r="AG66" s="21"/>
      <c r="AH66" s="21"/>
      <c r="AI66" s="21"/>
      <c r="AJ66" s="21"/>
      <c r="AK66" s="21"/>
      <c r="AL66" s="21"/>
      <c r="AM66" s="21"/>
      <c r="AN66" s="21"/>
      <c r="AO66" s="21"/>
      <c r="AP66" s="21"/>
      <c r="AQ66" s="21"/>
      <c r="AR66" s="21"/>
      <c r="AS66" s="21"/>
      <c r="AT66" s="21"/>
      <c r="AU66" s="21"/>
      <c r="AV66" s="21"/>
      <c r="AW66" s="28"/>
      <c r="AX66" s="28"/>
      <c r="AY66" s="28"/>
      <c r="AZ66" s="28"/>
      <c r="BA66" s="208" t="s">
        <v>52</v>
      </c>
      <c r="BB66" s="208" t="s">
        <v>52</v>
      </c>
      <c r="BC66" s="208" t="s">
        <v>52</v>
      </c>
      <c r="BD66" s="193">
        <f t="shared" si="21"/>
        <v>0</v>
      </c>
      <c r="BE66" s="193">
        <f t="shared" si="22"/>
        <v>0</v>
      </c>
      <c r="BF66" s="193" t="str">
        <f t="shared" si="23"/>
        <v/>
      </c>
      <c r="BG66" s="28"/>
      <c r="BH66" s="28"/>
      <c r="BI66" s="28"/>
      <c r="BJ66" s="28"/>
      <c r="BK66" s="28"/>
      <c r="BL66" s="28"/>
      <c r="BM66" s="28"/>
      <c r="BN66" s="28"/>
      <c r="BO66" s="28"/>
    </row>
    <row r="67" spans="1:67" ht="15.75" customHeight="1" x14ac:dyDescent="0.15">
      <c r="A67" s="297"/>
      <c r="B67" s="64" t="s">
        <v>20</v>
      </c>
      <c r="C67" s="120">
        <f t="shared" si="19"/>
        <v>0</v>
      </c>
      <c r="D67" s="255"/>
      <c r="E67" s="136"/>
      <c r="F67" s="114"/>
      <c r="G67" s="114"/>
      <c r="H67" s="114"/>
      <c r="I67" s="210"/>
      <c r="J67" s="210"/>
      <c r="K67" s="210"/>
      <c r="L67" s="210"/>
      <c r="M67" s="210"/>
      <c r="N67" s="210"/>
      <c r="O67" s="210"/>
      <c r="P67" s="210"/>
      <c r="Q67" s="210"/>
      <c r="R67" s="210"/>
      <c r="S67" s="210"/>
      <c r="T67" s="111"/>
      <c r="U67" s="113"/>
      <c r="V67" s="111"/>
      <c r="W67" s="106"/>
      <c r="X67" s="191" t="str">
        <f t="shared" si="20"/>
        <v/>
      </c>
      <c r="AD67" s="21"/>
      <c r="AE67" s="21"/>
      <c r="AF67" s="21"/>
      <c r="AG67" s="21"/>
      <c r="AH67" s="21"/>
      <c r="AI67" s="21"/>
      <c r="AJ67" s="21"/>
      <c r="AK67" s="21"/>
      <c r="AL67" s="21"/>
      <c r="AM67" s="21"/>
      <c r="AN67" s="21"/>
      <c r="AO67" s="21"/>
      <c r="AP67" s="21"/>
      <c r="AQ67" s="21"/>
      <c r="AR67" s="21"/>
      <c r="AS67" s="21"/>
      <c r="AT67" s="21"/>
      <c r="AU67" s="21"/>
      <c r="AV67" s="21"/>
      <c r="AW67" s="28"/>
      <c r="AX67" s="28"/>
      <c r="AY67" s="28"/>
      <c r="AZ67" s="28"/>
      <c r="BA67" s="208" t="s">
        <v>52</v>
      </c>
      <c r="BB67" s="208" t="s">
        <v>52</v>
      </c>
      <c r="BC67" s="208" t="s">
        <v>52</v>
      </c>
      <c r="BD67" s="193">
        <f t="shared" si="21"/>
        <v>0</v>
      </c>
      <c r="BE67" s="193">
        <f t="shared" si="22"/>
        <v>0</v>
      </c>
      <c r="BF67" s="193" t="str">
        <f t="shared" si="23"/>
        <v/>
      </c>
      <c r="BG67" s="28"/>
      <c r="BH67" s="28"/>
      <c r="BI67" s="28"/>
      <c r="BJ67" s="28"/>
      <c r="BK67" s="28"/>
      <c r="BL67" s="28"/>
      <c r="BM67" s="28"/>
      <c r="BN67" s="28"/>
      <c r="BO67" s="28"/>
    </row>
    <row r="68" spans="1:67" ht="15.75" customHeight="1" x14ac:dyDescent="0.15">
      <c r="A68" s="270"/>
      <c r="B68" s="65" t="s">
        <v>21</v>
      </c>
      <c r="C68" s="121">
        <f t="shared" si="19"/>
        <v>0</v>
      </c>
      <c r="D68" s="256"/>
      <c r="E68" s="137"/>
      <c r="F68" s="116"/>
      <c r="G68" s="116"/>
      <c r="H68" s="116"/>
      <c r="I68" s="212"/>
      <c r="J68" s="212"/>
      <c r="K68" s="212"/>
      <c r="L68" s="212"/>
      <c r="M68" s="212"/>
      <c r="N68" s="212"/>
      <c r="O68" s="212"/>
      <c r="P68" s="212"/>
      <c r="Q68" s="212"/>
      <c r="R68" s="212"/>
      <c r="S68" s="212"/>
      <c r="T68" s="117"/>
      <c r="U68" s="115"/>
      <c r="V68" s="117"/>
      <c r="W68" s="107"/>
      <c r="X68" s="191" t="str">
        <f t="shared" si="20"/>
        <v/>
      </c>
      <c r="AD68" s="21"/>
      <c r="AE68" s="21"/>
      <c r="AF68" s="21"/>
      <c r="AG68" s="21"/>
      <c r="AH68" s="21"/>
      <c r="AI68" s="21"/>
      <c r="AJ68" s="21"/>
      <c r="AK68" s="21"/>
      <c r="AL68" s="21"/>
      <c r="AM68" s="21"/>
      <c r="AN68" s="21"/>
      <c r="AO68" s="21"/>
      <c r="AP68" s="21"/>
      <c r="AQ68" s="21"/>
      <c r="AR68" s="21"/>
      <c r="AS68" s="21"/>
      <c r="AT68" s="21"/>
      <c r="AU68" s="21"/>
      <c r="AV68" s="21"/>
      <c r="AW68" s="28"/>
      <c r="AX68" s="28"/>
      <c r="AY68" s="28"/>
      <c r="AZ68" s="28"/>
      <c r="BA68" s="208" t="s">
        <v>52</v>
      </c>
      <c r="BB68" s="208" t="s">
        <v>52</v>
      </c>
      <c r="BC68" s="208" t="s">
        <v>52</v>
      </c>
      <c r="BD68" s="193">
        <f t="shared" si="21"/>
        <v>0</v>
      </c>
      <c r="BE68" s="193">
        <f t="shared" si="22"/>
        <v>0</v>
      </c>
      <c r="BF68" s="193" t="str">
        <f t="shared" si="23"/>
        <v/>
      </c>
      <c r="BG68" s="28"/>
      <c r="BH68" s="28"/>
      <c r="BI68" s="28"/>
      <c r="BJ68" s="28"/>
      <c r="BK68" s="28"/>
      <c r="BL68" s="28"/>
      <c r="BM68" s="28"/>
      <c r="BN68" s="28"/>
      <c r="BO68" s="28"/>
    </row>
    <row r="69" spans="1:67" ht="18" customHeight="1" x14ac:dyDescent="0.15">
      <c r="A69" s="269" t="s">
        <v>53</v>
      </c>
      <c r="B69" s="63" t="s">
        <v>17</v>
      </c>
      <c r="C69" s="119">
        <f t="shared" ref="C69:C74" si="24">SUM(F69:H69)</f>
        <v>0</v>
      </c>
      <c r="D69" s="254"/>
      <c r="E69" s="257"/>
      <c r="F69" s="124"/>
      <c r="G69" s="124"/>
      <c r="H69" s="124"/>
      <c r="I69" s="214"/>
      <c r="J69" s="214"/>
      <c r="K69" s="214"/>
      <c r="L69" s="214"/>
      <c r="M69" s="214"/>
      <c r="N69" s="214"/>
      <c r="O69" s="214"/>
      <c r="P69" s="214"/>
      <c r="Q69" s="214"/>
      <c r="R69" s="214"/>
      <c r="S69" s="214"/>
      <c r="T69" s="125"/>
      <c r="U69" s="123"/>
      <c r="V69" s="133"/>
      <c r="W69" s="139"/>
      <c r="X69" s="191" t="str">
        <f t="shared" si="20"/>
        <v/>
      </c>
      <c r="AD69" s="21"/>
      <c r="AE69" s="21"/>
      <c r="AF69" s="21"/>
      <c r="AG69" s="21"/>
      <c r="AH69" s="21"/>
      <c r="AI69" s="21"/>
      <c r="AJ69" s="21"/>
      <c r="AK69" s="21"/>
      <c r="AL69" s="21"/>
      <c r="AM69" s="21"/>
      <c r="AN69" s="21"/>
      <c r="AO69" s="21"/>
      <c r="AP69" s="21"/>
      <c r="AQ69" s="21"/>
      <c r="AR69" s="21"/>
      <c r="AS69" s="21"/>
      <c r="AT69" s="21"/>
      <c r="AU69" s="21"/>
      <c r="AV69" s="21"/>
      <c r="AW69" s="28"/>
      <c r="AX69" s="28"/>
      <c r="AY69" s="28"/>
      <c r="AZ69" s="28"/>
      <c r="BA69" s="208" t="s">
        <v>52</v>
      </c>
      <c r="BB69" s="208" t="s">
        <v>52</v>
      </c>
      <c r="BC69" s="208" t="s">
        <v>52</v>
      </c>
      <c r="BD69" s="193">
        <f t="shared" si="21"/>
        <v>0</v>
      </c>
      <c r="BE69" s="193">
        <f t="shared" si="22"/>
        <v>0</v>
      </c>
      <c r="BF69" s="193" t="str">
        <f t="shared" si="23"/>
        <v/>
      </c>
      <c r="BG69" s="28"/>
      <c r="BH69" s="28"/>
      <c r="BI69" s="28"/>
      <c r="BJ69" s="28"/>
      <c r="BK69" s="28"/>
      <c r="BL69" s="28"/>
      <c r="BM69" s="28"/>
      <c r="BN69" s="28"/>
      <c r="BO69" s="28"/>
    </row>
    <row r="70" spans="1:67" ht="15" customHeight="1" x14ac:dyDescent="0.15">
      <c r="A70" s="270"/>
      <c r="B70" s="65" t="s">
        <v>20</v>
      </c>
      <c r="C70" s="121">
        <f t="shared" si="24"/>
        <v>0</v>
      </c>
      <c r="D70" s="256"/>
      <c r="E70" s="258"/>
      <c r="F70" s="116"/>
      <c r="G70" s="116"/>
      <c r="H70" s="116"/>
      <c r="I70" s="216"/>
      <c r="J70" s="216"/>
      <c r="K70" s="216"/>
      <c r="L70" s="216"/>
      <c r="M70" s="216"/>
      <c r="N70" s="216"/>
      <c r="O70" s="216"/>
      <c r="P70" s="216"/>
      <c r="Q70" s="216"/>
      <c r="R70" s="216"/>
      <c r="S70" s="216"/>
      <c r="T70" s="128"/>
      <c r="U70" s="115"/>
      <c r="V70" s="117"/>
      <c r="W70" s="107"/>
      <c r="X70" s="191" t="str">
        <f t="shared" si="20"/>
        <v/>
      </c>
      <c r="AD70" s="21"/>
      <c r="AE70" s="21"/>
      <c r="AF70" s="21"/>
      <c r="AG70" s="21"/>
      <c r="AH70" s="21"/>
      <c r="AI70" s="21"/>
      <c r="AJ70" s="21"/>
      <c r="AK70" s="21"/>
      <c r="AL70" s="21"/>
      <c r="AM70" s="21"/>
      <c r="AN70" s="21"/>
      <c r="AO70" s="21"/>
      <c r="AP70" s="21"/>
      <c r="AQ70" s="21"/>
      <c r="AR70" s="21"/>
      <c r="AS70" s="21"/>
      <c r="AT70" s="21"/>
      <c r="AU70" s="21"/>
      <c r="AV70" s="21"/>
      <c r="AW70" s="28"/>
      <c r="AX70" s="28"/>
      <c r="AY70" s="28"/>
      <c r="AZ70" s="28"/>
      <c r="BA70" s="208" t="s">
        <v>52</v>
      </c>
      <c r="BB70" s="208" t="s">
        <v>52</v>
      </c>
      <c r="BC70" s="208" t="s">
        <v>52</v>
      </c>
      <c r="BD70" s="193">
        <f t="shared" si="21"/>
        <v>0</v>
      </c>
      <c r="BE70" s="193">
        <f t="shared" si="22"/>
        <v>0</v>
      </c>
      <c r="BF70" s="193" t="str">
        <f t="shared" si="23"/>
        <v/>
      </c>
      <c r="BG70" s="28"/>
      <c r="BH70" s="28"/>
      <c r="BI70" s="28"/>
      <c r="BJ70" s="28"/>
      <c r="BK70" s="28"/>
      <c r="BL70" s="28"/>
      <c r="BM70" s="28"/>
      <c r="BN70" s="28"/>
      <c r="BO70" s="28"/>
    </row>
    <row r="71" spans="1:67" ht="15.75" customHeight="1" x14ac:dyDescent="0.15">
      <c r="A71" s="269" t="s">
        <v>54</v>
      </c>
      <c r="B71" s="63" t="s">
        <v>16</v>
      </c>
      <c r="C71" s="119">
        <f t="shared" si="24"/>
        <v>0</v>
      </c>
      <c r="D71" s="254"/>
      <c r="E71" s="257"/>
      <c r="F71" s="124"/>
      <c r="G71" s="124"/>
      <c r="H71" s="124"/>
      <c r="I71" s="214"/>
      <c r="J71" s="214"/>
      <c r="K71" s="214"/>
      <c r="L71" s="214"/>
      <c r="M71" s="214"/>
      <c r="N71" s="214"/>
      <c r="O71" s="214"/>
      <c r="P71" s="214"/>
      <c r="Q71" s="214"/>
      <c r="R71" s="214"/>
      <c r="S71" s="214"/>
      <c r="T71" s="125"/>
      <c r="U71" s="123"/>
      <c r="V71" s="133"/>
      <c r="W71" s="139"/>
      <c r="X71" s="191" t="str">
        <f t="shared" si="20"/>
        <v/>
      </c>
      <c r="AD71" s="21"/>
      <c r="AE71" s="21"/>
      <c r="AF71" s="21"/>
      <c r="AG71" s="21"/>
      <c r="AH71" s="21"/>
      <c r="AI71" s="21"/>
      <c r="AJ71" s="21"/>
      <c r="AK71" s="21"/>
      <c r="AL71" s="21"/>
      <c r="AM71" s="21"/>
      <c r="AN71" s="21"/>
      <c r="AO71" s="21"/>
      <c r="AP71" s="21"/>
      <c r="AQ71" s="21"/>
      <c r="AR71" s="21"/>
      <c r="AS71" s="21"/>
      <c r="AT71" s="21"/>
      <c r="AU71" s="21"/>
      <c r="AV71" s="21"/>
      <c r="AW71" s="28"/>
      <c r="AX71" s="28"/>
      <c r="AY71" s="28"/>
      <c r="AZ71" s="28"/>
      <c r="BA71" s="208" t="s">
        <v>52</v>
      </c>
      <c r="BB71" s="208" t="s">
        <v>52</v>
      </c>
      <c r="BC71" s="208" t="s">
        <v>52</v>
      </c>
      <c r="BD71" s="193">
        <f t="shared" si="21"/>
        <v>0</v>
      </c>
      <c r="BE71" s="193">
        <f t="shared" si="22"/>
        <v>0</v>
      </c>
      <c r="BF71" s="193" t="str">
        <f t="shared" si="23"/>
        <v/>
      </c>
      <c r="BG71" s="28"/>
      <c r="BH71" s="28"/>
      <c r="BI71" s="28"/>
      <c r="BJ71" s="28"/>
      <c r="BK71" s="28"/>
      <c r="BL71" s="28"/>
      <c r="BM71" s="28"/>
      <c r="BN71" s="28"/>
      <c r="BO71" s="28"/>
    </row>
    <row r="72" spans="1:67" ht="15.75" customHeight="1" x14ac:dyDescent="0.15">
      <c r="A72" s="297"/>
      <c r="B72" s="64" t="s">
        <v>40</v>
      </c>
      <c r="C72" s="120">
        <f t="shared" si="24"/>
        <v>0</v>
      </c>
      <c r="D72" s="255"/>
      <c r="E72" s="259"/>
      <c r="F72" s="114"/>
      <c r="G72" s="114"/>
      <c r="H72" s="114"/>
      <c r="I72" s="218"/>
      <c r="J72" s="218"/>
      <c r="K72" s="218"/>
      <c r="L72" s="218"/>
      <c r="M72" s="218"/>
      <c r="N72" s="218"/>
      <c r="O72" s="218"/>
      <c r="P72" s="218"/>
      <c r="Q72" s="218"/>
      <c r="R72" s="218"/>
      <c r="S72" s="218"/>
      <c r="T72" s="122"/>
      <c r="U72" s="113"/>
      <c r="V72" s="111"/>
      <c r="W72" s="106"/>
      <c r="X72" s="191" t="str">
        <f t="shared" si="20"/>
        <v/>
      </c>
      <c r="AD72" s="21"/>
      <c r="AE72" s="21"/>
      <c r="AF72" s="21"/>
      <c r="AG72" s="21"/>
      <c r="AH72" s="21"/>
      <c r="AI72" s="21"/>
      <c r="AJ72" s="21"/>
      <c r="AK72" s="21"/>
      <c r="AL72" s="21"/>
      <c r="AM72" s="21"/>
      <c r="AN72" s="21"/>
      <c r="AO72" s="21"/>
      <c r="AP72" s="21"/>
      <c r="AQ72" s="21"/>
      <c r="AR72" s="21"/>
      <c r="AS72" s="21"/>
      <c r="AT72" s="21"/>
      <c r="AU72" s="21"/>
      <c r="AV72" s="21"/>
      <c r="AW72" s="28"/>
      <c r="AX72" s="28"/>
      <c r="AY72" s="28"/>
      <c r="AZ72" s="28"/>
      <c r="BA72" s="208" t="s">
        <v>52</v>
      </c>
      <c r="BB72" s="208" t="s">
        <v>52</v>
      </c>
      <c r="BC72" s="208" t="s">
        <v>52</v>
      </c>
      <c r="BD72" s="193">
        <f t="shared" si="21"/>
        <v>0</v>
      </c>
      <c r="BE72" s="193">
        <f t="shared" si="22"/>
        <v>0</v>
      </c>
      <c r="BF72" s="193" t="str">
        <f t="shared" si="23"/>
        <v/>
      </c>
      <c r="BG72" s="28"/>
      <c r="BH72" s="28"/>
      <c r="BI72" s="28"/>
      <c r="BJ72" s="28"/>
      <c r="BK72" s="28"/>
      <c r="BL72" s="28"/>
      <c r="BM72" s="28"/>
      <c r="BN72" s="28"/>
      <c r="BO72" s="28"/>
    </row>
    <row r="73" spans="1:67" ht="15.75" customHeight="1" x14ac:dyDescent="0.15">
      <c r="A73" s="297"/>
      <c r="B73" s="64" t="s">
        <v>17</v>
      </c>
      <c r="C73" s="120">
        <f t="shared" si="24"/>
        <v>0</v>
      </c>
      <c r="D73" s="255"/>
      <c r="E73" s="259"/>
      <c r="F73" s="114"/>
      <c r="G73" s="114"/>
      <c r="H73" s="114"/>
      <c r="I73" s="218"/>
      <c r="J73" s="218"/>
      <c r="K73" s="218"/>
      <c r="L73" s="218"/>
      <c r="M73" s="218"/>
      <c r="N73" s="218"/>
      <c r="O73" s="218"/>
      <c r="P73" s="218"/>
      <c r="Q73" s="218"/>
      <c r="R73" s="218"/>
      <c r="S73" s="218"/>
      <c r="T73" s="122"/>
      <c r="U73" s="113"/>
      <c r="V73" s="111"/>
      <c r="W73" s="106"/>
      <c r="X73" s="191" t="str">
        <f t="shared" si="20"/>
        <v/>
      </c>
      <c r="AD73" s="21"/>
      <c r="AE73" s="21"/>
      <c r="AF73" s="21"/>
      <c r="AG73" s="21"/>
      <c r="AH73" s="21"/>
      <c r="AI73" s="21"/>
      <c r="AJ73" s="21"/>
      <c r="AK73" s="21"/>
      <c r="AL73" s="21"/>
      <c r="AM73" s="21"/>
      <c r="AN73" s="21"/>
      <c r="AO73" s="21"/>
      <c r="AP73" s="21"/>
      <c r="AQ73" s="21"/>
      <c r="AR73" s="21"/>
      <c r="AS73" s="21"/>
      <c r="AT73" s="21"/>
      <c r="AU73" s="21"/>
      <c r="AV73" s="21"/>
      <c r="AW73" s="28"/>
      <c r="AX73" s="28"/>
      <c r="AY73" s="28"/>
      <c r="AZ73" s="28"/>
      <c r="BA73" s="208" t="s">
        <v>52</v>
      </c>
      <c r="BB73" s="208" t="s">
        <v>52</v>
      </c>
      <c r="BC73" s="208" t="s">
        <v>52</v>
      </c>
      <c r="BD73" s="193">
        <f t="shared" si="21"/>
        <v>0</v>
      </c>
      <c r="BE73" s="193">
        <f t="shared" si="22"/>
        <v>0</v>
      </c>
      <c r="BF73" s="193" t="str">
        <f t="shared" si="23"/>
        <v/>
      </c>
      <c r="BG73" s="28"/>
      <c r="BH73" s="28"/>
      <c r="BI73" s="28"/>
      <c r="BJ73" s="28"/>
      <c r="BK73" s="28"/>
      <c r="BL73" s="28"/>
      <c r="BM73" s="28"/>
      <c r="BN73" s="28"/>
      <c r="BO73" s="28"/>
    </row>
    <row r="74" spans="1:67" ht="15.75" customHeight="1" x14ac:dyDescent="0.15">
      <c r="A74" s="270"/>
      <c r="B74" s="65" t="s">
        <v>20</v>
      </c>
      <c r="C74" s="121">
        <f t="shared" si="24"/>
        <v>0</v>
      </c>
      <c r="D74" s="256"/>
      <c r="E74" s="258"/>
      <c r="F74" s="116"/>
      <c r="G74" s="116"/>
      <c r="H74" s="116"/>
      <c r="I74" s="216"/>
      <c r="J74" s="216"/>
      <c r="K74" s="216"/>
      <c r="L74" s="216"/>
      <c r="M74" s="216"/>
      <c r="N74" s="216"/>
      <c r="O74" s="216"/>
      <c r="P74" s="216"/>
      <c r="Q74" s="216"/>
      <c r="R74" s="216"/>
      <c r="S74" s="216"/>
      <c r="T74" s="128"/>
      <c r="U74" s="115"/>
      <c r="V74" s="117"/>
      <c r="W74" s="107"/>
      <c r="X74" s="191" t="str">
        <f t="shared" si="20"/>
        <v/>
      </c>
      <c r="AD74" s="21"/>
      <c r="AE74" s="21"/>
      <c r="AF74" s="21"/>
      <c r="AG74" s="21"/>
      <c r="AH74" s="21"/>
      <c r="AI74" s="21"/>
      <c r="AJ74" s="21"/>
      <c r="AK74" s="21"/>
      <c r="AL74" s="21"/>
      <c r="AM74" s="21"/>
      <c r="AN74" s="21"/>
      <c r="AO74" s="21"/>
      <c r="AP74" s="21"/>
      <c r="AQ74" s="21"/>
      <c r="AR74" s="21"/>
      <c r="AS74" s="21"/>
      <c r="AT74" s="21"/>
      <c r="AU74" s="21"/>
      <c r="AV74" s="21"/>
      <c r="AW74" s="28"/>
      <c r="AX74" s="28"/>
      <c r="AY74" s="28"/>
      <c r="AZ74" s="28"/>
      <c r="BA74" s="208" t="s">
        <v>52</v>
      </c>
      <c r="BB74" s="208" t="s">
        <v>52</v>
      </c>
      <c r="BC74" s="208" t="s">
        <v>52</v>
      </c>
      <c r="BD74" s="193">
        <f t="shared" si="21"/>
        <v>0</v>
      </c>
      <c r="BE74" s="193">
        <f t="shared" si="22"/>
        <v>0</v>
      </c>
      <c r="BF74" s="193" t="str">
        <f t="shared" si="23"/>
        <v/>
      </c>
      <c r="BG74" s="28"/>
      <c r="BH74" s="28"/>
      <c r="BI74" s="28"/>
      <c r="BJ74" s="28"/>
      <c r="BK74" s="28"/>
      <c r="BL74" s="28"/>
      <c r="BM74" s="28"/>
      <c r="BN74" s="28"/>
      <c r="BO74" s="28"/>
    </row>
    <row r="75" spans="1:67" ht="15.75" customHeight="1" x14ac:dyDescent="0.15">
      <c r="A75" s="269" t="s">
        <v>55</v>
      </c>
      <c r="B75" s="63" t="s">
        <v>16</v>
      </c>
      <c r="C75" s="119">
        <f>SUM(F75:T75)</f>
        <v>0</v>
      </c>
      <c r="D75" s="254"/>
      <c r="E75" s="260"/>
      <c r="F75" s="124"/>
      <c r="G75" s="124"/>
      <c r="H75" s="124"/>
      <c r="I75" s="207"/>
      <c r="J75" s="207"/>
      <c r="K75" s="207"/>
      <c r="L75" s="207"/>
      <c r="M75" s="207"/>
      <c r="N75" s="207"/>
      <c r="O75" s="207"/>
      <c r="P75" s="207"/>
      <c r="Q75" s="207"/>
      <c r="R75" s="207"/>
      <c r="S75" s="207"/>
      <c r="T75" s="133"/>
      <c r="U75" s="123"/>
      <c r="V75" s="133"/>
      <c r="W75" s="139"/>
      <c r="X75" s="191" t="str">
        <f t="shared" si="20"/>
        <v/>
      </c>
      <c r="AD75" s="21"/>
      <c r="AE75" s="21"/>
      <c r="AF75" s="21"/>
      <c r="AG75" s="21"/>
      <c r="AH75" s="21"/>
      <c r="AI75" s="21"/>
      <c r="AJ75" s="21"/>
      <c r="AK75" s="21"/>
      <c r="AL75" s="21"/>
      <c r="AM75" s="21"/>
      <c r="AN75" s="21"/>
      <c r="AO75" s="21"/>
      <c r="AP75" s="21"/>
      <c r="AQ75" s="21"/>
      <c r="AR75" s="21"/>
      <c r="AS75" s="21"/>
      <c r="AT75" s="21"/>
      <c r="AU75" s="21"/>
      <c r="AV75" s="21"/>
      <c r="AW75" s="28"/>
      <c r="AX75" s="28"/>
      <c r="AY75" s="28"/>
      <c r="AZ75" s="28"/>
      <c r="BA75" s="208" t="s">
        <v>52</v>
      </c>
      <c r="BB75" s="208" t="s">
        <v>52</v>
      </c>
      <c r="BC75" s="208" t="s">
        <v>52</v>
      </c>
      <c r="BD75" s="193">
        <f t="shared" si="21"/>
        <v>0</v>
      </c>
      <c r="BE75" s="193">
        <f t="shared" si="22"/>
        <v>0</v>
      </c>
      <c r="BF75" s="193" t="str">
        <f t="shared" si="23"/>
        <v/>
      </c>
      <c r="BG75" s="28"/>
      <c r="BH75" s="28"/>
      <c r="BI75" s="28"/>
      <c r="BJ75" s="28"/>
      <c r="BK75" s="28"/>
      <c r="BL75" s="28"/>
      <c r="BM75" s="28"/>
      <c r="BN75" s="28"/>
      <c r="BO75" s="28"/>
    </row>
    <row r="76" spans="1:67" ht="15.75" customHeight="1" x14ac:dyDescent="0.15">
      <c r="A76" s="270"/>
      <c r="B76" s="64" t="s">
        <v>40</v>
      </c>
      <c r="C76" s="121">
        <f t="shared" ref="C76:C84" si="25">SUM(F76:T76)</f>
        <v>0</v>
      </c>
      <c r="D76" s="256"/>
      <c r="E76" s="261"/>
      <c r="F76" s="116"/>
      <c r="G76" s="116"/>
      <c r="H76" s="116"/>
      <c r="I76" s="212"/>
      <c r="J76" s="212"/>
      <c r="K76" s="212"/>
      <c r="L76" s="212"/>
      <c r="M76" s="212"/>
      <c r="N76" s="212"/>
      <c r="O76" s="212"/>
      <c r="P76" s="212"/>
      <c r="Q76" s="212"/>
      <c r="R76" s="212"/>
      <c r="S76" s="212"/>
      <c r="T76" s="117"/>
      <c r="U76" s="115"/>
      <c r="V76" s="117"/>
      <c r="W76" s="107"/>
      <c r="X76" s="191" t="str">
        <f t="shared" si="20"/>
        <v/>
      </c>
      <c r="AD76" s="21"/>
      <c r="AE76" s="21"/>
      <c r="AF76" s="21"/>
      <c r="AG76" s="21"/>
      <c r="AH76" s="21"/>
      <c r="AI76" s="21"/>
      <c r="AJ76" s="21"/>
      <c r="AK76" s="21"/>
      <c r="AL76" s="21"/>
      <c r="AM76" s="21"/>
      <c r="AN76" s="21"/>
      <c r="AO76" s="21"/>
      <c r="AP76" s="21"/>
      <c r="AQ76" s="21"/>
      <c r="AR76" s="21"/>
      <c r="AS76" s="21"/>
      <c r="AT76" s="21"/>
      <c r="AU76" s="21"/>
      <c r="AV76" s="21"/>
      <c r="AW76" s="28"/>
      <c r="AX76" s="28"/>
      <c r="AY76" s="28"/>
      <c r="AZ76" s="28"/>
      <c r="BA76" s="208" t="s">
        <v>52</v>
      </c>
      <c r="BB76" s="208" t="s">
        <v>52</v>
      </c>
      <c r="BC76" s="208" t="s">
        <v>52</v>
      </c>
      <c r="BD76" s="193">
        <f t="shared" si="21"/>
        <v>0</v>
      </c>
      <c r="BE76" s="193">
        <f t="shared" si="22"/>
        <v>0</v>
      </c>
      <c r="BF76" s="193" t="str">
        <f t="shared" si="23"/>
        <v/>
      </c>
      <c r="BG76" s="28"/>
      <c r="BH76" s="28"/>
      <c r="BI76" s="28"/>
      <c r="BJ76" s="28"/>
      <c r="BK76" s="28"/>
      <c r="BL76" s="28"/>
      <c r="BM76" s="28"/>
      <c r="BN76" s="28"/>
      <c r="BO76" s="28"/>
    </row>
    <row r="77" spans="1:67" ht="15.75" customHeight="1" x14ac:dyDescent="0.15">
      <c r="A77" s="269" t="s">
        <v>56</v>
      </c>
      <c r="B77" s="63" t="s">
        <v>16</v>
      </c>
      <c r="C77" s="119">
        <f t="shared" si="25"/>
        <v>0</v>
      </c>
      <c r="D77" s="254"/>
      <c r="E77" s="257"/>
      <c r="F77" s="124"/>
      <c r="G77" s="124"/>
      <c r="H77" s="124"/>
      <c r="I77" s="207"/>
      <c r="J77" s="207"/>
      <c r="K77" s="207"/>
      <c r="L77" s="207"/>
      <c r="M77" s="207"/>
      <c r="N77" s="207"/>
      <c r="O77" s="207"/>
      <c r="P77" s="207"/>
      <c r="Q77" s="207"/>
      <c r="R77" s="207"/>
      <c r="S77" s="207"/>
      <c r="T77" s="133"/>
      <c r="U77" s="123"/>
      <c r="V77" s="133"/>
      <c r="W77" s="139"/>
      <c r="X77" s="191" t="str">
        <f t="shared" si="20"/>
        <v/>
      </c>
      <c r="AD77" s="21"/>
      <c r="AE77" s="21"/>
      <c r="AF77" s="21"/>
      <c r="AG77" s="21"/>
      <c r="AH77" s="21"/>
      <c r="AI77" s="21"/>
      <c r="AJ77" s="21"/>
      <c r="AK77" s="21"/>
      <c r="AL77" s="21"/>
      <c r="AM77" s="21"/>
      <c r="AN77" s="21"/>
      <c r="AO77" s="21"/>
      <c r="AP77" s="21"/>
      <c r="AQ77" s="21"/>
      <c r="AR77" s="21"/>
      <c r="AS77" s="21"/>
      <c r="AT77" s="21"/>
      <c r="AU77" s="21"/>
      <c r="AV77" s="21"/>
      <c r="AW77" s="28"/>
      <c r="AX77" s="28"/>
      <c r="AY77" s="28"/>
      <c r="AZ77" s="28"/>
      <c r="BA77" s="208" t="s">
        <v>52</v>
      </c>
      <c r="BB77" s="208" t="s">
        <v>52</v>
      </c>
      <c r="BC77" s="208" t="s">
        <v>52</v>
      </c>
      <c r="BD77" s="193">
        <f t="shared" si="21"/>
        <v>0</v>
      </c>
      <c r="BE77" s="193">
        <f t="shared" si="22"/>
        <v>0</v>
      </c>
      <c r="BF77" s="193" t="str">
        <f t="shared" si="23"/>
        <v/>
      </c>
      <c r="BG77" s="28"/>
      <c r="BH77" s="28"/>
      <c r="BI77" s="28"/>
      <c r="BJ77" s="28"/>
      <c r="BK77" s="28"/>
      <c r="BL77" s="28"/>
      <c r="BM77" s="28"/>
      <c r="BN77" s="28"/>
      <c r="BO77" s="28"/>
    </row>
    <row r="78" spans="1:67" ht="15.75" customHeight="1" x14ac:dyDescent="0.15">
      <c r="A78" s="270"/>
      <c r="B78" s="65" t="s">
        <v>40</v>
      </c>
      <c r="C78" s="121">
        <f t="shared" si="25"/>
        <v>0</v>
      </c>
      <c r="D78" s="256"/>
      <c r="E78" s="258"/>
      <c r="F78" s="116"/>
      <c r="G78" s="116"/>
      <c r="H78" s="116"/>
      <c r="I78" s="212"/>
      <c r="J78" s="212"/>
      <c r="K78" s="212"/>
      <c r="L78" s="212"/>
      <c r="M78" s="212"/>
      <c r="N78" s="212"/>
      <c r="O78" s="212"/>
      <c r="P78" s="212"/>
      <c r="Q78" s="212"/>
      <c r="R78" s="212"/>
      <c r="S78" s="212"/>
      <c r="T78" s="117"/>
      <c r="U78" s="115"/>
      <c r="V78" s="117"/>
      <c r="W78" s="107"/>
      <c r="X78" s="191" t="str">
        <f t="shared" si="20"/>
        <v/>
      </c>
      <c r="AD78" s="21"/>
      <c r="AE78" s="21"/>
      <c r="AF78" s="21"/>
      <c r="AG78" s="21"/>
      <c r="AH78" s="21"/>
      <c r="AI78" s="21"/>
      <c r="AJ78" s="21"/>
      <c r="AK78" s="21"/>
      <c r="AL78" s="21"/>
      <c r="AM78" s="21"/>
      <c r="AN78" s="21"/>
      <c r="AO78" s="21"/>
      <c r="AP78" s="21"/>
      <c r="AQ78" s="21"/>
      <c r="AR78" s="21"/>
      <c r="AS78" s="21"/>
      <c r="AT78" s="21"/>
      <c r="AU78" s="21"/>
      <c r="AV78" s="21"/>
      <c r="AW78" s="28"/>
      <c r="AX78" s="28"/>
      <c r="AY78" s="28"/>
      <c r="AZ78" s="28"/>
      <c r="BA78" s="208" t="s">
        <v>52</v>
      </c>
      <c r="BB78" s="208" t="s">
        <v>52</v>
      </c>
      <c r="BC78" s="208" t="s">
        <v>52</v>
      </c>
      <c r="BD78" s="193">
        <f t="shared" si="21"/>
        <v>0</v>
      </c>
      <c r="BE78" s="193">
        <f t="shared" si="22"/>
        <v>0</v>
      </c>
      <c r="BF78" s="193" t="str">
        <f t="shared" si="23"/>
        <v/>
      </c>
      <c r="BG78" s="28"/>
      <c r="BH78" s="28"/>
      <c r="BI78" s="28"/>
      <c r="BJ78" s="28"/>
      <c r="BK78" s="28"/>
      <c r="BL78" s="28"/>
      <c r="BM78" s="28"/>
      <c r="BN78" s="28"/>
      <c r="BO78" s="28"/>
    </row>
    <row r="79" spans="1:67" ht="15.75" customHeight="1" x14ac:dyDescent="0.15">
      <c r="A79" s="269" t="s">
        <v>57</v>
      </c>
      <c r="B79" s="63" t="s">
        <v>16</v>
      </c>
      <c r="C79" s="119">
        <f t="shared" si="25"/>
        <v>0</v>
      </c>
      <c r="D79" s="254"/>
      <c r="E79" s="257"/>
      <c r="F79" s="124"/>
      <c r="G79" s="124"/>
      <c r="H79" s="124"/>
      <c r="I79" s="207"/>
      <c r="J79" s="207"/>
      <c r="K79" s="207"/>
      <c r="L79" s="207"/>
      <c r="M79" s="207"/>
      <c r="N79" s="207"/>
      <c r="O79" s="207"/>
      <c r="P79" s="207"/>
      <c r="Q79" s="207"/>
      <c r="R79" s="207"/>
      <c r="S79" s="207"/>
      <c r="T79" s="133"/>
      <c r="U79" s="123"/>
      <c r="V79" s="133"/>
      <c r="W79" s="139"/>
      <c r="X79" s="191" t="str">
        <f t="shared" si="20"/>
        <v/>
      </c>
      <c r="AD79" s="21"/>
      <c r="AE79" s="21"/>
      <c r="AF79" s="21"/>
      <c r="AG79" s="21"/>
      <c r="AH79" s="21"/>
      <c r="AI79" s="21"/>
      <c r="AJ79" s="21"/>
      <c r="AK79" s="21"/>
      <c r="AL79" s="21"/>
      <c r="AM79" s="21"/>
      <c r="AN79" s="21"/>
      <c r="AO79" s="21"/>
      <c r="AP79" s="21"/>
      <c r="AQ79" s="21"/>
      <c r="AR79" s="21"/>
      <c r="AS79" s="21"/>
      <c r="AT79" s="21"/>
      <c r="AU79" s="21"/>
      <c r="AV79" s="21"/>
      <c r="AW79" s="28"/>
      <c r="AX79" s="28"/>
      <c r="AY79" s="28"/>
      <c r="AZ79" s="28"/>
      <c r="BA79" s="208" t="s">
        <v>52</v>
      </c>
      <c r="BB79" s="208" t="s">
        <v>52</v>
      </c>
      <c r="BC79" s="208" t="s">
        <v>52</v>
      </c>
      <c r="BD79" s="193">
        <f t="shared" si="21"/>
        <v>0</v>
      </c>
      <c r="BE79" s="193">
        <f t="shared" si="22"/>
        <v>0</v>
      </c>
      <c r="BF79" s="193" t="str">
        <f t="shared" si="23"/>
        <v/>
      </c>
      <c r="BG79" s="28"/>
      <c r="BH79" s="28"/>
      <c r="BI79" s="28"/>
      <c r="BJ79" s="28"/>
      <c r="BK79" s="28"/>
      <c r="BL79" s="28"/>
      <c r="BM79" s="28"/>
      <c r="BN79" s="28"/>
      <c r="BO79" s="28"/>
    </row>
    <row r="80" spans="1:67" ht="15.75" customHeight="1" x14ac:dyDescent="0.15">
      <c r="A80" s="297"/>
      <c r="B80" s="64" t="s">
        <v>40</v>
      </c>
      <c r="C80" s="120">
        <f t="shared" si="25"/>
        <v>0</v>
      </c>
      <c r="D80" s="255"/>
      <c r="E80" s="259"/>
      <c r="F80" s="114"/>
      <c r="G80" s="114"/>
      <c r="H80" s="114"/>
      <c r="I80" s="210"/>
      <c r="J80" s="210"/>
      <c r="K80" s="210"/>
      <c r="L80" s="210"/>
      <c r="M80" s="210"/>
      <c r="N80" s="210"/>
      <c r="O80" s="210"/>
      <c r="P80" s="210"/>
      <c r="Q80" s="210"/>
      <c r="R80" s="210"/>
      <c r="S80" s="210"/>
      <c r="T80" s="111"/>
      <c r="U80" s="113"/>
      <c r="V80" s="111"/>
      <c r="W80" s="106"/>
      <c r="X80" s="191" t="str">
        <f t="shared" si="20"/>
        <v/>
      </c>
      <c r="AD80" s="21"/>
      <c r="AE80" s="21"/>
      <c r="AF80" s="21"/>
      <c r="AG80" s="21"/>
      <c r="AH80" s="21"/>
      <c r="AI80" s="21"/>
      <c r="AJ80" s="21"/>
      <c r="AK80" s="21"/>
      <c r="AL80" s="21"/>
      <c r="AM80" s="21"/>
      <c r="AN80" s="21"/>
      <c r="AO80" s="21"/>
      <c r="AP80" s="21"/>
      <c r="AQ80" s="21"/>
      <c r="AR80" s="21"/>
      <c r="AS80" s="21"/>
      <c r="AT80" s="21"/>
      <c r="AU80" s="21"/>
      <c r="AV80" s="21"/>
      <c r="AW80" s="28"/>
      <c r="AX80" s="28"/>
      <c r="AY80" s="28"/>
      <c r="AZ80" s="28"/>
      <c r="BA80" s="208" t="s">
        <v>52</v>
      </c>
      <c r="BB80" s="208" t="s">
        <v>52</v>
      </c>
      <c r="BC80" s="208" t="s">
        <v>52</v>
      </c>
      <c r="BD80" s="193">
        <f t="shared" si="21"/>
        <v>0</v>
      </c>
      <c r="BE80" s="193">
        <f t="shared" si="22"/>
        <v>0</v>
      </c>
      <c r="BF80" s="193" t="str">
        <f t="shared" si="23"/>
        <v/>
      </c>
      <c r="BG80" s="28"/>
      <c r="BH80" s="28"/>
      <c r="BI80" s="28"/>
      <c r="BJ80" s="28"/>
      <c r="BK80" s="28"/>
      <c r="BL80" s="28"/>
      <c r="BM80" s="28"/>
      <c r="BN80" s="28"/>
      <c r="BO80" s="28"/>
    </row>
    <row r="81" spans="1:89" ht="15.75" customHeight="1" x14ac:dyDescent="0.15">
      <c r="A81" s="297"/>
      <c r="B81" s="64" t="s">
        <v>17</v>
      </c>
      <c r="C81" s="120">
        <f t="shared" si="25"/>
        <v>0</v>
      </c>
      <c r="D81" s="255"/>
      <c r="E81" s="259"/>
      <c r="F81" s="114"/>
      <c r="G81" s="114"/>
      <c r="H81" s="114"/>
      <c r="I81" s="210"/>
      <c r="J81" s="210"/>
      <c r="K81" s="210"/>
      <c r="L81" s="210"/>
      <c r="M81" s="210"/>
      <c r="N81" s="210"/>
      <c r="O81" s="210"/>
      <c r="P81" s="210"/>
      <c r="Q81" s="210"/>
      <c r="R81" s="210"/>
      <c r="S81" s="210"/>
      <c r="T81" s="111"/>
      <c r="U81" s="113"/>
      <c r="V81" s="111"/>
      <c r="W81" s="106"/>
      <c r="X81" s="191" t="str">
        <f t="shared" si="20"/>
        <v/>
      </c>
      <c r="AD81" s="21"/>
      <c r="AE81" s="21"/>
      <c r="AF81" s="21"/>
      <c r="AG81" s="21"/>
      <c r="AH81" s="21"/>
      <c r="AI81" s="21"/>
      <c r="AJ81" s="21"/>
      <c r="AK81" s="21"/>
      <c r="AL81" s="21"/>
      <c r="AM81" s="21"/>
      <c r="AN81" s="21"/>
      <c r="AO81" s="21"/>
      <c r="AP81" s="21"/>
      <c r="AQ81" s="21"/>
      <c r="AR81" s="21"/>
      <c r="AS81" s="21"/>
      <c r="AT81" s="21"/>
      <c r="AU81" s="21"/>
      <c r="AV81" s="21"/>
      <c r="AW81" s="28"/>
      <c r="AX81" s="28"/>
      <c r="AY81" s="28"/>
      <c r="AZ81" s="28"/>
      <c r="BA81" s="208" t="s">
        <v>52</v>
      </c>
      <c r="BB81" s="208" t="s">
        <v>52</v>
      </c>
      <c r="BC81" s="208" t="s">
        <v>52</v>
      </c>
      <c r="BD81" s="193">
        <f t="shared" si="21"/>
        <v>0</v>
      </c>
      <c r="BE81" s="193">
        <f t="shared" si="22"/>
        <v>0</v>
      </c>
      <c r="BF81" s="193" t="str">
        <f t="shared" si="23"/>
        <v/>
      </c>
      <c r="BG81" s="28"/>
      <c r="BH81" s="28"/>
      <c r="BI81" s="28"/>
      <c r="BJ81" s="28"/>
      <c r="BK81" s="28"/>
      <c r="BL81" s="28"/>
      <c r="BM81" s="28"/>
      <c r="BN81" s="28"/>
      <c r="BO81" s="28"/>
    </row>
    <row r="82" spans="1:89" ht="15.75" customHeight="1" x14ac:dyDescent="0.15">
      <c r="A82" s="297"/>
      <c r="B82" s="64" t="s">
        <v>38</v>
      </c>
      <c r="C82" s="120">
        <f t="shared" si="25"/>
        <v>0</v>
      </c>
      <c r="D82" s="255"/>
      <c r="E82" s="259"/>
      <c r="F82" s="114"/>
      <c r="G82" s="114"/>
      <c r="H82" s="114"/>
      <c r="I82" s="210"/>
      <c r="J82" s="210"/>
      <c r="K82" s="210"/>
      <c r="L82" s="210"/>
      <c r="M82" s="210"/>
      <c r="N82" s="210"/>
      <c r="O82" s="210"/>
      <c r="P82" s="210"/>
      <c r="Q82" s="210"/>
      <c r="R82" s="210"/>
      <c r="S82" s="210"/>
      <c r="T82" s="111"/>
      <c r="U82" s="113"/>
      <c r="V82" s="111"/>
      <c r="W82" s="106"/>
      <c r="X82" s="191" t="str">
        <f t="shared" si="20"/>
        <v/>
      </c>
      <c r="AD82" s="21"/>
      <c r="AE82" s="21"/>
      <c r="AF82" s="21"/>
      <c r="AG82" s="21"/>
      <c r="AH82" s="21"/>
      <c r="AI82" s="21"/>
      <c r="AJ82" s="21"/>
      <c r="AK82" s="21"/>
      <c r="AL82" s="21"/>
      <c r="AM82" s="21"/>
      <c r="AN82" s="21"/>
      <c r="AO82" s="21"/>
      <c r="AP82" s="21"/>
      <c r="AQ82" s="21"/>
      <c r="AR82" s="21"/>
      <c r="AS82" s="21"/>
      <c r="AT82" s="21"/>
      <c r="AU82" s="21"/>
      <c r="AV82" s="21"/>
      <c r="AW82" s="28"/>
      <c r="AX82" s="28"/>
      <c r="AY82" s="28"/>
      <c r="AZ82" s="28"/>
      <c r="BA82" s="208" t="s">
        <v>52</v>
      </c>
      <c r="BB82" s="208" t="s">
        <v>52</v>
      </c>
      <c r="BC82" s="208" t="s">
        <v>52</v>
      </c>
      <c r="BD82" s="193">
        <f t="shared" si="21"/>
        <v>0</v>
      </c>
      <c r="BE82" s="193">
        <f t="shared" si="22"/>
        <v>0</v>
      </c>
      <c r="BF82" s="193" t="str">
        <f t="shared" si="23"/>
        <v/>
      </c>
      <c r="BG82" s="28"/>
      <c r="BH82" s="28"/>
      <c r="BI82" s="28"/>
      <c r="BJ82" s="28"/>
      <c r="BK82" s="28"/>
      <c r="BL82" s="28"/>
      <c r="BM82" s="28"/>
      <c r="BN82" s="28"/>
      <c r="BO82" s="28"/>
    </row>
    <row r="83" spans="1:89" ht="15.75" customHeight="1" x14ac:dyDescent="0.15">
      <c r="A83" s="297"/>
      <c r="B83" s="64" t="s">
        <v>20</v>
      </c>
      <c r="C83" s="120">
        <f t="shared" si="25"/>
        <v>0</v>
      </c>
      <c r="D83" s="255"/>
      <c r="E83" s="259"/>
      <c r="F83" s="114"/>
      <c r="G83" s="114"/>
      <c r="H83" s="114"/>
      <c r="I83" s="210"/>
      <c r="J83" s="210"/>
      <c r="K83" s="210"/>
      <c r="L83" s="210"/>
      <c r="M83" s="210"/>
      <c r="N83" s="210"/>
      <c r="O83" s="210"/>
      <c r="P83" s="210"/>
      <c r="Q83" s="210"/>
      <c r="R83" s="210"/>
      <c r="S83" s="210"/>
      <c r="T83" s="111"/>
      <c r="U83" s="113"/>
      <c r="V83" s="111"/>
      <c r="W83" s="106"/>
      <c r="X83" s="191" t="str">
        <f t="shared" si="20"/>
        <v/>
      </c>
      <c r="AD83" s="21"/>
      <c r="AE83" s="21"/>
      <c r="AF83" s="21"/>
      <c r="AG83" s="21"/>
      <c r="AH83" s="21"/>
      <c r="AI83" s="21"/>
      <c r="AJ83" s="21"/>
      <c r="AK83" s="21"/>
      <c r="AL83" s="21"/>
      <c r="AM83" s="21"/>
      <c r="AN83" s="21"/>
      <c r="AO83" s="21"/>
      <c r="AP83" s="21"/>
      <c r="AQ83" s="21"/>
      <c r="AR83" s="21"/>
      <c r="AS83" s="21"/>
      <c r="AT83" s="21"/>
      <c r="AU83" s="21"/>
      <c r="AV83" s="21"/>
      <c r="AW83" s="28"/>
      <c r="AX83" s="28"/>
      <c r="AY83" s="28"/>
      <c r="AZ83" s="28"/>
      <c r="BA83" s="208" t="s">
        <v>52</v>
      </c>
      <c r="BB83" s="208" t="s">
        <v>52</v>
      </c>
      <c r="BC83" s="208" t="s">
        <v>52</v>
      </c>
      <c r="BD83" s="193">
        <f t="shared" si="21"/>
        <v>0</v>
      </c>
      <c r="BE83" s="193">
        <f t="shared" si="22"/>
        <v>0</v>
      </c>
      <c r="BF83" s="193" t="str">
        <f t="shared" si="23"/>
        <v/>
      </c>
      <c r="BG83" s="28"/>
      <c r="BH83" s="28"/>
      <c r="BI83" s="28"/>
      <c r="BJ83" s="28"/>
      <c r="BK83" s="28"/>
      <c r="BL83" s="28"/>
      <c r="BM83" s="28"/>
      <c r="BN83" s="28"/>
      <c r="BO83" s="28"/>
    </row>
    <row r="84" spans="1:89" ht="15.75" customHeight="1" x14ac:dyDescent="0.15">
      <c r="A84" s="270"/>
      <c r="B84" s="65" t="s">
        <v>21</v>
      </c>
      <c r="C84" s="121">
        <f t="shared" si="25"/>
        <v>0</v>
      </c>
      <c r="D84" s="256"/>
      <c r="E84" s="258"/>
      <c r="F84" s="116"/>
      <c r="G84" s="116"/>
      <c r="H84" s="116"/>
      <c r="I84" s="212"/>
      <c r="J84" s="212"/>
      <c r="K84" s="212"/>
      <c r="L84" s="212"/>
      <c r="M84" s="212"/>
      <c r="N84" s="212"/>
      <c r="O84" s="212"/>
      <c r="P84" s="212"/>
      <c r="Q84" s="212"/>
      <c r="R84" s="212"/>
      <c r="S84" s="212"/>
      <c r="T84" s="117"/>
      <c r="U84" s="115"/>
      <c r="V84" s="117"/>
      <c r="W84" s="107"/>
      <c r="X84" s="191" t="str">
        <f t="shared" si="20"/>
        <v/>
      </c>
      <c r="AD84" s="21"/>
      <c r="AE84" s="21"/>
      <c r="AF84" s="21"/>
      <c r="AG84" s="21"/>
      <c r="AH84" s="21"/>
      <c r="AI84" s="21"/>
      <c r="AJ84" s="21"/>
      <c r="AK84" s="21"/>
      <c r="AL84" s="21"/>
      <c r="AM84" s="21"/>
      <c r="AN84" s="21"/>
      <c r="AO84" s="21"/>
      <c r="AP84" s="21"/>
      <c r="AQ84" s="21"/>
      <c r="AR84" s="21"/>
      <c r="AS84" s="21"/>
      <c r="AT84" s="21"/>
      <c r="AU84" s="21"/>
      <c r="AV84" s="21"/>
      <c r="AW84" s="28"/>
      <c r="AX84" s="28"/>
      <c r="AY84" s="28"/>
      <c r="AZ84" s="28"/>
      <c r="BA84" s="208" t="s">
        <v>52</v>
      </c>
      <c r="BB84" s="208" t="s">
        <v>52</v>
      </c>
      <c r="BC84" s="208" t="s">
        <v>52</v>
      </c>
      <c r="BD84" s="193">
        <f t="shared" si="21"/>
        <v>0</v>
      </c>
      <c r="BE84" s="193">
        <f t="shared" si="22"/>
        <v>0</v>
      </c>
      <c r="BF84" s="193" t="str">
        <f t="shared" si="23"/>
        <v/>
      </c>
      <c r="BG84" s="28"/>
      <c r="BH84" s="28"/>
      <c r="BI84" s="28"/>
      <c r="BJ84" s="28"/>
      <c r="BK84" s="28"/>
      <c r="BL84" s="28"/>
      <c r="BM84" s="28"/>
      <c r="BN84" s="28"/>
      <c r="BO84" s="28"/>
    </row>
    <row r="85" spans="1:89" s="21" customFormat="1" ht="30" customHeight="1" x14ac:dyDescent="0.2">
      <c r="A85" s="89" t="s">
        <v>107</v>
      </c>
      <c r="B85" s="66"/>
      <c r="C85" s="66"/>
      <c r="D85" s="67"/>
      <c r="E85" s="67"/>
      <c r="F85" s="67"/>
      <c r="G85" s="68"/>
      <c r="H85" s="68"/>
      <c r="I85" s="68"/>
      <c r="J85" s="68"/>
      <c r="K85" s="69"/>
      <c r="L85" s="69"/>
      <c r="M85" s="174"/>
      <c r="N85" s="175"/>
      <c r="V85" s="27"/>
      <c r="AW85" s="28"/>
      <c r="AX85" s="28"/>
      <c r="AY85" s="28"/>
      <c r="AZ85" s="28"/>
      <c r="BA85" s="28"/>
      <c r="BB85" s="28"/>
      <c r="BC85" s="28"/>
      <c r="BD85" s="28"/>
      <c r="BE85" s="28"/>
      <c r="BF85" s="28"/>
      <c r="BG85" s="28"/>
      <c r="BH85" s="28"/>
      <c r="BI85" s="28"/>
      <c r="BJ85" s="28"/>
      <c r="BK85" s="28"/>
      <c r="BL85" s="28"/>
      <c r="BM85" s="28"/>
      <c r="BN85" s="28"/>
      <c r="BO85" s="28"/>
      <c r="BP85" s="28"/>
      <c r="BQ85" s="28"/>
      <c r="BR85" s="28"/>
      <c r="BS85" s="28"/>
      <c r="BT85" s="28"/>
      <c r="BU85" s="28"/>
      <c r="BV85" s="28"/>
      <c r="BW85" s="28"/>
      <c r="BX85" s="28"/>
      <c r="BY85" s="28"/>
      <c r="BZ85" s="28"/>
      <c r="CA85" s="28"/>
      <c r="CB85" s="28"/>
      <c r="CC85" s="28"/>
      <c r="CD85" s="28"/>
      <c r="CE85" s="28"/>
      <c r="CF85" s="28"/>
      <c r="CG85" s="28"/>
      <c r="CH85" s="28"/>
      <c r="CI85" s="28"/>
      <c r="CJ85" s="28"/>
      <c r="CK85" s="28"/>
    </row>
    <row r="86" spans="1:89" ht="31.5" customHeight="1" x14ac:dyDescent="0.15">
      <c r="A86" s="269" t="s">
        <v>58</v>
      </c>
      <c r="B86" s="313"/>
      <c r="C86" s="315" t="s">
        <v>59</v>
      </c>
      <c r="D86" s="312"/>
      <c r="E86" s="315" t="s">
        <v>60</v>
      </c>
      <c r="F86" s="316"/>
      <c r="G86" s="311" t="s">
        <v>61</v>
      </c>
      <c r="H86" s="312"/>
      <c r="I86" s="311" t="s">
        <v>108</v>
      </c>
      <c r="J86" s="312"/>
      <c r="K86" s="221"/>
      <c r="L86" s="70"/>
      <c r="M86" s="174"/>
      <c r="N86" s="174"/>
      <c r="O86" s="174"/>
      <c r="P86" s="28"/>
      <c r="Q86" s="21"/>
      <c r="R86" s="21"/>
      <c r="S86" s="21"/>
      <c r="T86" s="21"/>
      <c r="U86" s="21"/>
      <c r="V86" s="21"/>
      <c r="W86" s="21"/>
      <c r="X86" s="27"/>
      <c r="AD86" s="21"/>
      <c r="AE86" s="21"/>
      <c r="AF86" s="21"/>
      <c r="AG86" s="21"/>
      <c r="AH86" s="21"/>
      <c r="AI86" s="21"/>
      <c r="AJ86" s="21"/>
      <c r="AK86" s="21"/>
      <c r="AL86" s="21"/>
      <c r="AM86" s="21"/>
      <c r="AN86" s="21"/>
      <c r="AO86" s="21"/>
      <c r="AP86" s="21"/>
      <c r="AQ86" s="21"/>
      <c r="AR86" s="21"/>
      <c r="AS86" s="21"/>
      <c r="AT86" s="21"/>
      <c r="AU86" s="21"/>
      <c r="AV86" s="21"/>
      <c r="AW86" s="28"/>
      <c r="AX86" s="28"/>
      <c r="AY86" s="28"/>
      <c r="AZ86" s="28"/>
      <c r="BA86" s="28"/>
      <c r="BB86" s="28"/>
      <c r="BC86" s="28"/>
      <c r="BD86" s="28"/>
      <c r="BE86" s="28"/>
      <c r="BF86" s="28"/>
      <c r="BG86" s="28"/>
      <c r="BH86" s="28"/>
      <c r="BI86" s="28"/>
      <c r="BJ86" s="28"/>
      <c r="BK86" s="28"/>
      <c r="BL86" s="28"/>
      <c r="BM86" s="28"/>
      <c r="BN86" s="28"/>
      <c r="BO86" s="28"/>
    </row>
    <row r="87" spans="1:89" ht="21" x14ac:dyDescent="0.15">
      <c r="A87" s="314"/>
      <c r="B87" s="314"/>
      <c r="C87" s="72" t="s">
        <v>62</v>
      </c>
      <c r="D87" s="73" t="s">
        <v>63</v>
      </c>
      <c r="E87" s="72" t="s">
        <v>62</v>
      </c>
      <c r="F87" s="74" t="s">
        <v>63</v>
      </c>
      <c r="G87" s="75" t="s">
        <v>62</v>
      </c>
      <c r="H87" s="73" t="s">
        <v>63</v>
      </c>
      <c r="I87" s="75" t="s">
        <v>62</v>
      </c>
      <c r="J87" s="73" t="s">
        <v>63</v>
      </c>
      <c r="K87" s="70"/>
      <c r="L87" s="70"/>
      <c r="M87" s="174"/>
      <c r="N87" s="174"/>
      <c r="O87" s="174"/>
      <c r="P87" s="28"/>
      <c r="Q87" s="21"/>
      <c r="R87" s="21"/>
      <c r="S87" s="21"/>
      <c r="T87" s="21"/>
      <c r="U87" s="21"/>
      <c r="V87" s="21"/>
      <c r="W87" s="21"/>
      <c r="X87" s="27"/>
      <c r="AD87" s="21"/>
      <c r="AE87" s="21"/>
      <c r="AF87" s="21"/>
      <c r="AG87" s="21"/>
      <c r="AH87" s="21"/>
      <c r="AI87" s="21"/>
      <c r="AJ87" s="21"/>
      <c r="AK87" s="21"/>
      <c r="AL87" s="21"/>
      <c r="AM87" s="21"/>
      <c r="AN87" s="21"/>
      <c r="AO87" s="21"/>
      <c r="AP87" s="21"/>
      <c r="AQ87" s="21"/>
      <c r="AR87" s="21"/>
      <c r="AS87" s="21"/>
      <c r="AT87" s="21"/>
      <c r="AU87" s="21"/>
      <c r="AV87" s="21"/>
      <c r="AW87" s="28"/>
      <c r="AX87" s="28"/>
      <c r="AY87" s="28"/>
      <c r="AZ87" s="28"/>
      <c r="BA87" s="28"/>
      <c r="BB87" s="28"/>
      <c r="BC87" s="28"/>
      <c r="BD87" s="28"/>
      <c r="BE87" s="28"/>
      <c r="BF87" s="28"/>
      <c r="BG87" s="28"/>
      <c r="BH87" s="28"/>
      <c r="BI87" s="28"/>
      <c r="BJ87" s="28"/>
      <c r="BK87" s="28"/>
      <c r="BL87" s="28"/>
      <c r="BM87" s="28"/>
      <c r="BN87" s="28"/>
      <c r="BO87" s="28"/>
    </row>
    <row r="88" spans="1:89" ht="15.75" customHeight="1" x14ac:dyDescent="0.15">
      <c r="A88" s="318" t="s">
        <v>64</v>
      </c>
      <c r="B88" s="318"/>
      <c r="C88" s="157"/>
      <c r="D88" s="158"/>
      <c r="E88" s="157"/>
      <c r="F88" s="159"/>
      <c r="G88" s="160"/>
      <c r="H88" s="158"/>
      <c r="I88" s="160"/>
      <c r="J88" s="158"/>
      <c r="K88" s="70"/>
      <c r="L88" s="70"/>
      <c r="M88" s="174"/>
      <c r="N88" s="174"/>
      <c r="O88" s="174"/>
      <c r="P88" s="28"/>
      <c r="Q88" s="21"/>
      <c r="R88" s="21"/>
      <c r="S88" s="21"/>
      <c r="T88" s="21"/>
      <c r="U88" s="21"/>
      <c r="V88" s="21"/>
      <c r="W88" s="21"/>
      <c r="X88" s="27"/>
      <c r="AD88" s="21"/>
      <c r="AE88" s="21"/>
      <c r="AF88" s="21"/>
      <c r="AG88" s="21"/>
      <c r="AH88" s="21"/>
      <c r="AI88" s="21"/>
      <c r="AJ88" s="21"/>
      <c r="AK88" s="21"/>
      <c r="AL88" s="21"/>
      <c r="AM88" s="21"/>
      <c r="AN88" s="21"/>
      <c r="AO88" s="21"/>
      <c r="AP88" s="21"/>
      <c r="AQ88" s="21"/>
      <c r="AR88" s="21"/>
      <c r="AS88" s="21"/>
      <c r="AT88" s="21"/>
      <c r="AU88" s="21"/>
      <c r="AV88" s="21"/>
      <c r="AW88" s="28"/>
      <c r="AX88" s="28"/>
      <c r="AY88" s="28"/>
      <c r="AZ88" s="28"/>
      <c r="BA88" s="28"/>
      <c r="BB88" s="28"/>
      <c r="BC88" s="28"/>
      <c r="BD88" s="28"/>
      <c r="BE88" s="28"/>
      <c r="BF88" s="28"/>
      <c r="BG88" s="28"/>
      <c r="BH88" s="28"/>
      <c r="BI88" s="28"/>
      <c r="BJ88" s="28"/>
      <c r="BK88" s="28"/>
      <c r="BL88" s="28"/>
      <c r="BM88" s="28"/>
      <c r="BN88" s="28"/>
      <c r="BO88" s="28"/>
    </row>
    <row r="89" spans="1:89" ht="15.75" customHeight="1" x14ac:dyDescent="0.15">
      <c r="A89" s="319" t="s">
        <v>65</v>
      </c>
      <c r="B89" s="319"/>
      <c r="C89" s="161"/>
      <c r="D89" s="162"/>
      <c r="E89" s="161"/>
      <c r="F89" s="163"/>
      <c r="G89" s="164"/>
      <c r="H89" s="162"/>
      <c r="I89" s="164"/>
      <c r="J89" s="162"/>
      <c r="K89" s="70"/>
      <c r="L89" s="70"/>
      <c r="M89" s="174"/>
      <c r="N89" s="174"/>
      <c r="O89" s="174"/>
      <c r="P89" s="28"/>
      <c r="Q89" s="21"/>
      <c r="R89" s="21"/>
      <c r="S89" s="21"/>
      <c r="T89" s="21"/>
      <c r="U89" s="21"/>
      <c r="V89" s="21"/>
      <c r="W89" s="21"/>
      <c r="X89" s="27"/>
      <c r="AD89" s="21"/>
      <c r="AE89" s="21"/>
      <c r="AF89" s="21"/>
      <c r="AG89" s="21"/>
      <c r="AH89" s="21"/>
      <c r="AI89" s="21"/>
      <c r="AJ89" s="21"/>
      <c r="AK89" s="21"/>
      <c r="AL89" s="21"/>
      <c r="AM89" s="21"/>
      <c r="AN89" s="21"/>
      <c r="AO89" s="21"/>
      <c r="AP89" s="21"/>
      <c r="AQ89" s="21"/>
      <c r="AR89" s="21"/>
      <c r="AS89" s="21"/>
      <c r="AT89" s="21"/>
      <c r="AU89" s="21"/>
      <c r="AV89" s="21"/>
      <c r="AW89" s="28"/>
      <c r="AX89" s="28"/>
      <c r="AY89" s="28"/>
      <c r="AZ89" s="28"/>
      <c r="BA89" s="28"/>
      <c r="BB89" s="28"/>
      <c r="BC89" s="28"/>
      <c r="BD89" s="28"/>
      <c r="BE89" s="28"/>
      <c r="BF89" s="28"/>
      <c r="BG89" s="28"/>
      <c r="BH89" s="28"/>
      <c r="BI89" s="28"/>
      <c r="BJ89" s="28"/>
      <c r="BK89" s="28"/>
      <c r="BL89" s="28"/>
      <c r="BM89" s="28"/>
      <c r="BN89" s="28"/>
      <c r="BO89" s="28"/>
    </row>
    <row r="90" spans="1:89" ht="15.75" customHeight="1" x14ac:dyDescent="0.15">
      <c r="A90" s="319" t="s">
        <v>66</v>
      </c>
      <c r="B90" s="319"/>
      <c r="C90" s="161"/>
      <c r="D90" s="162"/>
      <c r="E90" s="161"/>
      <c r="F90" s="163"/>
      <c r="G90" s="164"/>
      <c r="H90" s="162"/>
      <c r="I90" s="164"/>
      <c r="J90" s="162"/>
      <c r="K90" s="70"/>
      <c r="L90" s="70"/>
      <c r="M90" s="174"/>
      <c r="N90" s="174"/>
      <c r="O90" s="174"/>
      <c r="P90" s="28"/>
      <c r="Q90" s="21"/>
      <c r="R90" s="21"/>
      <c r="S90" s="21"/>
      <c r="T90" s="21"/>
      <c r="U90" s="21"/>
      <c r="V90" s="21"/>
      <c r="W90" s="21"/>
      <c r="X90" s="27"/>
      <c r="AD90" s="21"/>
      <c r="AE90" s="21"/>
      <c r="AF90" s="21"/>
      <c r="AG90" s="21"/>
      <c r="AH90" s="21"/>
      <c r="AI90" s="21"/>
      <c r="AJ90" s="21"/>
      <c r="AK90" s="21"/>
      <c r="AL90" s="21"/>
      <c r="AM90" s="21"/>
      <c r="AN90" s="21"/>
      <c r="AO90" s="21"/>
      <c r="AP90" s="21"/>
      <c r="AQ90" s="21"/>
      <c r="AR90" s="21"/>
      <c r="AS90" s="21"/>
      <c r="AT90" s="21"/>
      <c r="AU90" s="21"/>
      <c r="AV90" s="21"/>
      <c r="AW90" s="28"/>
      <c r="AX90" s="28"/>
      <c r="AY90" s="28"/>
      <c r="AZ90" s="28"/>
      <c r="BA90" s="28"/>
      <c r="BB90" s="28"/>
      <c r="BC90" s="28"/>
      <c r="BD90" s="28"/>
      <c r="BE90" s="28"/>
      <c r="BF90" s="28"/>
      <c r="BG90" s="28"/>
      <c r="BH90" s="28"/>
      <c r="BI90" s="28"/>
      <c r="BJ90" s="28"/>
      <c r="BK90" s="28"/>
      <c r="BL90" s="28"/>
      <c r="BM90" s="28"/>
      <c r="BN90" s="28"/>
      <c r="BO90" s="28"/>
    </row>
    <row r="91" spans="1:89" ht="24.75" customHeight="1" x14ac:dyDescent="0.15">
      <c r="A91" s="320" t="s">
        <v>109</v>
      </c>
      <c r="B91" s="320"/>
      <c r="C91" s="115"/>
      <c r="D91" s="128"/>
      <c r="E91" s="115"/>
      <c r="F91" s="156"/>
      <c r="G91" s="137"/>
      <c r="H91" s="128"/>
      <c r="I91" s="137"/>
      <c r="J91" s="128"/>
      <c r="K91" s="70"/>
      <c r="L91" s="70"/>
      <c r="M91" s="174"/>
      <c r="N91" s="174"/>
      <c r="O91" s="174"/>
      <c r="P91" s="28"/>
      <c r="Q91" s="21"/>
      <c r="R91" s="21"/>
      <c r="S91" s="21"/>
      <c r="T91" s="21"/>
      <c r="U91" s="21"/>
      <c r="V91" s="21"/>
      <c r="W91" s="21"/>
      <c r="X91" s="27"/>
      <c r="AD91" s="21"/>
      <c r="AE91" s="21"/>
      <c r="AF91" s="21"/>
      <c r="AG91" s="21"/>
      <c r="AH91" s="21"/>
      <c r="AI91" s="21"/>
      <c r="AJ91" s="21"/>
      <c r="AK91" s="21"/>
      <c r="AL91" s="21"/>
      <c r="AM91" s="21"/>
      <c r="AN91" s="21"/>
      <c r="AO91" s="21"/>
      <c r="AP91" s="21"/>
      <c r="AQ91" s="21"/>
      <c r="AR91" s="21"/>
      <c r="AS91" s="21"/>
      <c r="AT91" s="21"/>
      <c r="AU91" s="21"/>
      <c r="AV91" s="21"/>
      <c r="AW91" s="28"/>
      <c r="AX91" s="28"/>
      <c r="AY91" s="28"/>
      <c r="AZ91" s="28"/>
      <c r="BA91" s="28"/>
      <c r="BB91" s="28"/>
      <c r="BC91" s="28"/>
      <c r="BD91" s="28"/>
      <c r="BE91" s="28"/>
      <c r="BF91" s="28"/>
      <c r="BG91" s="28"/>
      <c r="BH91" s="28"/>
      <c r="BI91" s="28"/>
      <c r="BJ91" s="28"/>
      <c r="BK91" s="28"/>
      <c r="BL91" s="28"/>
      <c r="BM91" s="28"/>
      <c r="BN91" s="28"/>
      <c r="BO91" s="28"/>
    </row>
    <row r="92" spans="1:89" s="21" customFormat="1" ht="21" customHeight="1" x14ac:dyDescent="0.2">
      <c r="A92" s="76" t="s">
        <v>67</v>
      </c>
      <c r="B92" s="77"/>
      <c r="C92" s="58"/>
      <c r="D92" s="58"/>
      <c r="E92" s="58"/>
      <c r="F92" s="58"/>
      <c r="G92" s="58"/>
      <c r="H92" s="58"/>
      <c r="I92" s="78"/>
      <c r="J92" s="77"/>
      <c r="K92" s="69"/>
      <c r="L92" s="69"/>
      <c r="M92" s="174"/>
      <c r="N92" s="19"/>
      <c r="V92" s="27"/>
      <c r="AW92" s="28"/>
      <c r="AX92" s="28"/>
      <c r="AY92" s="28"/>
      <c r="AZ92" s="28"/>
      <c r="BA92" s="28"/>
      <c r="BB92" s="28"/>
      <c r="BC92" s="28"/>
      <c r="BD92" s="28"/>
      <c r="BE92" s="28"/>
      <c r="BF92" s="28"/>
      <c r="BG92" s="28"/>
      <c r="BH92" s="28"/>
      <c r="BI92" s="28"/>
      <c r="BJ92" s="28"/>
      <c r="BK92" s="28"/>
      <c r="BL92" s="28"/>
      <c r="BM92" s="28"/>
      <c r="BN92" s="28"/>
      <c r="BO92" s="28"/>
      <c r="BP92" s="28"/>
      <c r="BQ92" s="28"/>
      <c r="BR92" s="28"/>
      <c r="BS92" s="28"/>
      <c r="BT92" s="28"/>
      <c r="BU92" s="28"/>
      <c r="BV92" s="28"/>
      <c r="BW92" s="28"/>
      <c r="BX92" s="28"/>
      <c r="BY92" s="28"/>
      <c r="BZ92" s="28"/>
      <c r="CA92" s="28"/>
      <c r="CB92" s="28"/>
      <c r="CC92" s="28"/>
      <c r="CD92" s="28"/>
      <c r="CE92" s="28"/>
      <c r="CF92" s="28"/>
      <c r="CG92" s="28"/>
      <c r="CH92" s="28"/>
      <c r="CI92" s="28"/>
      <c r="CJ92" s="28"/>
      <c r="CK92" s="28"/>
    </row>
    <row r="93" spans="1:89" s="21" customFormat="1" ht="19.5" customHeight="1" x14ac:dyDescent="0.2">
      <c r="A93" s="79" t="s">
        <v>68</v>
      </c>
      <c r="B93" s="80"/>
      <c r="C93" s="80"/>
      <c r="D93" s="80"/>
      <c r="E93" s="80"/>
      <c r="F93" s="80"/>
      <c r="G93" s="80"/>
      <c r="H93" s="80"/>
      <c r="I93" s="80"/>
      <c r="J93" s="80"/>
      <c r="K93" s="81"/>
      <c r="L93" s="62"/>
      <c r="M93" s="172"/>
      <c r="N93" s="172"/>
      <c r="V93" s="27"/>
      <c r="AW93" s="28"/>
      <c r="AX93" s="28"/>
      <c r="AY93" s="28"/>
      <c r="AZ93" s="28"/>
      <c r="BA93" s="28"/>
      <c r="BB93" s="28"/>
      <c r="BC93" s="28"/>
      <c r="BD93" s="28"/>
      <c r="BE93" s="28"/>
      <c r="BF93" s="28"/>
      <c r="BG93" s="28"/>
      <c r="BH93" s="28"/>
      <c r="BI93" s="28"/>
      <c r="BJ93" s="28"/>
      <c r="BK93" s="28"/>
      <c r="BL93" s="28"/>
      <c r="BM93" s="28"/>
      <c r="BN93" s="28"/>
      <c r="BO93" s="28"/>
      <c r="BP93" s="28"/>
      <c r="BQ93" s="28"/>
      <c r="BR93" s="28"/>
      <c r="BS93" s="28"/>
      <c r="BT93" s="28"/>
      <c r="BU93" s="28"/>
      <c r="BV93" s="28"/>
      <c r="BW93" s="28"/>
      <c r="BX93" s="28"/>
      <c r="BY93" s="28"/>
      <c r="BZ93" s="28"/>
      <c r="CA93" s="28"/>
      <c r="CB93" s="28"/>
      <c r="CC93" s="28"/>
      <c r="CD93" s="28"/>
      <c r="CE93" s="28"/>
      <c r="CF93" s="28"/>
      <c r="CG93" s="28"/>
      <c r="CH93" s="28"/>
      <c r="CI93" s="28"/>
      <c r="CJ93" s="28"/>
      <c r="CK93" s="28"/>
    </row>
    <row r="94" spans="1:89" ht="15.75" x14ac:dyDescent="0.25">
      <c r="A94" s="267" t="s">
        <v>4</v>
      </c>
      <c r="B94" s="267" t="s">
        <v>6</v>
      </c>
      <c r="C94" s="82"/>
      <c r="D94" s="82"/>
      <c r="E94" s="82"/>
      <c r="F94" s="82"/>
      <c r="G94" s="83"/>
      <c r="H94" s="84"/>
      <c r="I94" s="84"/>
      <c r="J94" s="84"/>
      <c r="K94" s="85"/>
      <c r="L94" s="57"/>
      <c r="M94" s="21"/>
      <c r="N94" s="21"/>
      <c r="O94" s="21"/>
      <c r="P94" s="21"/>
      <c r="Q94" s="21"/>
      <c r="R94" s="21"/>
      <c r="S94" s="21"/>
      <c r="T94" s="21"/>
      <c r="U94" s="21"/>
      <c r="V94" s="27"/>
      <c r="W94" s="21"/>
      <c r="X94" s="21"/>
      <c r="Y94" s="222"/>
      <c r="Z94" s="222"/>
      <c r="AA94" s="222"/>
      <c r="AB94" s="222"/>
      <c r="AC94" s="222"/>
      <c r="AD94" s="21"/>
      <c r="AE94" s="21"/>
      <c r="AF94" s="21"/>
      <c r="AG94" s="21"/>
      <c r="AH94" s="21"/>
      <c r="AI94" s="21"/>
      <c r="AJ94" s="21"/>
      <c r="AK94" s="21"/>
      <c r="AL94" s="21"/>
      <c r="AM94" s="21"/>
      <c r="AN94" s="21"/>
      <c r="AO94" s="21"/>
      <c r="AP94" s="21"/>
      <c r="AQ94" s="21"/>
      <c r="AR94" s="21"/>
      <c r="AS94" s="21"/>
      <c r="AT94" s="21"/>
      <c r="AU94" s="21"/>
      <c r="AV94" s="21"/>
      <c r="AW94" s="28"/>
      <c r="AX94" s="28"/>
      <c r="AY94" s="28"/>
      <c r="AZ94" s="28"/>
      <c r="BA94" s="28"/>
      <c r="BB94" s="28"/>
      <c r="BC94" s="28"/>
      <c r="BD94" s="28"/>
      <c r="BE94" s="28"/>
      <c r="BF94" s="28"/>
      <c r="BG94" s="28"/>
      <c r="BH94" s="28"/>
      <c r="BI94" s="28"/>
      <c r="BJ94" s="28"/>
      <c r="BK94" s="28"/>
      <c r="BL94" s="28"/>
      <c r="BM94" s="28"/>
      <c r="BN94" s="28"/>
      <c r="BO94" s="28"/>
    </row>
    <row r="95" spans="1:89" ht="12.75" customHeight="1" x14ac:dyDescent="0.25">
      <c r="A95" s="268"/>
      <c r="B95" s="268"/>
      <c r="C95" s="86"/>
      <c r="D95" s="82"/>
      <c r="E95" s="83"/>
      <c r="F95" s="83"/>
      <c r="G95" s="83"/>
      <c r="H95" s="84"/>
      <c r="I95" s="84"/>
      <c r="J95" s="84"/>
      <c r="K95" s="85"/>
      <c r="L95" s="57"/>
      <c r="M95" s="21"/>
      <c r="N95" s="21"/>
      <c r="O95" s="21"/>
      <c r="P95" s="21"/>
      <c r="Q95" s="21"/>
      <c r="R95" s="21"/>
      <c r="S95" s="21"/>
      <c r="T95" s="21"/>
      <c r="U95" s="21"/>
      <c r="V95" s="27"/>
      <c r="W95" s="21"/>
      <c r="X95" s="21"/>
      <c r="Y95" s="222"/>
      <c r="Z95" s="222"/>
      <c r="AA95" s="222"/>
      <c r="AB95" s="222"/>
      <c r="AC95" s="222"/>
      <c r="AD95" s="21"/>
      <c r="AE95" s="21"/>
      <c r="AF95" s="21"/>
      <c r="AG95" s="21"/>
      <c r="AH95" s="21"/>
      <c r="AI95" s="21"/>
      <c r="AJ95" s="21"/>
      <c r="AK95" s="21"/>
      <c r="AL95" s="21"/>
      <c r="AM95" s="21"/>
      <c r="AN95" s="21"/>
      <c r="AO95" s="21"/>
      <c r="AP95" s="21"/>
      <c r="AQ95" s="21"/>
      <c r="AR95" s="21"/>
      <c r="AS95" s="21"/>
      <c r="AT95" s="21"/>
      <c r="AU95" s="21"/>
      <c r="AV95" s="21"/>
      <c r="AW95" s="28"/>
      <c r="AX95" s="28"/>
      <c r="AY95" s="28"/>
      <c r="AZ95" s="28"/>
      <c r="BA95" s="28"/>
      <c r="BB95" s="28"/>
      <c r="BC95" s="28"/>
      <c r="BD95" s="28"/>
      <c r="BE95" s="28"/>
      <c r="BF95" s="28"/>
      <c r="BG95" s="28"/>
      <c r="BH95" s="28"/>
      <c r="BI95" s="28"/>
      <c r="BJ95" s="28"/>
      <c r="BK95" s="28"/>
      <c r="BL95" s="28"/>
      <c r="BM95" s="28"/>
      <c r="BN95" s="28"/>
      <c r="BO95" s="28"/>
    </row>
    <row r="96" spans="1:89" ht="22.5" customHeight="1" x14ac:dyDescent="0.25">
      <c r="A96" s="87" t="s">
        <v>69</v>
      </c>
      <c r="B96" s="145">
        <v>4</v>
      </c>
      <c r="C96" s="88"/>
      <c r="D96" s="88"/>
      <c r="E96" s="88"/>
      <c r="F96" s="88"/>
      <c r="G96" s="56"/>
      <c r="H96" s="84"/>
      <c r="I96" s="84"/>
      <c r="J96" s="84"/>
      <c r="K96" s="85"/>
      <c r="L96" s="57"/>
      <c r="M96" s="21"/>
      <c r="N96" s="21"/>
      <c r="O96" s="21"/>
      <c r="P96" s="21"/>
      <c r="Q96" s="21"/>
      <c r="R96" s="21"/>
      <c r="S96" s="21"/>
      <c r="T96" s="21"/>
      <c r="U96" s="21"/>
      <c r="V96" s="27"/>
      <c r="W96" s="21"/>
      <c r="X96" s="21"/>
      <c r="Y96" s="222"/>
      <c r="Z96" s="222"/>
      <c r="AA96" s="222"/>
      <c r="AB96" s="222"/>
      <c r="AC96" s="222"/>
      <c r="AD96" s="21"/>
      <c r="AE96" s="21"/>
      <c r="AF96" s="222"/>
      <c r="AG96" s="222"/>
      <c r="AH96" s="222"/>
      <c r="AI96" s="222"/>
      <c r="AJ96" s="222"/>
      <c r="AK96" s="222"/>
      <c r="AL96" s="222"/>
      <c r="AM96" s="222"/>
      <c r="AN96" s="222"/>
      <c r="AO96" s="222"/>
      <c r="AP96" s="222"/>
      <c r="AQ96" s="222"/>
      <c r="AR96" s="222"/>
      <c r="AS96" s="222"/>
      <c r="AT96" s="222"/>
      <c r="AU96" s="222"/>
      <c r="AV96" s="222"/>
      <c r="AW96" s="223"/>
      <c r="AX96" s="223"/>
      <c r="AY96" s="223"/>
      <c r="AZ96" s="223"/>
      <c r="BA96" s="28"/>
      <c r="BB96" s="28"/>
      <c r="BC96" s="28"/>
      <c r="BD96" s="28"/>
      <c r="BE96" s="28"/>
      <c r="BF96" s="223"/>
      <c r="BG96" s="223"/>
      <c r="BH96" s="223"/>
      <c r="BI96" s="223"/>
      <c r="BJ96" s="223"/>
      <c r="BK96" s="223"/>
      <c r="BL96" s="223"/>
      <c r="BM96" s="223"/>
      <c r="BN96" s="223"/>
      <c r="BO96" s="223"/>
    </row>
    <row r="97" spans="1:89" s="21" customFormat="1" ht="21.75" customHeight="1" x14ac:dyDescent="0.2">
      <c r="A97" s="89" t="s">
        <v>70</v>
      </c>
      <c r="B97" s="90"/>
      <c r="C97" s="91"/>
      <c r="D97" s="92"/>
      <c r="E97" s="93"/>
      <c r="F97" s="94"/>
      <c r="G97" s="94"/>
      <c r="H97" s="94"/>
      <c r="I97" s="94"/>
      <c r="J97" s="94"/>
      <c r="K97" s="95"/>
      <c r="L97" s="94"/>
      <c r="M97" s="172"/>
      <c r="N97" s="172"/>
      <c r="V97" s="27"/>
      <c r="AW97" s="28"/>
      <c r="AX97" s="28"/>
      <c r="AY97" s="28"/>
      <c r="AZ97" s="28"/>
      <c r="BA97" s="28"/>
      <c r="BB97" s="28"/>
      <c r="BC97" s="28"/>
      <c r="BD97" s="28"/>
      <c r="BE97" s="28"/>
      <c r="BF97" s="28"/>
      <c r="BG97" s="28"/>
      <c r="BH97" s="28"/>
      <c r="BI97" s="28"/>
      <c r="BJ97" s="28"/>
      <c r="BK97" s="28"/>
      <c r="BL97" s="28"/>
      <c r="BM97" s="28"/>
      <c r="BN97" s="28"/>
      <c r="BO97" s="28"/>
      <c r="BP97" s="28"/>
      <c r="BQ97" s="28"/>
      <c r="BR97" s="28"/>
      <c r="BS97" s="28"/>
      <c r="BT97" s="28"/>
      <c r="BU97" s="28"/>
      <c r="BV97" s="28"/>
      <c r="BW97" s="28"/>
      <c r="BX97" s="28"/>
      <c r="BY97" s="28"/>
      <c r="BZ97" s="28"/>
      <c r="CA97" s="28"/>
      <c r="CB97" s="28"/>
      <c r="CC97" s="28"/>
      <c r="CD97" s="28"/>
      <c r="CE97" s="28"/>
      <c r="CF97" s="28"/>
      <c r="CG97" s="28"/>
      <c r="CH97" s="28"/>
      <c r="CI97" s="28"/>
      <c r="CJ97" s="28"/>
      <c r="CK97" s="28"/>
    </row>
    <row r="98" spans="1:89" ht="23.25" customHeight="1" x14ac:dyDescent="0.25">
      <c r="A98" s="269" t="s">
        <v>71</v>
      </c>
      <c r="B98" s="269" t="s">
        <v>72</v>
      </c>
      <c r="C98" s="317" t="s">
        <v>73</v>
      </c>
      <c r="D98" s="317"/>
      <c r="E98" s="317"/>
      <c r="F98" s="269" t="s">
        <v>74</v>
      </c>
      <c r="G98" s="21"/>
      <c r="H98" s="21"/>
      <c r="I98" s="21"/>
      <c r="J98" s="96"/>
      <c r="K98" s="57"/>
      <c r="L98" s="57"/>
      <c r="M98" s="21"/>
      <c r="N98" s="21"/>
      <c r="O98" s="21"/>
      <c r="P98" s="21"/>
      <c r="Q98" s="21"/>
      <c r="R98" s="21"/>
      <c r="S98" s="21"/>
      <c r="T98" s="21"/>
      <c r="U98" s="27"/>
      <c r="V98" s="21"/>
      <c r="W98" s="21"/>
      <c r="X98" s="21"/>
      <c r="Y98" s="222"/>
      <c r="Z98" s="222"/>
      <c r="AA98" s="222"/>
      <c r="AB98" s="222"/>
      <c r="AC98" s="222"/>
      <c r="AD98" s="21"/>
      <c r="AE98" s="21"/>
      <c r="AF98" s="21"/>
      <c r="AG98" s="21"/>
      <c r="AH98" s="21"/>
      <c r="AI98" s="21"/>
      <c r="AJ98" s="21"/>
      <c r="AK98" s="222"/>
      <c r="AL98" s="222"/>
      <c r="AM98" s="222"/>
      <c r="AN98" s="222"/>
      <c r="AO98" s="222"/>
      <c r="AP98" s="222"/>
      <c r="AQ98" s="222"/>
      <c r="AR98" s="222"/>
      <c r="AS98" s="222"/>
      <c r="AT98" s="222"/>
      <c r="AU98" s="222"/>
      <c r="AV98" s="222"/>
      <c r="AW98" s="223"/>
      <c r="AX98" s="223"/>
      <c r="AY98" s="223"/>
      <c r="AZ98" s="223"/>
      <c r="BA98" s="28"/>
      <c r="BB98" s="28"/>
      <c r="BC98" s="28"/>
      <c r="BD98" s="28"/>
      <c r="BE98" s="28"/>
      <c r="BF98" s="223"/>
      <c r="BG98" s="223"/>
      <c r="BH98" s="223"/>
      <c r="BI98" s="223"/>
      <c r="BJ98" s="223"/>
      <c r="BK98" s="223"/>
      <c r="BL98" s="223"/>
      <c r="BM98" s="223"/>
      <c r="BN98" s="223"/>
      <c r="BO98" s="223"/>
    </row>
    <row r="99" spans="1:89" ht="29.25" customHeight="1" x14ac:dyDescent="0.25">
      <c r="A99" s="270"/>
      <c r="B99" s="270"/>
      <c r="C99" s="224" t="s">
        <v>75</v>
      </c>
      <c r="D99" s="225" t="s">
        <v>76</v>
      </c>
      <c r="E99" s="226" t="s">
        <v>77</v>
      </c>
      <c r="F99" s="270"/>
      <c r="G99" s="21"/>
      <c r="H99" s="21"/>
      <c r="I99" s="21"/>
      <c r="J99" s="96"/>
      <c r="K99" s="57"/>
      <c r="L99" s="57"/>
      <c r="M99" s="21"/>
      <c r="N99" s="21"/>
      <c r="O99" s="21"/>
      <c r="P99" s="21"/>
      <c r="Q99" s="21"/>
      <c r="R99" s="21"/>
      <c r="S99" s="21"/>
      <c r="T99" s="21"/>
      <c r="U99" s="27"/>
      <c r="V99" s="21"/>
      <c r="W99" s="21"/>
      <c r="X99" s="21"/>
      <c r="Y99" s="222"/>
      <c r="Z99" s="222"/>
      <c r="AA99" s="222"/>
      <c r="AB99" s="222"/>
      <c r="AC99" s="222"/>
      <c r="AD99" s="21"/>
      <c r="AE99" s="21"/>
      <c r="AF99" s="21"/>
      <c r="AG99" s="21"/>
      <c r="AH99" s="21"/>
      <c r="AI99" s="21"/>
      <c r="AJ99" s="21"/>
      <c r="AK99" s="222"/>
      <c r="AL99" s="222"/>
      <c r="AM99" s="222"/>
      <c r="AN99" s="222"/>
      <c r="AO99" s="222"/>
      <c r="AP99" s="222"/>
      <c r="AQ99" s="222"/>
      <c r="AR99" s="222"/>
      <c r="AS99" s="222"/>
      <c r="AT99" s="222"/>
      <c r="AU99" s="222"/>
      <c r="AV99" s="222"/>
      <c r="AW99" s="223"/>
      <c r="AX99" s="223"/>
      <c r="AY99" s="223"/>
      <c r="AZ99" s="223"/>
      <c r="BA99" s="28"/>
      <c r="BB99" s="28"/>
      <c r="BC99" s="28"/>
      <c r="BD99" s="28"/>
      <c r="BE99" s="28"/>
      <c r="BF99" s="223"/>
      <c r="BG99" s="223"/>
      <c r="BH99" s="223"/>
      <c r="BI99" s="223"/>
      <c r="BJ99" s="223"/>
      <c r="BK99" s="223"/>
      <c r="BL99" s="223"/>
      <c r="BM99" s="223"/>
      <c r="BN99" s="223"/>
      <c r="BO99" s="223"/>
    </row>
    <row r="100" spans="1:89" ht="18.75" customHeight="1" x14ac:dyDescent="0.25">
      <c r="A100" s="227" t="s">
        <v>78</v>
      </c>
      <c r="B100" s="108">
        <v>10</v>
      </c>
      <c r="C100" s="123">
        <v>4</v>
      </c>
      <c r="D100" s="135">
        <v>2</v>
      </c>
      <c r="E100" s="228">
        <v>6</v>
      </c>
      <c r="F100" s="108">
        <v>2</v>
      </c>
      <c r="G100" s="21"/>
      <c r="H100" s="21"/>
      <c r="I100" s="21"/>
      <c r="J100" s="96"/>
      <c r="K100" s="57"/>
      <c r="L100" s="57"/>
      <c r="M100" s="21"/>
      <c r="N100" s="21"/>
      <c r="O100" s="21"/>
      <c r="P100" s="21"/>
      <c r="Q100" s="21"/>
      <c r="R100" s="21"/>
      <c r="S100" s="21"/>
      <c r="T100" s="21"/>
      <c r="U100" s="27"/>
      <c r="V100" s="21"/>
      <c r="W100" s="21"/>
      <c r="X100" s="21"/>
      <c r="Y100" s="222"/>
      <c r="Z100" s="222"/>
      <c r="AA100" s="222"/>
      <c r="AB100" s="222"/>
      <c r="AC100" s="222"/>
      <c r="AD100" s="21"/>
      <c r="AE100" s="21"/>
      <c r="AF100" s="21"/>
      <c r="AG100" s="21"/>
      <c r="AH100" s="21"/>
      <c r="AI100" s="21"/>
      <c r="AJ100" s="21"/>
      <c r="AK100" s="222"/>
      <c r="AL100" s="222"/>
      <c r="AM100" s="222"/>
      <c r="AN100" s="222"/>
      <c r="AO100" s="222"/>
      <c r="AP100" s="222"/>
      <c r="AQ100" s="222"/>
      <c r="AR100" s="222"/>
      <c r="AS100" s="222"/>
      <c r="AT100" s="222"/>
      <c r="AU100" s="222"/>
      <c r="AV100" s="222"/>
      <c r="AW100" s="223"/>
      <c r="AX100" s="223"/>
      <c r="AY100" s="223"/>
      <c r="AZ100" s="223"/>
      <c r="BA100" s="28"/>
      <c r="BB100" s="28"/>
      <c r="BC100" s="28"/>
      <c r="BD100" s="28"/>
      <c r="BE100" s="28"/>
      <c r="BF100" s="223"/>
      <c r="BG100" s="223"/>
      <c r="BH100" s="223"/>
      <c r="BI100" s="223"/>
      <c r="BJ100" s="223"/>
      <c r="BK100" s="223"/>
      <c r="BL100" s="223"/>
      <c r="BM100" s="223"/>
      <c r="BN100" s="223"/>
      <c r="BO100" s="223"/>
    </row>
    <row r="101" spans="1:89" ht="27" customHeight="1" x14ac:dyDescent="0.25">
      <c r="A101" s="229" t="s">
        <v>79</v>
      </c>
      <c r="B101" s="109"/>
      <c r="C101" s="113"/>
      <c r="D101" s="136"/>
      <c r="E101" s="230"/>
      <c r="F101" s="109"/>
      <c r="G101" s="21"/>
      <c r="H101" s="21"/>
      <c r="I101" s="21"/>
      <c r="J101" s="96"/>
      <c r="K101" s="57"/>
      <c r="L101" s="57"/>
      <c r="M101" s="21"/>
      <c r="N101" s="21"/>
      <c r="O101" s="21"/>
      <c r="P101" s="21"/>
      <c r="Q101" s="21"/>
      <c r="R101" s="21"/>
      <c r="S101" s="21"/>
      <c r="T101" s="21"/>
      <c r="U101" s="27"/>
      <c r="V101" s="21"/>
      <c r="W101" s="21"/>
      <c r="X101" s="21"/>
      <c r="Y101" s="222"/>
      <c r="Z101" s="222"/>
      <c r="AA101" s="222"/>
      <c r="AB101" s="222"/>
      <c r="AC101" s="222"/>
      <c r="AD101" s="21"/>
      <c r="AE101" s="21"/>
      <c r="AF101" s="21"/>
      <c r="AG101" s="21"/>
      <c r="AH101" s="21"/>
      <c r="AI101" s="21"/>
      <c r="AJ101" s="21"/>
      <c r="AK101" s="222"/>
      <c r="AL101" s="222"/>
      <c r="AM101" s="222"/>
      <c r="AN101" s="222"/>
      <c r="AO101" s="222"/>
      <c r="AP101" s="222"/>
      <c r="AQ101" s="222"/>
      <c r="AR101" s="222"/>
      <c r="AS101" s="222"/>
      <c r="AT101" s="222"/>
      <c r="AU101" s="222"/>
      <c r="AV101" s="222"/>
      <c r="AW101" s="223"/>
      <c r="AX101" s="223"/>
      <c r="AY101" s="223"/>
      <c r="AZ101" s="223"/>
      <c r="BA101" s="28"/>
      <c r="BB101" s="28"/>
      <c r="BC101" s="28"/>
      <c r="BD101" s="28"/>
      <c r="BE101" s="28"/>
      <c r="BF101" s="223"/>
      <c r="BG101" s="223"/>
      <c r="BH101" s="223"/>
      <c r="BI101" s="223"/>
      <c r="BJ101" s="223"/>
      <c r="BK101" s="223"/>
      <c r="BL101" s="223"/>
      <c r="BM101" s="223"/>
      <c r="BN101" s="223"/>
      <c r="BO101" s="223"/>
    </row>
    <row r="102" spans="1:89" ht="27.75" customHeight="1" x14ac:dyDescent="0.25">
      <c r="A102" s="231" t="s">
        <v>80</v>
      </c>
      <c r="B102" s="110"/>
      <c r="C102" s="115"/>
      <c r="D102" s="137"/>
      <c r="E102" s="232"/>
      <c r="F102" s="110"/>
      <c r="G102" s="21"/>
      <c r="H102" s="21"/>
      <c r="I102" s="21"/>
      <c r="J102" s="96"/>
      <c r="K102" s="57"/>
      <c r="L102" s="57"/>
      <c r="M102" s="21"/>
      <c r="N102" s="21"/>
      <c r="O102" s="21"/>
      <c r="P102" s="21"/>
      <c r="Q102" s="21"/>
      <c r="R102" s="21"/>
      <c r="S102" s="21"/>
      <c r="T102" s="21"/>
      <c r="U102" s="27"/>
      <c r="V102" s="21"/>
      <c r="W102" s="21"/>
      <c r="X102" s="21"/>
      <c r="Y102" s="222"/>
      <c r="Z102" s="222"/>
      <c r="AA102" s="222"/>
      <c r="AB102" s="222"/>
      <c r="AC102" s="222"/>
      <c r="AD102" s="21"/>
      <c r="AE102" s="21"/>
      <c r="AF102" s="21"/>
      <c r="AG102" s="21"/>
      <c r="AH102" s="21"/>
      <c r="AI102" s="21"/>
      <c r="AJ102" s="21"/>
      <c r="AK102" s="222"/>
      <c r="AL102" s="222"/>
      <c r="AM102" s="222"/>
      <c r="AN102" s="222"/>
      <c r="AO102" s="222"/>
      <c r="AP102" s="222"/>
      <c r="AQ102" s="222"/>
      <c r="AR102" s="222"/>
      <c r="AS102" s="222"/>
      <c r="AT102" s="222"/>
      <c r="AU102" s="222"/>
      <c r="AV102" s="222"/>
      <c r="AW102" s="223"/>
      <c r="AX102" s="223"/>
      <c r="AY102" s="223"/>
      <c r="AZ102" s="223"/>
      <c r="BA102" s="28"/>
      <c r="BB102" s="28"/>
      <c r="BC102" s="28"/>
      <c r="BD102" s="28"/>
      <c r="BE102" s="28"/>
      <c r="BF102" s="223"/>
      <c r="BG102" s="223"/>
      <c r="BH102" s="223"/>
      <c r="BI102" s="223"/>
      <c r="BJ102" s="223"/>
      <c r="BK102" s="223"/>
      <c r="BL102" s="223"/>
      <c r="BM102" s="223"/>
      <c r="BN102" s="223"/>
      <c r="BO102" s="223"/>
    </row>
    <row r="103" spans="1:89" s="21" customFormat="1" ht="18" customHeight="1" x14ac:dyDescent="0.2">
      <c r="A103" s="97" t="s">
        <v>81</v>
      </c>
      <c r="B103" s="71"/>
      <c r="C103" s="71"/>
      <c r="D103" s="71"/>
      <c r="E103" s="71"/>
      <c r="F103" s="71"/>
      <c r="G103" s="71"/>
      <c r="K103" s="96"/>
      <c r="V103" s="27"/>
      <c r="AW103" s="28"/>
      <c r="AX103" s="28"/>
      <c r="AY103" s="28"/>
      <c r="AZ103" s="28"/>
      <c r="BA103" s="28"/>
      <c r="BB103" s="28"/>
      <c r="BC103" s="28"/>
      <c r="BD103" s="28"/>
      <c r="BE103" s="28"/>
      <c r="BF103" s="28"/>
      <c r="BG103" s="28"/>
      <c r="BH103" s="28"/>
      <c r="BI103" s="28"/>
      <c r="BJ103" s="28"/>
      <c r="BK103" s="28"/>
      <c r="BL103" s="28"/>
      <c r="BM103" s="28"/>
      <c r="BN103" s="28"/>
      <c r="BO103" s="28"/>
      <c r="BP103" s="28"/>
      <c r="BQ103" s="28"/>
      <c r="BR103" s="28"/>
      <c r="BS103" s="28"/>
      <c r="BT103" s="28"/>
      <c r="BU103" s="28"/>
      <c r="BV103" s="28"/>
      <c r="BW103" s="28"/>
      <c r="BX103" s="28"/>
      <c r="BY103" s="28"/>
      <c r="BZ103" s="28"/>
      <c r="CA103" s="28"/>
      <c r="CB103" s="28"/>
      <c r="CC103" s="28"/>
      <c r="CD103" s="28"/>
      <c r="CE103" s="28"/>
      <c r="CF103" s="28"/>
      <c r="CG103" s="28"/>
      <c r="CH103" s="28"/>
      <c r="CI103" s="28"/>
      <c r="CJ103" s="28"/>
      <c r="CK103" s="28"/>
    </row>
    <row r="104" spans="1:89" ht="15" x14ac:dyDescent="0.2">
      <c r="A104" s="251" t="s">
        <v>82</v>
      </c>
      <c r="B104" s="253" t="s">
        <v>83</v>
      </c>
      <c r="C104" s="28"/>
      <c r="D104" s="28"/>
      <c r="E104" s="28"/>
      <c r="F104" s="28"/>
      <c r="G104" s="21"/>
      <c r="H104" s="21"/>
      <c r="I104" s="21"/>
      <c r="J104" s="96"/>
      <c r="K104" s="62"/>
      <c r="L104" s="57"/>
      <c r="M104" s="21"/>
      <c r="N104" s="21"/>
      <c r="O104" s="21"/>
      <c r="P104" s="21"/>
      <c r="Q104" s="21"/>
      <c r="R104" s="21"/>
      <c r="S104" s="21"/>
      <c r="T104" s="21"/>
      <c r="U104" s="27"/>
      <c r="V104" s="21"/>
      <c r="W104" s="21"/>
      <c r="X104" s="21"/>
      <c r="AD104" s="21"/>
      <c r="AE104" s="21"/>
      <c r="AF104" s="21"/>
      <c r="AG104" s="21"/>
      <c r="AH104" s="21"/>
      <c r="AI104" s="21"/>
      <c r="AJ104" s="21"/>
      <c r="BA104" s="28"/>
      <c r="BB104" s="28"/>
      <c r="BC104" s="28"/>
      <c r="BD104" s="28"/>
      <c r="BE104" s="28"/>
    </row>
    <row r="105" spans="1:89" ht="15.75" customHeight="1" x14ac:dyDescent="0.2">
      <c r="A105" s="63" t="s">
        <v>84</v>
      </c>
      <c r="B105" s="108">
        <v>1</v>
      </c>
      <c r="C105" s="28"/>
      <c r="D105" s="28"/>
      <c r="E105" s="28"/>
      <c r="F105" s="28"/>
      <c r="G105" s="21"/>
      <c r="H105" s="21"/>
      <c r="I105" s="21"/>
      <c r="J105" s="96"/>
      <c r="K105" s="98"/>
      <c r="L105" s="57"/>
      <c r="M105" s="21"/>
      <c r="N105" s="21"/>
      <c r="O105" s="21"/>
      <c r="P105" s="21"/>
      <c r="Q105" s="21"/>
      <c r="R105" s="21"/>
      <c r="S105" s="21"/>
      <c r="T105" s="21"/>
      <c r="U105" s="27"/>
      <c r="V105" s="21"/>
      <c r="W105" s="21"/>
      <c r="X105" s="21"/>
      <c r="AD105" s="21"/>
      <c r="AE105" s="21"/>
      <c r="AF105" s="21"/>
      <c r="AG105" s="21"/>
      <c r="AH105" s="21"/>
      <c r="AI105" s="21"/>
      <c r="AJ105" s="21"/>
      <c r="BA105" s="28"/>
      <c r="BB105" s="28"/>
      <c r="BC105" s="28"/>
      <c r="BD105" s="28"/>
      <c r="BE105" s="28"/>
    </row>
    <row r="106" spans="1:89" ht="15.75" customHeight="1" x14ac:dyDescent="0.2">
      <c r="A106" s="64" t="s">
        <v>85</v>
      </c>
      <c r="B106" s="109"/>
      <c r="C106" s="28"/>
      <c r="D106" s="28"/>
      <c r="E106" s="28"/>
      <c r="F106" s="28"/>
      <c r="G106" s="21"/>
      <c r="H106" s="21"/>
      <c r="I106" s="21"/>
      <c r="J106" s="96"/>
      <c r="K106" s="98"/>
      <c r="L106" s="57"/>
      <c r="M106" s="21"/>
      <c r="N106" s="21"/>
      <c r="O106" s="21"/>
      <c r="P106" s="21"/>
      <c r="Q106" s="21"/>
      <c r="R106" s="21"/>
      <c r="S106" s="21"/>
      <c r="T106" s="21"/>
      <c r="U106" s="27"/>
      <c r="V106" s="21"/>
      <c r="W106" s="21"/>
      <c r="X106" s="21"/>
      <c r="AD106" s="21"/>
      <c r="AE106" s="21"/>
      <c r="AF106" s="21"/>
      <c r="AG106" s="21"/>
      <c r="AH106" s="21"/>
      <c r="AI106" s="21"/>
      <c r="AJ106" s="21"/>
      <c r="BA106" s="28"/>
      <c r="BB106" s="28"/>
      <c r="BC106" s="28"/>
      <c r="BD106" s="28"/>
      <c r="BE106" s="28"/>
    </row>
    <row r="107" spans="1:89" ht="15.75" customHeight="1" x14ac:dyDescent="0.2">
      <c r="A107" s="64" t="s">
        <v>86</v>
      </c>
      <c r="B107" s="109"/>
      <c r="C107" s="28"/>
      <c r="D107" s="28"/>
      <c r="E107" s="28"/>
      <c r="F107" s="28"/>
      <c r="G107" s="21"/>
      <c r="H107" s="21"/>
      <c r="I107" s="21"/>
      <c r="J107" s="21"/>
      <c r="K107" s="99"/>
      <c r="L107" s="57"/>
      <c r="M107" s="21"/>
      <c r="N107" s="21"/>
      <c r="O107" s="21"/>
      <c r="P107" s="21"/>
      <c r="Q107" s="21"/>
      <c r="R107" s="21"/>
      <c r="S107" s="21"/>
      <c r="T107" s="21"/>
      <c r="U107" s="27"/>
      <c r="V107" s="21"/>
      <c r="W107" s="21"/>
      <c r="X107" s="21"/>
      <c r="AD107" s="21"/>
      <c r="AE107" s="21"/>
      <c r="AF107" s="21"/>
      <c r="AG107" s="21"/>
      <c r="AH107" s="21"/>
      <c r="AI107" s="21"/>
      <c r="AJ107" s="21"/>
      <c r="BA107" s="28"/>
      <c r="BB107" s="28"/>
      <c r="BC107" s="28"/>
      <c r="BD107" s="28"/>
      <c r="BE107" s="28"/>
    </row>
    <row r="108" spans="1:89" ht="15.75" customHeight="1" x14ac:dyDescent="0.2">
      <c r="A108" s="64" t="s">
        <v>87</v>
      </c>
      <c r="B108" s="109"/>
      <c r="C108" s="28"/>
      <c r="D108" s="28"/>
      <c r="E108" s="28"/>
      <c r="F108" s="28"/>
      <c r="G108" s="21"/>
      <c r="H108" s="21"/>
      <c r="I108" s="21"/>
      <c r="J108" s="21"/>
      <c r="K108" s="99"/>
      <c r="L108" s="57"/>
      <c r="M108" s="21"/>
      <c r="N108" s="21"/>
      <c r="O108" s="21"/>
      <c r="P108" s="21"/>
      <c r="Q108" s="21"/>
      <c r="R108" s="21"/>
      <c r="S108" s="21"/>
      <c r="T108" s="21"/>
      <c r="U108" s="27"/>
      <c r="V108" s="21"/>
      <c r="W108" s="21"/>
      <c r="X108" s="21"/>
      <c r="AD108" s="21"/>
      <c r="AE108" s="21"/>
      <c r="AF108" s="21"/>
      <c r="AG108" s="21"/>
      <c r="AH108" s="21"/>
      <c r="AI108" s="21"/>
      <c r="AJ108" s="21"/>
      <c r="BA108" s="28"/>
      <c r="BB108" s="28"/>
      <c r="BC108" s="28"/>
      <c r="BD108" s="28"/>
      <c r="BE108" s="28"/>
    </row>
    <row r="109" spans="1:89" ht="15.75" customHeight="1" x14ac:dyDescent="0.2">
      <c r="A109" s="64" t="s">
        <v>88</v>
      </c>
      <c r="B109" s="109"/>
      <c r="C109" s="28"/>
      <c r="D109" s="28"/>
      <c r="E109" s="28"/>
      <c r="F109" s="28"/>
      <c r="G109" s="21"/>
      <c r="H109" s="21"/>
      <c r="I109" s="21"/>
      <c r="J109" s="21"/>
      <c r="K109" s="99"/>
      <c r="L109" s="57"/>
      <c r="M109" s="21"/>
      <c r="N109" s="21"/>
      <c r="O109" s="21"/>
      <c r="P109" s="21"/>
      <c r="Q109" s="21"/>
      <c r="R109" s="21"/>
      <c r="S109" s="21"/>
      <c r="T109" s="21"/>
      <c r="U109" s="27"/>
      <c r="V109" s="21"/>
      <c r="W109" s="21"/>
      <c r="X109" s="21"/>
      <c r="AD109" s="21"/>
      <c r="AE109" s="21"/>
      <c r="AF109" s="21"/>
      <c r="AG109" s="21"/>
      <c r="AH109" s="21"/>
      <c r="AI109" s="21"/>
      <c r="AJ109" s="21"/>
      <c r="BA109" s="28"/>
      <c r="BB109" s="28"/>
      <c r="BC109" s="28"/>
      <c r="BD109" s="28"/>
      <c r="BE109" s="28"/>
    </row>
    <row r="110" spans="1:89" ht="15.75" customHeight="1" x14ac:dyDescent="0.2">
      <c r="A110" s="251" t="s">
        <v>23</v>
      </c>
      <c r="B110" s="165">
        <f>SUM(B105:B109)</f>
        <v>1</v>
      </c>
      <c r="C110" s="100"/>
      <c r="D110" s="28"/>
      <c r="E110" s="28"/>
      <c r="F110" s="28"/>
      <c r="G110" s="21"/>
      <c r="H110" s="21"/>
      <c r="I110" s="21"/>
      <c r="J110" s="21"/>
      <c r="K110" s="99"/>
      <c r="L110" s="57"/>
      <c r="M110" s="21"/>
      <c r="N110" s="21"/>
      <c r="O110" s="21"/>
      <c r="P110" s="21"/>
      <c r="Q110" s="21"/>
      <c r="R110" s="21"/>
      <c r="S110" s="21"/>
      <c r="T110" s="21"/>
      <c r="U110" s="27"/>
      <c r="V110" s="21"/>
      <c r="W110" s="21"/>
      <c r="X110" s="21"/>
      <c r="AD110" s="21"/>
      <c r="AE110" s="21"/>
      <c r="AF110" s="21"/>
      <c r="AG110" s="21"/>
      <c r="AH110" s="21"/>
      <c r="AI110" s="21"/>
      <c r="AJ110" s="21"/>
      <c r="BA110" s="28"/>
      <c r="BB110" s="28"/>
      <c r="BC110" s="28"/>
      <c r="BD110" s="28"/>
      <c r="BE110" s="28"/>
    </row>
    <row r="111" spans="1:89" s="21" customFormat="1" x14ac:dyDescent="0.2">
      <c r="A111" s="101"/>
      <c r="L111" s="99"/>
      <c r="V111" s="27"/>
      <c r="AW111" s="28"/>
      <c r="AX111" s="28"/>
      <c r="AY111" s="28"/>
      <c r="AZ111" s="28"/>
      <c r="BA111" s="28"/>
      <c r="BB111" s="28"/>
      <c r="BC111" s="28"/>
      <c r="BD111" s="28"/>
      <c r="BE111" s="28"/>
      <c r="BF111" s="28"/>
      <c r="BG111" s="28"/>
      <c r="BH111" s="28"/>
      <c r="BI111" s="28"/>
      <c r="BJ111" s="28"/>
      <c r="BK111" s="28"/>
      <c r="BL111" s="28"/>
      <c r="BM111" s="28"/>
      <c r="BN111" s="28"/>
      <c r="BO111" s="28"/>
      <c r="BP111" s="28"/>
      <c r="BQ111" s="28"/>
      <c r="BR111" s="28"/>
      <c r="BS111" s="28"/>
      <c r="BT111" s="28"/>
      <c r="BU111" s="28"/>
      <c r="BV111" s="28"/>
      <c r="BW111" s="28"/>
      <c r="BX111" s="28"/>
      <c r="BY111" s="28"/>
      <c r="BZ111" s="28"/>
      <c r="CA111" s="28"/>
      <c r="CB111" s="28"/>
      <c r="CC111" s="28"/>
      <c r="CD111" s="28"/>
      <c r="CE111" s="28"/>
      <c r="CF111" s="28"/>
      <c r="CG111" s="28"/>
      <c r="CH111" s="28"/>
      <c r="CI111" s="28"/>
      <c r="CJ111" s="28"/>
      <c r="CK111" s="28"/>
    </row>
    <row r="112" spans="1:89" s="21" customFormat="1" x14ac:dyDescent="0.2">
      <c r="A112" s="101"/>
      <c r="L112" s="99"/>
      <c r="V112" s="27"/>
      <c r="AW112" s="28"/>
      <c r="AX112" s="28"/>
      <c r="AY112" s="28"/>
      <c r="AZ112" s="28"/>
      <c r="BA112" s="28"/>
      <c r="BB112" s="28"/>
      <c r="BC112" s="28"/>
      <c r="BD112" s="28"/>
      <c r="BE112" s="28"/>
      <c r="BF112" s="28"/>
      <c r="BG112" s="28"/>
      <c r="BH112" s="28"/>
      <c r="BI112" s="28"/>
      <c r="BJ112" s="28"/>
      <c r="BK112" s="28"/>
      <c r="BL112" s="28"/>
      <c r="BM112" s="28"/>
      <c r="BN112" s="28"/>
      <c r="BO112" s="28"/>
      <c r="BP112" s="28"/>
      <c r="BQ112" s="28"/>
      <c r="BR112" s="28"/>
      <c r="BS112" s="28"/>
      <c r="BT112" s="28"/>
      <c r="BU112" s="28"/>
      <c r="BV112" s="28"/>
      <c r="BW112" s="28"/>
      <c r="BX112" s="28"/>
      <c r="BY112" s="28"/>
      <c r="BZ112" s="28"/>
      <c r="CA112" s="28"/>
      <c r="CB112" s="28"/>
      <c r="CC112" s="28"/>
      <c r="CD112" s="28"/>
      <c r="CE112" s="28"/>
      <c r="CF112" s="28"/>
      <c r="CG112" s="28"/>
      <c r="CH112" s="28"/>
      <c r="CI112" s="28"/>
      <c r="CJ112" s="28"/>
      <c r="CK112" s="28"/>
    </row>
    <row r="113" spans="1:89" s="21" customFormat="1" x14ac:dyDescent="0.2">
      <c r="A113" s="101"/>
      <c r="L113" s="99"/>
      <c r="V113" s="27"/>
      <c r="AW113" s="28"/>
      <c r="AX113" s="28"/>
      <c r="AY113" s="28"/>
      <c r="AZ113" s="28"/>
      <c r="BA113" s="28"/>
      <c r="BB113" s="28"/>
      <c r="BC113" s="28"/>
      <c r="BD113" s="28"/>
      <c r="BE113" s="28"/>
      <c r="BF113" s="28"/>
      <c r="BG113" s="28"/>
      <c r="BH113" s="28"/>
      <c r="BI113" s="28"/>
      <c r="BJ113" s="28"/>
      <c r="BK113" s="28"/>
      <c r="BL113" s="28"/>
      <c r="BM113" s="28"/>
      <c r="BN113" s="28"/>
      <c r="BO113" s="28"/>
      <c r="BP113" s="28"/>
      <c r="BQ113" s="28"/>
      <c r="BR113" s="28"/>
      <c r="BS113" s="28"/>
      <c r="BT113" s="28"/>
      <c r="BU113" s="28"/>
      <c r="BV113" s="28"/>
      <c r="BW113" s="28"/>
      <c r="BX113" s="28"/>
      <c r="BY113" s="28"/>
      <c r="BZ113" s="28"/>
      <c r="CA113" s="28"/>
      <c r="CB113" s="28"/>
      <c r="CC113" s="28"/>
      <c r="CD113" s="28"/>
      <c r="CE113" s="28"/>
      <c r="CF113" s="28"/>
      <c r="CG113" s="28"/>
      <c r="CH113" s="28"/>
      <c r="CI113" s="28"/>
      <c r="CJ113" s="28"/>
      <c r="CK113" s="28"/>
    </row>
    <row r="114" spans="1:89" s="21" customFormat="1" x14ac:dyDescent="0.2">
      <c r="A114" s="101"/>
      <c r="L114" s="99"/>
      <c r="V114" s="27"/>
      <c r="AW114" s="28"/>
      <c r="AX114" s="28"/>
      <c r="AY114" s="28"/>
      <c r="AZ114" s="28"/>
      <c r="BA114" s="28"/>
      <c r="BB114" s="28"/>
      <c r="BC114" s="28"/>
      <c r="BD114" s="28"/>
      <c r="BE114" s="28"/>
      <c r="BF114" s="28"/>
      <c r="BG114" s="28"/>
      <c r="BH114" s="28"/>
      <c r="BI114" s="28"/>
      <c r="BJ114" s="28"/>
      <c r="BK114" s="28"/>
      <c r="BL114" s="28"/>
      <c r="BM114" s="28"/>
      <c r="BN114" s="28"/>
      <c r="BO114" s="28"/>
      <c r="BP114" s="28"/>
      <c r="BQ114" s="28"/>
      <c r="BR114" s="28"/>
      <c r="BS114" s="28"/>
      <c r="BT114" s="28"/>
      <c r="BU114" s="28"/>
      <c r="BV114" s="28"/>
      <c r="BW114" s="28"/>
      <c r="BX114" s="28"/>
      <c r="BY114" s="28"/>
      <c r="BZ114" s="28"/>
      <c r="CA114" s="28"/>
      <c r="CB114" s="28"/>
      <c r="CC114" s="28"/>
      <c r="CD114" s="28"/>
      <c r="CE114" s="28"/>
      <c r="CF114" s="28"/>
      <c r="CG114" s="28"/>
      <c r="CH114" s="28"/>
      <c r="CI114" s="28"/>
      <c r="CJ114" s="28"/>
      <c r="CK114" s="28"/>
    </row>
    <row r="115" spans="1:89" s="21" customFormat="1" x14ac:dyDescent="0.2">
      <c r="A115" s="101"/>
      <c r="L115" s="99"/>
      <c r="V115" s="27"/>
      <c r="AW115" s="28"/>
      <c r="AX115" s="28"/>
      <c r="AY115" s="28"/>
      <c r="AZ115" s="28"/>
      <c r="BA115" s="28"/>
      <c r="BB115" s="28"/>
      <c r="BC115" s="28"/>
      <c r="BD115" s="28"/>
      <c r="BE115" s="28"/>
      <c r="BF115" s="28"/>
      <c r="BG115" s="28"/>
      <c r="BH115" s="28"/>
      <c r="BI115" s="28"/>
      <c r="BJ115" s="28"/>
      <c r="BK115" s="28"/>
      <c r="BL115" s="28"/>
      <c r="BM115" s="28"/>
      <c r="BN115" s="28"/>
      <c r="BO115" s="28"/>
      <c r="BP115" s="28"/>
      <c r="BQ115" s="28"/>
      <c r="BR115" s="28"/>
      <c r="BS115" s="28"/>
      <c r="BT115" s="28"/>
      <c r="BU115" s="28"/>
      <c r="BV115" s="28"/>
      <c r="BW115" s="28"/>
      <c r="BX115" s="28"/>
      <c r="BY115" s="28"/>
      <c r="BZ115" s="28"/>
      <c r="CA115" s="28"/>
      <c r="CB115" s="28"/>
      <c r="CC115" s="28"/>
      <c r="CD115" s="28"/>
      <c r="CE115" s="28"/>
      <c r="CF115" s="28"/>
      <c r="CG115" s="28"/>
      <c r="CH115" s="28"/>
      <c r="CI115" s="28"/>
      <c r="CJ115" s="28"/>
      <c r="CK115" s="28"/>
    </row>
    <row r="116" spans="1:89" s="21" customFormat="1" x14ac:dyDescent="0.2">
      <c r="A116" s="101"/>
      <c r="L116" s="99"/>
      <c r="V116" s="27"/>
      <c r="AW116" s="28"/>
      <c r="AX116" s="28"/>
      <c r="AY116" s="28"/>
      <c r="AZ116" s="28"/>
      <c r="BA116" s="28"/>
      <c r="BB116" s="28"/>
      <c r="BC116" s="28"/>
      <c r="BD116" s="28"/>
      <c r="BE116" s="28"/>
      <c r="BF116" s="28"/>
      <c r="BG116" s="28"/>
      <c r="BH116" s="28"/>
      <c r="BI116" s="28"/>
      <c r="BJ116" s="28"/>
      <c r="BK116" s="28"/>
      <c r="BL116" s="28"/>
      <c r="BM116" s="28"/>
      <c r="BN116" s="28"/>
      <c r="BO116" s="28"/>
      <c r="BP116" s="28"/>
      <c r="BQ116" s="28"/>
      <c r="BR116" s="28"/>
      <c r="BS116" s="28"/>
      <c r="BT116" s="28"/>
      <c r="BU116" s="28"/>
      <c r="BV116" s="28"/>
      <c r="BW116" s="28"/>
      <c r="BX116" s="28"/>
      <c r="BY116" s="28"/>
      <c r="BZ116" s="28"/>
      <c r="CA116" s="28"/>
      <c r="CB116" s="28"/>
      <c r="CC116" s="28"/>
      <c r="CD116" s="28"/>
      <c r="CE116" s="28"/>
      <c r="CF116" s="28"/>
      <c r="CG116" s="28"/>
      <c r="CH116" s="28"/>
      <c r="CI116" s="28"/>
      <c r="CJ116" s="28"/>
      <c r="CK116" s="28"/>
    </row>
    <row r="117" spans="1:89" s="21" customFormat="1" x14ac:dyDescent="0.2">
      <c r="A117" s="101"/>
      <c r="L117" s="99"/>
      <c r="V117" s="27"/>
      <c r="AW117" s="28"/>
      <c r="AX117" s="28"/>
      <c r="AY117" s="28"/>
      <c r="AZ117" s="28"/>
      <c r="BA117" s="28"/>
      <c r="BB117" s="28"/>
      <c r="BC117" s="28"/>
      <c r="BD117" s="28"/>
      <c r="BE117" s="28"/>
      <c r="BF117" s="28"/>
      <c r="BG117" s="28"/>
      <c r="BH117" s="28"/>
      <c r="BI117" s="28"/>
      <c r="BJ117" s="28"/>
      <c r="BK117" s="28"/>
      <c r="BL117" s="28"/>
      <c r="BM117" s="28"/>
      <c r="BN117" s="28"/>
      <c r="BO117" s="28"/>
      <c r="BP117" s="28"/>
      <c r="BQ117" s="28"/>
      <c r="BR117" s="28"/>
      <c r="BS117" s="28"/>
      <c r="BT117" s="28"/>
      <c r="BU117" s="28"/>
      <c r="BV117" s="28"/>
      <c r="BW117" s="28"/>
      <c r="BX117" s="28"/>
      <c r="BY117" s="28"/>
      <c r="BZ117" s="28"/>
      <c r="CA117" s="28"/>
      <c r="CB117" s="28"/>
      <c r="CC117" s="28"/>
      <c r="CD117" s="28"/>
      <c r="CE117" s="28"/>
      <c r="CF117" s="28"/>
      <c r="CG117" s="28"/>
      <c r="CH117" s="28"/>
      <c r="CI117" s="28"/>
      <c r="CJ117" s="28"/>
      <c r="CK117" s="28"/>
    </row>
    <row r="118" spans="1:89" s="21" customFormat="1" x14ac:dyDescent="0.2">
      <c r="A118" s="101"/>
      <c r="L118" s="99"/>
      <c r="V118" s="27"/>
      <c r="AW118" s="28"/>
      <c r="AX118" s="28"/>
      <c r="AY118" s="28"/>
      <c r="AZ118" s="28"/>
      <c r="BA118" s="28"/>
      <c r="BB118" s="28"/>
      <c r="BC118" s="28"/>
      <c r="BD118" s="28"/>
      <c r="BE118" s="28"/>
      <c r="BF118" s="28"/>
      <c r="BG118" s="28"/>
      <c r="BH118" s="28"/>
      <c r="BI118" s="28"/>
      <c r="BJ118" s="28"/>
      <c r="BK118" s="28"/>
      <c r="BL118" s="28"/>
      <c r="BM118" s="28"/>
      <c r="BN118" s="28"/>
      <c r="BO118" s="28"/>
      <c r="BP118" s="28"/>
      <c r="BQ118" s="28"/>
      <c r="BR118" s="28"/>
      <c r="BS118" s="28"/>
      <c r="BT118" s="28"/>
      <c r="BU118" s="28"/>
      <c r="BV118" s="28"/>
      <c r="BW118" s="28"/>
      <c r="BX118" s="28"/>
      <c r="BY118" s="28"/>
      <c r="BZ118" s="28"/>
      <c r="CA118" s="28"/>
      <c r="CB118" s="28"/>
      <c r="CC118" s="28"/>
      <c r="CD118" s="28"/>
      <c r="CE118" s="28"/>
      <c r="CF118" s="28"/>
      <c r="CG118" s="28"/>
      <c r="CH118" s="28"/>
      <c r="CI118" s="28"/>
      <c r="CJ118" s="28"/>
      <c r="CK118" s="28"/>
    </row>
    <row r="119" spans="1:89" s="21" customFormat="1" x14ac:dyDescent="0.2">
      <c r="A119" s="101"/>
      <c r="L119" s="99"/>
      <c r="V119" s="27"/>
      <c r="AW119" s="28"/>
      <c r="AX119" s="28"/>
      <c r="AY119" s="28"/>
      <c r="AZ119" s="28"/>
      <c r="BA119" s="28"/>
      <c r="BB119" s="28"/>
      <c r="BC119" s="28"/>
      <c r="BD119" s="28"/>
      <c r="BE119" s="28"/>
      <c r="BF119" s="28"/>
      <c r="BG119" s="28"/>
      <c r="BH119" s="28"/>
      <c r="BI119" s="28"/>
      <c r="BJ119" s="28"/>
      <c r="BK119" s="28"/>
      <c r="BL119" s="28"/>
      <c r="BM119" s="28"/>
      <c r="BN119" s="28"/>
      <c r="BO119" s="28"/>
      <c r="BP119" s="28"/>
      <c r="BQ119" s="28"/>
      <c r="BR119" s="28"/>
      <c r="BS119" s="28"/>
      <c r="BT119" s="28"/>
      <c r="BU119" s="28"/>
      <c r="BV119" s="28"/>
      <c r="BW119" s="28"/>
      <c r="BX119" s="28"/>
      <c r="BY119" s="28"/>
      <c r="BZ119" s="28"/>
      <c r="CA119" s="28"/>
      <c r="CB119" s="28"/>
      <c r="CC119" s="28"/>
      <c r="CD119" s="28"/>
      <c r="CE119" s="28"/>
      <c r="CF119" s="28"/>
      <c r="CG119" s="28"/>
      <c r="CH119" s="28"/>
      <c r="CI119" s="28"/>
      <c r="CJ119" s="28"/>
      <c r="CK119" s="28"/>
    </row>
    <row r="120" spans="1:89" s="21" customFormat="1" x14ac:dyDescent="0.2">
      <c r="A120" s="101"/>
      <c r="L120" s="99"/>
      <c r="V120" s="27"/>
      <c r="AW120" s="28"/>
      <c r="AX120" s="28"/>
      <c r="AY120" s="28"/>
      <c r="AZ120" s="28"/>
      <c r="BA120" s="28"/>
      <c r="BB120" s="28"/>
      <c r="BC120" s="28"/>
      <c r="BD120" s="28"/>
      <c r="BE120" s="28"/>
      <c r="BF120" s="28"/>
      <c r="BG120" s="28"/>
      <c r="BH120" s="28"/>
      <c r="BI120" s="28"/>
      <c r="BJ120" s="28"/>
      <c r="BK120" s="28"/>
      <c r="BL120" s="28"/>
      <c r="BM120" s="28"/>
      <c r="BN120" s="28"/>
      <c r="BO120" s="28"/>
      <c r="BP120" s="28"/>
      <c r="BQ120" s="28"/>
      <c r="BR120" s="28"/>
      <c r="BS120" s="28"/>
      <c r="BT120" s="28"/>
      <c r="BU120" s="28"/>
      <c r="BV120" s="28"/>
      <c r="BW120" s="28"/>
      <c r="BX120" s="28"/>
      <c r="BY120" s="28"/>
      <c r="BZ120" s="28"/>
      <c r="CA120" s="28"/>
      <c r="CB120" s="28"/>
      <c r="CC120" s="28"/>
      <c r="CD120" s="28"/>
      <c r="CE120" s="28"/>
      <c r="CF120" s="28"/>
      <c r="CG120" s="28"/>
      <c r="CH120" s="28"/>
      <c r="CI120" s="28"/>
      <c r="CJ120" s="28"/>
      <c r="CK120" s="28"/>
    </row>
    <row r="121" spans="1:89" s="21" customFormat="1" x14ac:dyDescent="0.2">
      <c r="A121" s="101"/>
      <c r="L121" s="99"/>
      <c r="V121" s="27"/>
      <c r="AW121" s="28"/>
      <c r="AX121" s="28"/>
      <c r="AY121" s="28"/>
      <c r="AZ121" s="28"/>
      <c r="BA121" s="28"/>
      <c r="BB121" s="28"/>
      <c r="BC121" s="28"/>
      <c r="BD121" s="28"/>
      <c r="BE121" s="28"/>
      <c r="BF121" s="28"/>
      <c r="BG121" s="28"/>
      <c r="BH121" s="28"/>
      <c r="BI121" s="28"/>
      <c r="BJ121" s="28"/>
      <c r="BK121" s="28"/>
      <c r="BL121" s="28"/>
      <c r="BM121" s="28"/>
      <c r="BN121" s="28"/>
      <c r="BO121" s="28"/>
      <c r="BP121" s="28"/>
      <c r="BQ121" s="28"/>
      <c r="BR121" s="28"/>
      <c r="BS121" s="28"/>
      <c r="BT121" s="28"/>
      <c r="BU121" s="28"/>
      <c r="BV121" s="28"/>
      <c r="BW121" s="28"/>
      <c r="BX121" s="28"/>
      <c r="BY121" s="28"/>
      <c r="BZ121" s="28"/>
      <c r="CA121" s="28"/>
      <c r="CB121" s="28"/>
      <c r="CC121" s="28"/>
      <c r="CD121" s="28"/>
      <c r="CE121" s="28"/>
      <c r="CF121" s="28"/>
      <c r="CG121" s="28"/>
      <c r="CH121" s="28"/>
      <c r="CI121" s="28"/>
      <c r="CJ121" s="28"/>
      <c r="CK121" s="28"/>
    </row>
    <row r="122" spans="1:89" s="21" customFormat="1" x14ac:dyDescent="0.2">
      <c r="A122" s="101"/>
      <c r="L122" s="99"/>
      <c r="V122" s="27"/>
      <c r="AW122" s="28"/>
      <c r="AX122" s="28"/>
      <c r="AY122" s="28"/>
      <c r="AZ122" s="28"/>
      <c r="BA122" s="28"/>
      <c r="BB122" s="28"/>
      <c r="BC122" s="28"/>
      <c r="BD122" s="28"/>
      <c r="BE122" s="28"/>
      <c r="BF122" s="28"/>
      <c r="BG122" s="28"/>
      <c r="BH122" s="28"/>
      <c r="BI122" s="28"/>
      <c r="BJ122" s="28"/>
      <c r="BK122" s="28"/>
      <c r="BL122" s="28"/>
      <c r="BM122" s="28"/>
      <c r="BN122" s="28"/>
      <c r="BO122" s="28"/>
      <c r="BP122" s="28"/>
      <c r="BQ122" s="28"/>
      <c r="BR122" s="28"/>
      <c r="BS122" s="28"/>
      <c r="BT122" s="28"/>
      <c r="BU122" s="28"/>
      <c r="BV122" s="28"/>
      <c r="BW122" s="28"/>
      <c r="BX122" s="28"/>
      <c r="BY122" s="28"/>
      <c r="BZ122" s="28"/>
      <c r="CA122" s="28"/>
      <c r="CB122" s="28"/>
      <c r="CC122" s="28"/>
      <c r="CD122" s="28"/>
      <c r="CE122" s="28"/>
      <c r="CF122" s="28"/>
      <c r="CG122" s="28"/>
      <c r="CH122" s="28"/>
      <c r="CI122" s="28"/>
      <c r="CJ122" s="28"/>
      <c r="CK122" s="28"/>
    </row>
    <row r="123" spans="1:89" s="21" customFormat="1" x14ac:dyDescent="0.2">
      <c r="A123" s="101"/>
      <c r="L123" s="99"/>
      <c r="V123" s="27"/>
      <c r="AW123" s="28"/>
      <c r="AX123" s="28"/>
      <c r="AY123" s="28"/>
      <c r="AZ123" s="28"/>
      <c r="BA123" s="28"/>
      <c r="BB123" s="28"/>
      <c r="BC123" s="28"/>
      <c r="BD123" s="28"/>
      <c r="BE123" s="28"/>
      <c r="BF123" s="28"/>
      <c r="BG123" s="28"/>
      <c r="BH123" s="28"/>
      <c r="BI123" s="28"/>
      <c r="BJ123" s="28"/>
      <c r="BK123" s="28"/>
      <c r="BL123" s="28"/>
      <c r="BM123" s="28"/>
      <c r="BN123" s="28"/>
      <c r="BO123" s="28"/>
      <c r="BP123" s="28"/>
      <c r="BQ123" s="28"/>
      <c r="BR123" s="28"/>
      <c r="BS123" s="28"/>
      <c r="BT123" s="28"/>
      <c r="BU123" s="28"/>
      <c r="BV123" s="28"/>
      <c r="BW123" s="28"/>
      <c r="BX123" s="28"/>
      <c r="BY123" s="28"/>
      <c r="BZ123" s="28"/>
      <c r="CA123" s="28"/>
      <c r="CB123" s="28"/>
      <c r="CC123" s="28"/>
      <c r="CD123" s="28"/>
      <c r="CE123" s="28"/>
      <c r="CF123" s="28"/>
      <c r="CG123" s="28"/>
      <c r="CH123" s="28"/>
      <c r="CI123" s="28"/>
      <c r="CJ123" s="28"/>
      <c r="CK123" s="28"/>
    </row>
    <row r="124" spans="1:89" s="21" customFormat="1" x14ac:dyDescent="0.2">
      <c r="A124" s="101"/>
      <c r="L124" s="99"/>
      <c r="V124" s="27"/>
      <c r="AW124" s="28"/>
      <c r="AX124" s="28"/>
      <c r="AY124" s="28"/>
      <c r="AZ124" s="28"/>
      <c r="BA124" s="28"/>
      <c r="BB124" s="28"/>
      <c r="BC124" s="28"/>
      <c r="BD124" s="28"/>
      <c r="BE124" s="28"/>
      <c r="BF124" s="28"/>
      <c r="BG124" s="28"/>
      <c r="BH124" s="28"/>
      <c r="BI124" s="28"/>
      <c r="BJ124" s="28"/>
      <c r="BK124" s="28"/>
      <c r="BL124" s="28"/>
      <c r="BM124" s="28"/>
      <c r="BN124" s="28"/>
      <c r="BO124" s="28"/>
      <c r="BP124" s="28"/>
      <c r="BQ124" s="28"/>
      <c r="BR124" s="28"/>
      <c r="BS124" s="28"/>
      <c r="BT124" s="28"/>
      <c r="BU124" s="28"/>
      <c r="BV124" s="28"/>
      <c r="BW124" s="28"/>
      <c r="BX124" s="28"/>
      <c r="BY124" s="28"/>
      <c r="BZ124" s="28"/>
      <c r="CA124" s="28"/>
      <c r="CB124" s="28"/>
      <c r="CC124" s="28"/>
      <c r="CD124" s="28"/>
      <c r="CE124" s="28"/>
      <c r="CF124" s="28"/>
      <c r="CG124" s="28"/>
      <c r="CH124" s="28"/>
      <c r="CI124" s="28"/>
      <c r="CJ124" s="28"/>
      <c r="CK124" s="28"/>
    </row>
    <row r="125" spans="1:89" s="21" customFormat="1" x14ac:dyDescent="0.2">
      <c r="A125" s="101"/>
      <c r="L125" s="99"/>
      <c r="V125" s="27"/>
      <c r="AW125" s="28"/>
      <c r="AX125" s="28"/>
      <c r="AY125" s="28"/>
      <c r="AZ125" s="28"/>
      <c r="BA125" s="28"/>
      <c r="BB125" s="28"/>
      <c r="BC125" s="28"/>
      <c r="BD125" s="28"/>
      <c r="BE125" s="28"/>
      <c r="BF125" s="28"/>
      <c r="BG125" s="28"/>
      <c r="BH125" s="28"/>
      <c r="BI125" s="28"/>
      <c r="BJ125" s="28"/>
      <c r="BK125" s="28"/>
      <c r="BL125" s="28"/>
      <c r="BM125" s="28"/>
      <c r="BN125" s="28"/>
      <c r="BO125" s="28"/>
      <c r="BP125" s="28"/>
      <c r="BQ125" s="28"/>
      <c r="BR125" s="28"/>
      <c r="BS125" s="28"/>
      <c r="BT125" s="28"/>
      <c r="BU125" s="28"/>
      <c r="BV125" s="28"/>
      <c r="BW125" s="28"/>
      <c r="BX125" s="28"/>
      <c r="BY125" s="28"/>
      <c r="BZ125" s="28"/>
      <c r="CA125" s="28"/>
      <c r="CB125" s="28"/>
      <c r="CC125" s="28"/>
      <c r="CD125" s="28"/>
      <c r="CE125" s="28"/>
      <c r="CF125" s="28"/>
      <c r="CG125" s="28"/>
      <c r="CH125" s="28"/>
      <c r="CI125" s="28"/>
      <c r="CJ125" s="28"/>
      <c r="CK125" s="28"/>
    </row>
    <row r="126" spans="1:89" s="21" customFormat="1" x14ac:dyDescent="0.2">
      <c r="A126" s="101"/>
      <c r="L126" s="99"/>
      <c r="V126" s="27"/>
      <c r="AW126" s="28"/>
      <c r="AX126" s="28"/>
      <c r="AY126" s="28"/>
      <c r="AZ126" s="28"/>
      <c r="BA126" s="28"/>
      <c r="BB126" s="28"/>
      <c r="BC126" s="28"/>
      <c r="BD126" s="28"/>
      <c r="BE126" s="28"/>
      <c r="BF126" s="28"/>
      <c r="BG126" s="28"/>
      <c r="BH126" s="28"/>
      <c r="BI126" s="28"/>
      <c r="BJ126" s="28"/>
      <c r="BK126" s="28"/>
      <c r="BL126" s="28"/>
      <c r="BM126" s="28"/>
      <c r="BN126" s="28"/>
      <c r="BO126" s="28"/>
      <c r="BP126" s="28"/>
      <c r="BQ126" s="28"/>
      <c r="BR126" s="28"/>
      <c r="BS126" s="28"/>
      <c r="BT126" s="28"/>
      <c r="BU126" s="28"/>
      <c r="BV126" s="28"/>
      <c r="BW126" s="28"/>
      <c r="BX126" s="28"/>
      <c r="BY126" s="28"/>
      <c r="BZ126" s="28"/>
      <c r="CA126" s="28"/>
      <c r="CB126" s="28"/>
      <c r="CC126" s="28"/>
      <c r="CD126" s="28"/>
      <c r="CE126" s="28"/>
      <c r="CF126" s="28"/>
      <c r="CG126" s="28"/>
      <c r="CH126" s="28"/>
      <c r="CI126" s="28"/>
      <c r="CJ126" s="28"/>
      <c r="CK126" s="28"/>
    </row>
    <row r="127" spans="1:89" s="21" customFormat="1" x14ac:dyDescent="0.2">
      <c r="A127" s="101"/>
      <c r="L127" s="99"/>
      <c r="V127" s="27"/>
      <c r="AW127" s="28"/>
      <c r="AX127" s="28"/>
      <c r="AY127" s="28"/>
      <c r="AZ127" s="28"/>
      <c r="BA127" s="28"/>
      <c r="BB127" s="28"/>
      <c r="BC127" s="28"/>
      <c r="BD127" s="28"/>
      <c r="BE127" s="28"/>
      <c r="BF127" s="28"/>
      <c r="BG127" s="28"/>
      <c r="BH127" s="28"/>
      <c r="BI127" s="28"/>
      <c r="BJ127" s="28"/>
      <c r="BK127" s="28"/>
      <c r="BL127" s="28"/>
      <c r="BM127" s="28"/>
      <c r="BN127" s="28"/>
      <c r="BO127" s="28"/>
      <c r="BP127" s="28"/>
      <c r="BQ127" s="28"/>
      <c r="BR127" s="28"/>
      <c r="BS127" s="28"/>
      <c r="BT127" s="28"/>
      <c r="BU127" s="28"/>
      <c r="BV127" s="28"/>
      <c r="BW127" s="28"/>
      <c r="BX127" s="28"/>
      <c r="BY127" s="28"/>
      <c r="BZ127" s="28"/>
      <c r="CA127" s="28"/>
      <c r="CB127" s="28"/>
      <c r="CC127" s="28"/>
      <c r="CD127" s="28"/>
      <c r="CE127" s="28"/>
      <c r="CF127" s="28"/>
      <c r="CG127" s="28"/>
      <c r="CH127" s="28"/>
      <c r="CI127" s="28"/>
      <c r="CJ127" s="28"/>
      <c r="CK127" s="28"/>
    </row>
    <row r="128" spans="1:89" s="21" customFormat="1" x14ac:dyDescent="0.2">
      <c r="A128" s="101"/>
      <c r="L128" s="99"/>
      <c r="V128" s="27"/>
      <c r="AW128" s="28"/>
      <c r="AX128" s="28"/>
      <c r="AY128" s="28"/>
      <c r="AZ128" s="28"/>
      <c r="BA128" s="28"/>
      <c r="BB128" s="28"/>
      <c r="BC128" s="28"/>
      <c r="BD128" s="28"/>
      <c r="BE128" s="28"/>
      <c r="BF128" s="28"/>
      <c r="BG128" s="28"/>
      <c r="BH128" s="28"/>
      <c r="BI128" s="28"/>
      <c r="BJ128" s="28"/>
      <c r="BK128" s="28"/>
      <c r="BL128" s="28"/>
      <c r="BM128" s="28"/>
      <c r="BN128" s="28"/>
      <c r="BO128" s="28"/>
      <c r="BP128" s="28"/>
      <c r="BQ128" s="28"/>
      <c r="BR128" s="28"/>
      <c r="BS128" s="28"/>
      <c r="BT128" s="28"/>
      <c r="BU128" s="28"/>
      <c r="BV128" s="28"/>
      <c r="BW128" s="28"/>
      <c r="BX128" s="28"/>
      <c r="BY128" s="28"/>
      <c r="BZ128" s="28"/>
      <c r="CA128" s="28"/>
      <c r="CB128" s="28"/>
      <c r="CC128" s="28"/>
      <c r="CD128" s="28"/>
      <c r="CE128" s="28"/>
      <c r="CF128" s="28"/>
      <c r="CG128" s="28"/>
      <c r="CH128" s="28"/>
      <c r="CI128" s="28"/>
      <c r="CJ128" s="28"/>
      <c r="CK128" s="28"/>
    </row>
    <row r="129" spans="1:89" s="21" customFormat="1" x14ac:dyDescent="0.2">
      <c r="A129" s="101"/>
      <c r="L129" s="99"/>
      <c r="V129" s="27"/>
      <c r="AW129" s="28"/>
      <c r="AX129" s="28"/>
      <c r="AY129" s="28"/>
      <c r="AZ129" s="28"/>
      <c r="BA129" s="28"/>
      <c r="BB129" s="28"/>
      <c r="BC129" s="28"/>
      <c r="BD129" s="28"/>
      <c r="BE129" s="28"/>
      <c r="BF129" s="28"/>
      <c r="BG129" s="28"/>
      <c r="BH129" s="28"/>
      <c r="BI129" s="28"/>
      <c r="BJ129" s="28"/>
      <c r="BK129" s="28"/>
      <c r="BL129" s="28"/>
      <c r="BM129" s="28"/>
      <c r="BN129" s="28"/>
      <c r="BO129" s="28"/>
      <c r="BP129" s="28"/>
      <c r="BQ129" s="28"/>
      <c r="BR129" s="28"/>
      <c r="BS129" s="28"/>
      <c r="BT129" s="28"/>
      <c r="BU129" s="28"/>
      <c r="BV129" s="28"/>
      <c r="BW129" s="28"/>
      <c r="BX129" s="28"/>
      <c r="BY129" s="28"/>
      <c r="BZ129" s="28"/>
      <c r="CA129" s="28"/>
      <c r="CB129" s="28"/>
      <c r="CC129" s="28"/>
      <c r="CD129" s="28"/>
      <c r="CE129" s="28"/>
      <c r="CF129" s="28"/>
      <c r="CG129" s="28"/>
      <c r="CH129" s="28"/>
      <c r="CI129" s="28"/>
      <c r="CJ129" s="28"/>
      <c r="CK129" s="28"/>
    </row>
    <row r="130" spans="1:89" s="21" customFormat="1" x14ac:dyDescent="0.2">
      <c r="A130" s="101"/>
      <c r="L130" s="99"/>
      <c r="V130" s="27"/>
      <c r="AW130" s="28"/>
      <c r="AX130" s="28"/>
      <c r="AY130" s="28"/>
      <c r="AZ130" s="28"/>
      <c r="BA130" s="28"/>
      <c r="BB130" s="28"/>
      <c r="BC130" s="28"/>
      <c r="BD130" s="28"/>
      <c r="BE130" s="28"/>
      <c r="BF130" s="28"/>
      <c r="BG130" s="28"/>
      <c r="BH130" s="28"/>
      <c r="BI130" s="28"/>
      <c r="BJ130" s="28"/>
      <c r="BK130" s="28"/>
      <c r="BL130" s="28"/>
      <c r="BM130" s="28"/>
      <c r="BN130" s="28"/>
      <c r="BO130" s="28"/>
      <c r="BP130" s="28"/>
      <c r="BQ130" s="28"/>
      <c r="BR130" s="28"/>
      <c r="BS130" s="28"/>
      <c r="BT130" s="28"/>
      <c r="BU130" s="28"/>
      <c r="BV130" s="28"/>
      <c r="BW130" s="28"/>
      <c r="BX130" s="28"/>
      <c r="BY130" s="28"/>
      <c r="BZ130" s="28"/>
      <c r="CA130" s="28"/>
      <c r="CB130" s="28"/>
      <c r="CC130" s="28"/>
      <c r="CD130" s="28"/>
      <c r="CE130" s="28"/>
      <c r="CF130" s="28"/>
      <c r="CG130" s="28"/>
      <c r="CH130" s="28"/>
      <c r="CI130" s="28"/>
      <c r="CJ130" s="28"/>
      <c r="CK130" s="28"/>
    </row>
    <row r="131" spans="1:89" s="21" customFormat="1" x14ac:dyDescent="0.2">
      <c r="A131" s="101"/>
      <c r="L131" s="99"/>
      <c r="V131" s="27"/>
      <c r="AW131" s="28"/>
      <c r="AX131" s="28"/>
      <c r="AY131" s="28"/>
      <c r="AZ131" s="28"/>
      <c r="BA131" s="28"/>
      <c r="BB131" s="28"/>
      <c r="BC131" s="28"/>
      <c r="BD131" s="28"/>
      <c r="BE131" s="28"/>
      <c r="BF131" s="28"/>
      <c r="BG131" s="28"/>
      <c r="BH131" s="28"/>
      <c r="BI131" s="28"/>
      <c r="BJ131" s="28"/>
      <c r="BK131" s="28"/>
      <c r="BL131" s="28"/>
      <c r="BM131" s="28"/>
      <c r="BN131" s="28"/>
      <c r="BO131" s="28"/>
      <c r="BP131" s="28"/>
      <c r="BQ131" s="28"/>
      <c r="BR131" s="28"/>
      <c r="BS131" s="28"/>
      <c r="BT131" s="28"/>
      <c r="BU131" s="28"/>
      <c r="BV131" s="28"/>
      <c r="BW131" s="28"/>
      <c r="BX131" s="28"/>
      <c r="BY131" s="28"/>
      <c r="BZ131" s="28"/>
      <c r="CA131" s="28"/>
      <c r="CB131" s="28"/>
      <c r="CC131" s="28"/>
      <c r="CD131" s="28"/>
      <c r="CE131" s="28"/>
      <c r="CF131" s="28"/>
      <c r="CG131" s="28"/>
      <c r="CH131" s="28"/>
      <c r="CI131" s="28"/>
      <c r="CJ131" s="28"/>
      <c r="CK131" s="28"/>
    </row>
    <row r="132" spans="1:89" s="21" customFormat="1" x14ac:dyDescent="0.2">
      <c r="A132" s="101"/>
      <c r="L132" s="99"/>
      <c r="V132" s="27"/>
      <c r="AW132" s="28"/>
      <c r="AX132" s="28"/>
      <c r="AY132" s="28"/>
      <c r="AZ132" s="28"/>
      <c r="BA132" s="28"/>
      <c r="BB132" s="28"/>
      <c r="BC132" s="28"/>
      <c r="BD132" s="28"/>
      <c r="BE132" s="28"/>
      <c r="BF132" s="28"/>
      <c r="BG132" s="28"/>
      <c r="BH132" s="28"/>
      <c r="BI132" s="28"/>
      <c r="BJ132" s="28"/>
      <c r="BK132" s="28"/>
      <c r="BL132" s="28"/>
      <c r="BM132" s="28"/>
      <c r="BN132" s="28"/>
      <c r="BO132" s="28"/>
      <c r="BP132" s="28"/>
      <c r="BQ132" s="28"/>
      <c r="BR132" s="28"/>
      <c r="BS132" s="28"/>
      <c r="BT132" s="28"/>
      <c r="BU132" s="28"/>
      <c r="BV132" s="28"/>
      <c r="BW132" s="28"/>
      <c r="BX132" s="28"/>
      <c r="BY132" s="28"/>
      <c r="BZ132" s="28"/>
      <c r="CA132" s="28"/>
      <c r="CB132" s="28"/>
      <c r="CC132" s="28"/>
      <c r="CD132" s="28"/>
      <c r="CE132" s="28"/>
      <c r="CF132" s="28"/>
      <c r="CG132" s="28"/>
      <c r="CH132" s="28"/>
      <c r="CI132" s="28"/>
      <c r="CJ132" s="28"/>
      <c r="CK132" s="28"/>
    </row>
    <row r="133" spans="1:89" s="21" customFormat="1" x14ac:dyDescent="0.2">
      <c r="A133" s="101"/>
      <c r="L133" s="99"/>
      <c r="V133" s="27"/>
      <c r="AW133" s="28"/>
      <c r="AX133" s="28"/>
      <c r="AY133" s="28"/>
      <c r="AZ133" s="28"/>
      <c r="BA133" s="28"/>
      <c r="BB133" s="28"/>
      <c r="BC133" s="28"/>
      <c r="BD133" s="28"/>
      <c r="BE133" s="28"/>
      <c r="BF133" s="28"/>
      <c r="BG133" s="28"/>
      <c r="BH133" s="28"/>
      <c r="BI133" s="28"/>
      <c r="BJ133" s="28"/>
      <c r="BK133" s="28"/>
      <c r="BL133" s="28"/>
      <c r="BM133" s="28"/>
      <c r="BN133" s="28"/>
      <c r="BO133" s="28"/>
      <c r="BP133" s="28"/>
      <c r="BQ133" s="28"/>
      <c r="BR133" s="28"/>
      <c r="BS133" s="28"/>
      <c r="BT133" s="28"/>
      <c r="BU133" s="28"/>
      <c r="BV133" s="28"/>
      <c r="BW133" s="28"/>
      <c r="BX133" s="28"/>
      <c r="BY133" s="28"/>
      <c r="BZ133" s="28"/>
      <c r="CA133" s="28"/>
      <c r="CB133" s="28"/>
      <c r="CC133" s="28"/>
      <c r="CD133" s="28"/>
      <c r="CE133" s="28"/>
      <c r="CF133" s="28"/>
      <c r="CG133" s="28"/>
      <c r="CH133" s="28"/>
      <c r="CI133" s="28"/>
      <c r="CJ133" s="28"/>
      <c r="CK133" s="28"/>
    </row>
    <row r="134" spans="1:89" s="21" customFormat="1" x14ac:dyDescent="0.2">
      <c r="A134" s="101"/>
      <c r="L134" s="99"/>
      <c r="V134" s="27"/>
      <c r="AW134" s="28"/>
      <c r="AX134" s="28"/>
      <c r="AY134" s="28"/>
      <c r="AZ134" s="28"/>
      <c r="BA134" s="28"/>
      <c r="BB134" s="28"/>
      <c r="BC134" s="28"/>
      <c r="BD134" s="28"/>
      <c r="BE134" s="28"/>
      <c r="BF134" s="28"/>
      <c r="BG134" s="28"/>
      <c r="BH134" s="28"/>
      <c r="BI134" s="28"/>
      <c r="BJ134" s="28"/>
      <c r="BK134" s="28"/>
      <c r="BL134" s="28"/>
      <c r="BM134" s="28"/>
      <c r="BN134" s="28"/>
      <c r="BO134" s="28"/>
      <c r="BP134" s="28"/>
      <c r="BQ134" s="28"/>
      <c r="BR134" s="28"/>
      <c r="BS134" s="28"/>
      <c r="BT134" s="28"/>
      <c r="BU134" s="28"/>
      <c r="BV134" s="28"/>
      <c r="BW134" s="28"/>
      <c r="BX134" s="28"/>
      <c r="BY134" s="28"/>
      <c r="BZ134" s="28"/>
      <c r="CA134" s="28"/>
      <c r="CB134" s="28"/>
      <c r="CC134" s="28"/>
      <c r="CD134" s="28"/>
      <c r="CE134" s="28"/>
      <c r="CF134" s="28"/>
      <c r="CG134" s="28"/>
      <c r="CH134" s="28"/>
      <c r="CI134" s="28"/>
      <c r="CJ134" s="28"/>
      <c r="CK134" s="28"/>
    </row>
    <row r="135" spans="1:89" s="21" customFormat="1" x14ac:dyDescent="0.2">
      <c r="A135" s="101"/>
      <c r="L135" s="99"/>
      <c r="V135" s="27"/>
      <c r="AW135" s="28"/>
      <c r="AX135" s="28"/>
      <c r="AY135" s="28"/>
      <c r="AZ135" s="28"/>
      <c r="BA135" s="28"/>
      <c r="BB135" s="28"/>
      <c r="BC135" s="28"/>
      <c r="BD135" s="28"/>
      <c r="BE135" s="28"/>
      <c r="BF135" s="28"/>
      <c r="BG135" s="28"/>
      <c r="BH135" s="28"/>
      <c r="BI135" s="28"/>
      <c r="BJ135" s="28"/>
      <c r="BK135" s="28"/>
      <c r="BL135" s="28"/>
      <c r="BM135" s="28"/>
      <c r="BN135" s="28"/>
      <c r="BO135" s="28"/>
      <c r="BP135" s="28"/>
      <c r="BQ135" s="28"/>
      <c r="BR135" s="28"/>
      <c r="BS135" s="28"/>
      <c r="BT135" s="28"/>
      <c r="BU135" s="28"/>
      <c r="BV135" s="28"/>
      <c r="BW135" s="28"/>
      <c r="BX135" s="28"/>
      <c r="BY135" s="28"/>
      <c r="BZ135" s="28"/>
      <c r="CA135" s="28"/>
      <c r="CB135" s="28"/>
      <c r="CC135" s="28"/>
      <c r="CD135" s="28"/>
      <c r="CE135" s="28"/>
      <c r="CF135" s="28"/>
      <c r="CG135" s="28"/>
      <c r="CH135" s="28"/>
      <c r="CI135" s="28"/>
      <c r="CJ135" s="28"/>
      <c r="CK135" s="28"/>
    </row>
    <row r="136" spans="1:89" s="21" customFormat="1" x14ac:dyDescent="0.2">
      <c r="A136" s="101"/>
      <c r="L136" s="99"/>
      <c r="V136" s="27"/>
      <c r="AW136" s="28"/>
      <c r="AX136" s="28"/>
      <c r="AY136" s="28"/>
      <c r="AZ136" s="28"/>
      <c r="BA136" s="28"/>
      <c r="BB136" s="28"/>
      <c r="BC136" s="28"/>
      <c r="BD136" s="28"/>
      <c r="BE136" s="28"/>
      <c r="BF136" s="28"/>
      <c r="BG136" s="28"/>
      <c r="BH136" s="28"/>
      <c r="BI136" s="28"/>
      <c r="BJ136" s="28"/>
      <c r="BK136" s="28"/>
      <c r="BL136" s="28"/>
      <c r="BM136" s="28"/>
      <c r="BN136" s="28"/>
      <c r="BO136" s="28"/>
      <c r="BP136" s="28"/>
      <c r="BQ136" s="28"/>
      <c r="BR136" s="28"/>
      <c r="BS136" s="28"/>
      <c r="BT136" s="28"/>
      <c r="BU136" s="28"/>
      <c r="BV136" s="28"/>
      <c r="BW136" s="28"/>
      <c r="BX136" s="28"/>
      <c r="BY136" s="28"/>
      <c r="BZ136" s="28"/>
      <c r="CA136" s="28"/>
      <c r="CB136" s="28"/>
      <c r="CC136" s="28"/>
      <c r="CD136" s="28"/>
      <c r="CE136" s="28"/>
      <c r="CF136" s="28"/>
      <c r="CG136" s="28"/>
      <c r="CH136" s="28"/>
      <c r="CI136" s="28"/>
      <c r="CJ136" s="28"/>
      <c r="CK136" s="28"/>
    </row>
    <row r="137" spans="1:89" s="21" customFormat="1" x14ac:dyDescent="0.2">
      <c r="A137" s="101"/>
      <c r="L137" s="99"/>
      <c r="V137" s="27"/>
      <c r="AW137" s="28"/>
      <c r="AX137" s="28"/>
      <c r="AY137" s="28"/>
      <c r="AZ137" s="28"/>
      <c r="BA137" s="28"/>
      <c r="BB137" s="28"/>
      <c r="BC137" s="28"/>
      <c r="BD137" s="28"/>
      <c r="BE137" s="28"/>
      <c r="BF137" s="28"/>
      <c r="BG137" s="28"/>
      <c r="BH137" s="28"/>
      <c r="BI137" s="28"/>
      <c r="BJ137" s="28"/>
      <c r="BK137" s="28"/>
      <c r="BL137" s="28"/>
      <c r="BM137" s="28"/>
      <c r="BN137" s="28"/>
      <c r="BO137" s="28"/>
      <c r="BP137" s="28"/>
      <c r="BQ137" s="28"/>
      <c r="BR137" s="28"/>
      <c r="BS137" s="28"/>
      <c r="BT137" s="28"/>
      <c r="BU137" s="28"/>
      <c r="BV137" s="28"/>
      <c r="BW137" s="28"/>
      <c r="BX137" s="28"/>
      <c r="BY137" s="28"/>
      <c r="BZ137" s="28"/>
      <c r="CA137" s="28"/>
      <c r="CB137" s="28"/>
      <c r="CC137" s="28"/>
      <c r="CD137" s="28"/>
      <c r="CE137" s="28"/>
      <c r="CF137" s="28"/>
      <c r="CG137" s="28"/>
      <c r="CH137" s="28"/>
      <c r="CI137" s="28"/>
      <c r="CJ137" s="28"/>
      <c r="CK137" s="28"/>
    </row>
    <row r="138" spans="1:89" s="21" customFormat="1" x14ac:dyDescent="0.2">
      <c r="A138" s="101"/>
      <c r="L138" s="99"/>
      <c r="V138" s="27"/>
      <c r="AW138" s="28"/>
      <c r="AX138" s="28"/>
      <c r="AY138" s="28"/>
      <c r="AZ138" s="28"/>
      <c r="BA138" s="28"/>
      <c r="BB138" s="28"/>
      <c r="BC138" s="28"/>
      <c r="BD138" s="28"/>
      <c r="BE138" s="28"/>
      <c r="BF138" s="28"/>
      <c r="BG138" s="28"/>
      <c r="BH138" s="28"/>
      <c r="BI138" s="28"/>
      <c r="BJ138" s="28"/>
      <c r="BK138" s="28"/>
      <c r="BL138" s="28"/>
      <c r="BM138" s="28"/>
      <c r="BN138" s="28"/>
      <c r="BO138" s="28"/>
      <c r="BP138" s="28"/>
      <c r="BQ138" s="28"/>
      <c r="BR138" s="28"/>
      <c r="BS138" s="28"/>
      <c r="BT138" s="28"/>
      <c r="BU138" s="28"/>
      <c r="BV138" s="28"/>
      <c r="BW138" s="28"/>
      <c r="BX138" s="28"/>
      <c r="BY138" s="28"/>
      <c r="BZ138" s="28"/>
      <c r="CA138" s="28"/>
      <c r="CB138" s="28"/>
      <c r="CC138" s="28"/>
      <c r="CD138" s="28"/>
      <c r="CE138" s="28"/>
      <c r="CF138" s="28"/>
      <c r="CG138" s="28"/>
      <c r="CH138" s="28"/>
      <c r="CI138" s="28"/>
      <c r="CJ138" s="28"/>
      <c r="CK138" s="28"/>
    </row>
    <row r="139" spans="1:89" s="21" customFormat="1" x14ac:dyDescent="0.2">
      <c r="A139" s="101"/>
      <c r="L139" s="99"/>
      <c r="V139" s="27"/>
      <c r="AW139" s="28"/>
      <c r="AX139" s="28"/>
      <c r="AY139" s="28"/>
      <c r="AZ139" s="28"/>
      <c r="BA139" s="28"/>
      <c r="BB139" s="28"/>
      <c r="BC139" s="28"/>
      <c r="BD139" s="28"/>
      <c r="BE139" s="28"/>
      <c r="BF139" s="28"/>
      <c r="BG139" s="28"/>
      <c r="BH139" s="28"/>
      <c r="BI139" s="28"/>
      <c r="BJ139" s="28"/>
      <c r="BK139" s="28"/>
      <c r="BL139" s="28"/>
      <c r="BM139" s="28"/>
      <c r="BN139" s="28"/>
      <c r="BO139" s="28"/>
      <c r="BP139" s="28"/>
      <c r="BQ139" s="28"/>
      <c r="BR139" s="28"/>
      <c r="BS139" s="28"/>
      <c r="BT139" s="28"/>
      <c r="BU139" s="28"/>
      <c r="BV139" s="28"/>
      <c r="BW139" s="28"/>
      <c r="BX139" s="28"/>
      <c r="BY139" s="28"/>
      <c r="BZ139" s="28"/>
      <c r="CA139" s="28"/>
      <c r="CB139" s="28"/>
      <c r="CC139" s="28"/>
      <c r="CD139" s="28"/>
      <c r="CE139" s="28"/>
      <c r="CF139" s="28"/>
      <c r="CG139" s="28"/>
      <c r="CH139" s="28"/>
      <c r="CI139" s="28"/>
      <c r="CJ139" s="28"/>
      <c r="CK139" s="28"/>
    </row>
    <row r="140" spans="1:89" s="21" customFormat="1" x14ac:dyDescent="0.2">
      <c r="A140" s="101"/>
      <c r="L140" s="99"/>
      <c r="V140" s="27"/>
      <c r="AW140" s="28"/>
      <c r="AX140" s="28"/>
      <c r="AY140" s="28"/>
      <c r="AZ140" s="28"/>
      <c r="BA140" s="28"/>
      <c r="BB140" s="28"/>
      <c r="BC140" s="28"/>
      <c r="BD140" s="28"/>
      <c r="BE140" s="28"/>
      <c r="BF140" s="28"/>
      <c r="BG140" s="28"/>
      <c r="BH140" s="28"/>
      <c r="BI140" s="28"/>
      <c r="BJ140" s="28"/>
      <c r="BK140" s="28"/>
      <c r="BL140" s="28"/>
      <c r="BM140" s="28"/>
      <c r="BN140" s="28"/>
      <c r="BO140" s="28"/>
      <c r="BP140" s="28"/>
      <c r="BQ140" s="28"/>
      <c r="BR140" s="28"/>
      <c r="BS140" s="28"/>
      <c r="BT140" s="28"/>
      <c r="BU140" s="28"/>
      <c r="BV140" s="28"/>
      <c r="BW140" s="28"/>
      <c r="BX140" s="28"/>
      <c r="BY140" s="28"/>
      <c r="BZ140" s="28"/>
      <c r="CA140" s="28"/>
      <c r="CB140" s="28"/>
      <c r="CC140" s="28"/>
      <c r="CD140" s="28"/>
      <c r="CE140" s="28"/>
      <c r="CF140" s="28"/>
      <c r="CG140" s="28"/>
      <c r="CH140" s="28"/>
      <c r="CI140" s="28"/>
      <c r="CJ140" s="28"/>
      <c r="CK140" s="28"/>
    </row>
    <row r="141" spans="1:89" s="21" customFormat="1" x14ac:dyDescent="0.2">
      <c r="A141" s="101"/>
      <c r="L141" s="99"/>
      <c r="V141" s="27"/>
      <c r="AW141" s="28"/>
      <c r="AX141" s="28"/>
      <c r="AY141" s="28"/>
      <c r="AZ141" s="28"/>
      <c r="BA141" s="28"/>
      <c r="BB141" s="28"/>
      <c r="BC141" s="28"/>
      <c r="BD141" s="28"/>
      <c r="BE141" s="28"/>
      <c r="BF141" s="28"/>
      <c r="BG141" s="28"/>
      <c r="BH141" s="28"/>
      <c r="BI141" s="28"/>
      <c r="BJ141" s="28"/>
      <c r="BK141" s="28"/>
      <c r="BL141" s="28"/>
      <c r="BM141" s="28"/>
      <c r="BN141" s="28"/>
      <c r="BO141" s="28"/>
      <c r="BP141" s="28"/>
      <c r="BQ141" s="28"/>
      <c r="BR141" s="28"/>
      <c r="BS141" s="28"/>
      <c r="BT141" s="28"/>
      <c r="BU141" s="28"/>
      <c r="BV141" s="28"/>
      <c r="BW141" s="28"/>
      <c r="BX141" s="28"/>
      <c r="BY141" s="28"/>
      <c r="BZ141" s="28"/>
      <c r="CA141" s="28"/>
      <c r="CB141" s="28"/>
      <c r="CC141" s="28"/>
      <c r="CD141" s="28"/>
      <c r="CE141" s="28"/>
      <c r="CF141" s="28"/>
      <c r="CG141" s="28"/>
      <c r="CH141" s="28"/>
      <c r="CI141" s="28"/>
      <c r="CJ141" s="28"/>
      <c r="CK141" s="28"/>
    </row>
    <row r="142" spans="1:89" s="21" customFormat="1" x14ac:dyDescent="0.2">
      <c r="A142" s="101"/>
      <c r="L142" s="99"/>
      <c r="V142" s="27"/>
      <c r="AW142" s="28"/>
      <c r="AX142" s="28"/>
      <c r="AY142" s="28"/>
      <c r="AZ142" s="28"/>
      <c r="BA142" s="28"/>
      <c r="BB142" s="28"/>
      <c r="BC142" s="28"/>
      <c r="BD142" s="28"/>
      <c r="BE142" s="28"/>
      <c r="BF142" s="28"/>
      <c r="BG142" s="28"/>
      <c r="BH142" s="28"/>
      <c r="BI142" s="28"/>
      <c r="BJ142" s="28"/>
      <c r="BK142" s="28"/>
      <c r="BL142" s="28"/>
      <c r="BM142" s="28"/>
      <c r="BN142" s="28"/>
      <c r="BO142" s="28"/>
      <c r="BP142" s="28"/>
      <c r="BQ142" s="28"/>
      <c r="BR142" s="28"/>
      <c r="BS142" s="28"/>
      <c r="BT142" s="28"/>
      <c r="BU142" s="28"/>
      <c r="BV142" s="28"/>
      <c r="BW142" s="28"/>
      <c r="BX142" s="28"/>
      <c r="BY142" s="28"/>
      <c r="BZ142" s="28"/>
      <c r="CA142" s="28"/>
      <c r="CB142" s="28"/>
      <c r="CC142" s="28"/>
      <c r="CD142" s="28"/>
      <c r="CE142" s="28"/>
      <c r="CF142" s="28"/>
      <c r="CG142" s="28"/>
      <c r="CH142" s="28"/>
      <c r="CI142" s="28"/>
      <c r="CJ142" s="28"/>
      <c r="CK142" s="28"/>
    </row>
    <row r="143" spans="1:89" s="21" customFormat="1" x14ac:dyDescent="0.2">
      <c r="A143" s="101"/>
      <c r="L143" s="99"/>
      <c r="V143" s="27"/>
      <c r="AW143" s="28"/>
      <c r="AX143" s="28"/>
      <c r="AY143" s="28"/>
      <c r="AZ143" s="28"/>
      <c r="BA143" s="28"/>
      <c r="BB143" s="28"/>
      <c r="BC143" s="28"/>
      <c r="BD143" s="28"/>
      <c r="BE143" s="28"/>
      <c r="BF143" s="28"/>
      <c r="BG143" s="28"/>
      <c r="BH143" s="28"/>
      <c r="BI143" s="28"/>
      <c r="BJ143" s="28"/>
      <c r="BK143" s="28"/>
      <c r="BL143" s="28"/>
      <c r="BM143" s="28"/>
      <c r="BN143" s="28"/>
      <c r="BO143" s="28"/>
      <c r="BP143" s="28"/>
      <c r="BQ143" s="28"/>
      <c r="BR143" s="28"/>
      <c r="BS143" s="28"/>
      <c r="BT143" s="28"/>
      <c r="BU143" s="28"/>
      <c r="BV143" s="28"/>
      <c r="BW143" s="28"/>
      <c r="BX143" s="28"/>
      <c r="BY143" s="28"/>
      <c r="BZ143" s="28"/>
      <c r="CA143" s="28"/>
      <c r="CB143" s="28"/>
      <c r="CC143" s="28"/>
      <c r="CD143" s="28"/>
      <c r="CE143" s="28"/>
      <c r="CF143" s="28"/>
      <c r="CG143" s="28"/>
      <c r="CH143" s="28"/>
      <c r="CI143" s="28"/>
      <c r="CJ143" s="28"/>
      <c r="CK143" s="28"/>
    </row>
    <row r="144" spans="1:89" s="21" customFormat="1" x14ac:dyDescent="0.2">
      <c r="A144" s="101"/>
      <c r="L144" s="99"/>
      <c r="V144" s="27"/>
      <c r="AW144" s="28"/>
      <c r="AX144" s="28"/>
      <c r="AY144" s="28"/>
      <c r="AZ144" s="28"/>
      <c r="BA144" s="28"/>
      <c r="BB144" s="28"/>
      <c r="BC144" s="28"/>
      <c r="BD144" s="28"/>
      <c r="BE144" s="28"/>
      <c r="BF144" s="28"/>
      <c r="BG144" s="28"/>
      <c r="BH144" s="28"/>
      <c r="BI144" s="28"/>
      <c r="BJ144" s="28"/>
      <c r="BK144" s="28"/>
      <c r="BL144" s="28"/>
      <c r="BM144" s="28"/>
      <c r="BN144" s="28"/>
      <c r="BO144" s="28"/>
      <c r="BP144" s="28"/>
      <c r="BQ144" s="28"/>
      <c r="BR144" s="28"/>
      <c r="BS144" s="28"/>
      <c r="BT144" s="28"/>
      <c r="BU144" s="28"/>
      <c r="BV144" s="28"/>
      <c r="BW144" s="28"/>
      <c r="BX144" s="28"/>
      <c r="BY144" s="28"/>
      <c r="BZ144" s="28"/>
      <c r="CA144" s="28"/>
      <c r="CB144" s="28"/>
      <c r="CC144" s="28"/>
      <c r="CD144" s="28"/>
      <c r="CE144" s="28"/>
      <c r="CF144" s="28"/>
      <c r="CG144" s="28"/>
      <c r="CH144" s="28"/>
      <c r="CI144" s="28"/>
      <c r="CJ144" s="28"/>
      <c r="CK144" s="28"/>
    </row>
    <row r="145" spans="1:89" s="21" customFormat="1" x14ac:dyDescent="0.2">
      <c r="A145" s="101"/>
      <c r="L145" s="99"/>
      <c r="V145" s="27"/>
      <c r="AW145" s="28"/>
      <c r="AX145" s="28"/>
      <c r="AY145" s="28"/>
      <c r="AZ145" s="28"/>
      <c r="BA145" s="28"/>
      <c r="BB145" s="28"/>
      <c r="BC145" s="28"/>
      <c r="BD145" s="28"/>
      <c r="BE145" s="28"/>
      <c r="BF145" s="28"/>
      <c r="BG145" s="28"/>
      <c r="BH145" s="28"/>
      <c r="BI145" s="28"/>
      <c r="BJ145" s="28"/>
      <c r="BK145" s="28"/>
      <c r="BL145" s="28"/>
      <c r="BM145" s="28"/>
      <c r="BN145" s="28"/>
      <c r="BO145" s="28"/>
      <c r="BP145" s="28"/>
      <c r="BQ145" s="28"/>
      <c r="BR145" s="28"/>
      <c r="BS145" s="28"/>
      <c r="BT145" s="28"/>
      <c r="BU145" s="28"/>
      <c r="BV145" s="28"/>
      <c r="BW145" s="28"/>
      <c r="BX145" s="28"/>
      <c r="BY145" s="28"/>
      <c r="BZ145" s="28"/>
      <c r="CA145" s="28"/>
      <c r="CB145" s="28"/>
      <c r="CC145" s="28"/>
      <c r="CD145" s="28"/>
      <c r="CE145" s="28"/>
      <c r="CF145" s="28"/>
      <c r="CG145" s="28"/>
      <c r="CH145" s="28"/>
      <c r="CI145" s="28"/>
      <c r="CJ145" s="28"/>
      <c r="CK145" s="28"/>
    </row>
    <row r="146" spans="1:89" s="21" customFormat="1" x14ac:dyDescent="0.2">
      <c r="A146" s="101"/>
      <c r="L146" s="99"/>
      <c r="V146" s="27"/>
      <c r="AW146" s="28"/>
      <c r="AX146" s="28"/>
      <c r="AY146" s="28"/>
      <c r="AZ146" s="28"/>
      <c r="BA146" s="28"/>
      <c r="BB146" s="28"/>
      <c r="BC146" s="28"/>
      <c r="BD146" s="28"/>
      <c r="BE146" s="28"/>
      <c r="BF146" s="28"/>
      <c r="BG146" s="28"/>
      <c r="BH146" s="28"/>
      <c r="BI146" s="28"/>
      <c r="BJ146" s="28"/>
      <c r="BK146" s="28"/>
      <c r="BL146" s="28"/>
      <c r="BM146" s="28"/>
      <c r="BN146" s="28"/>
      <c r="BO146" s="28"/>
      <c r="BP146" s="28"/>
      <c r="BQ146" s="28"/>
      <c r="BR146" s="28"/>
      <c r="BS146" s="28"/>
      <c r="BT146" s="28"/>
      <c r="BU146" s="28"/>
      <c r="BV146" s="28"/>
      <c r="BW146" s="28"/>
      <c r="BX146" s="28"/>
      <c r="BY146" s="28"/>
      <c r="BZ146" s="28"/>
      <c r="CA146" s="28"/>
      <c r="CB146" s="28"/>
      <c r="CC146" s="28"/>
      <c r="CD146" s="28"/>
      <c r="CE146" s="28"/>
      <c r="CF146" s="28"/>
      <c r="CG146" s="28"/>
      <c r="CH146" s="28"/>
      <c r="CI146" s="28"/>
      <c r="CJ146" s="28"/>
      <c r="CK146" s="28"/>
    </row>
    <row r="147" spans="1:89" s="21" customFormat="1" x14ac:dyDescent="0.2">
      <c r="A147" s="101"/>
      <c r="L147" s="99"/>
      <c r="V147" s="27"/>
      <c r="AW147" s="28"/>
      <c r="AX147" s="28"/>
      <c r="AY147" s="28"/>
      <c r="AZ147" s="28"/>
      <c r="BA147" s="28"/>
      <c r="BB147" s="28"/>
      <c r="BC147" s="28"/>
      <c r="BD147" s="28"/>
      <c r="BE147" s="28"/>
      <c r="BF147" s="28"/>
      <c r="BG147" s="28"/>
      <c r="BH147" s="28"/>
      <c r="BI147" s="28"/>
      <c r="BJ147" s="28"/>
      <c r="BK147" s="28"/>
      <c r="BL147" s="28"/>
      <c r="BM147" s="28"/>
      <c r="BN147" s="28"/>
      <c r="BO147" s="28"/>
      <c r="BP147" s="28"/>
      <c r="BQ147" s="28"/>
      <c r="BR147" s="28"/>
      <c r="BS147" s="28"/>
      <c r="BT147" s="28"/>
      <c r="BU147" s="28"/>
      <c r="BV147" s="28"/>
      <c r="BW147" s="28"/>
      <c r="BX147" s="28"/>
      <c r="BY147" s="28"/>
      <c r="BZ147" s="28"/>
      <c r="CA147" s="28"/>
      <c r="CB147" s="28"/>
      <c r="CC147" s="28"/>
      <c r="CD147" s="28"/>
      <c r="CE147" s="28"/>
      <c r="CF147" s="28"/>
      <c r="CG147" s="28"/>
      <c r="CH147" s="28"/>
      <c r="CI147" s="28"/>
      <c r="CJ147" s="28"/>
      <c r="CK147" s="28"/>
    </row>
    <row r="148" spans="1:89" s="21" customFormat="1" x14ac:dyDescent="0.2">
      <c r="A148" s="101"/>
      <c r="L148" s="99"/>
      <c r="V148" s="27"/>
      <c r="AW148" s="28"/>
      <c r="AX148" s="28"/>
      <c r="AY148" s="28"/>
      <c r="AZ148" s="28"/>
      <c r="BA148" s="28"/>
      <c r="BB148" s="28"/>
      <c r="BC148" s="28"/>
      <c r="BD148" s="28"/>
      <c r="BE148" s="28"/>
      <c r="BF148" s="28"/>
      <c r="BG148" s="28"/>
      <c r="BH148" s="28"/>
      <c r="BI148" s="28"/>
      <c r="BJ148" s="28"/>
      <c r="BK148" s="28"/>
      <c r="BL148" s="28"/>
      <c r="BM148" s="28"/>
      <c r="BN148" s="28"/>
      <c r="BO148" s="28"/>
      <c r="BP148" s="28"/>
      <c r="BQ148" s="28"/>
      <c r="BR148" s="28"/>
      <c r="BS148" s="28"/>
      <c r="BT148" s="28"/>
      <c r="BU148" s="28"/>
      <c r="BV148" s="28"/>
      <c r="BW148" s="28"/>
      <c r="BX148" s="28"/>
      <c r="BY148" s="28"/>
      <c r="BZ148" s="28"/>
      <c r="CA148" s="28"/>
      <c r="CB148" s="28"/>
      <c r="CC148" s="28"/>
      <c r="CD148" s="28"/>
      <c r="CE148" s="28"/>
      <c r="CF148" s="28"/>
      <c r="CG148" s="28"/>
      <c r="CH148" s="28"/>
      <c r="CI148" s="28"/>
      <c r="CJ148" s="28"/>
      <c r="CK148" s="28"/>
    </row>
    <row r="149" spans="1:89" s="21" customFormat="1" x14ac:dyDescent="0.2">
      <c r="A149" s="101"/>
      <c r="L149" s="99"/>
      <c r="V149" s="27"/>
      <c r="AW149" s="28"/>
      <c r="AX149" s="28"/>
      <c r="AY149" s="28"/>
      <c r="AZ149" s="28"/>
      <c r="BA149" s="28"/>
      <c r="BB149" s="28"/>
      <c r="BC149" s="28"/>
      <c r="BD149" s="28"/>
      <c r="BE149" s="28"/>
      <c r="BF149" s="28"/>
      <c r="BG149" s="28"/>
      <c r="BH149" s="28"/>
      <c r="BI149" s="28"/>
      <c r="BJ149" s="28"/>
      <c r="BK149" s="28"/>
      <c r="BL149" s="28"/>
      <c r="BM149" s="28"/>
      <c r="BN149" s="28"/>
      <c r="BO149" s="28"/>
      <c r="BP149" s="28"/>
      <c r="BQ149" s="28"/>
      <c r="BR149" s="28"/>
      <c r="BS149" s="28"/>
      <c r="BT149" s="28"/>
      <c r="BU149" s="28"/>
      <c r="BV149" s="28"/>
      <c r="BW149" s="28"/>
      <c r="BX149" s="28"/>
      <c r="BY149" s="28"/>
      <c r="BZ149" s="28"/>
      <c r="CA149" s="28"/>
      <c r="CB149" s="28"/>
      <c r="CC149" s="28"/>
      <c r="CD149" s="28"/>
      <c r="CE149" s="28"/>
      <c r="CF149" s="28"/>
      <c r="CG149" s="28"/>
      <c r="CH149" s="28"/>
      <c r="CI149" s="28"/>
      <c r="CJ149" s="28"/>
      <c r="CK149" s="28"/>
    </row>
    <row r="150" spans="1:89" s="21" customFormat="1" x14ac:dyDescent="0.2">
      <c r="A150" s="101"/>
      <c r="L150" s="99"/>
      <c r="V150" s="27"/>
      <c r="AW150" s="28"/>
      <c r="AX150" s="28"/>
      <c r="AY150" s="28"/>
      <c r="AZ150" s="28"/>
      <c r="BA150" s="28"/>
      <c r="BB150" s="28"/>
      <c r="BC150" s="28"/>
      <c r="BD150" s="28"/>
      <c r="BE150" s="28"/>
      <c r="BF150" s="28"/>
      <c r="BG150" s="28"/>
      <c r="BH150" s="28"/>
      <c r="BI150" s="28"/>
      <c r="BJ150" s="28"/>
      <c r="BK150" s="28"/>
      <c r="BL150" s="28"/>
      <c r="BM150" s="28"/>
      <c r="BN150" s="28"/>
      <c r="BO150" s="28"/>
      <c r="BP150" s="28"/>
      <c r="BQ150" s="28"/>
      <c r="BR150" s="28"/>
      <c r="BS150" s="28"/>
      <c r="BT150" s="28"/>
      <c r="BU150" s="28"/>
      <c r="BV150" s="28"/>
      <c r="BW150" s="28"/>
      <c r="BX150" s="28"/>
      <c r="BY150" s="28"/>
      <c r="BZ150" s="28"/>
      <c r="CA150" s="28"/>
      <c r="CB150" s="28"/>
      <c r="CC150" s="28"/>
      <c r="CD150" s="28"/>
      <c r="CE150" s="28"/>
      <c r="CF150" s="28"/>
      <c r="CG150" s="28"/>
      <c r="CH150" s="28"/>
      <c r="CI150" s="28"/>
      <c r="CJ150" s="28"/>
      <c r="CK150" s="28"/>
    </row>
    <row r="151" spans="1:89" x14ac:dyDescent="0.2">
      <c r="A151" s="169"/>
      <c r="B151" s="22"/>
      <c r="C151" s="22"/>
      <c r="D151" s="22"/>
      <c r="E151" s="22"/>
      <c r="F151" s="22"/>
      <c r="G151" s="22"/>
      <c r="H151" s="22"/>
      <c r="I151" s="22"/>
      <c r="J151" s="22"/>
      <c r="K151" s="22"/>
      <c r="L151" s="102"/>
      <c r="M151" s="22"/>
      <c r="N151" s="22"/>
      <c r="O151" s="22"/>
      <c r="P151" s="22"/>
      <c r="Q151" s="22"/>
      <c r="R151" s="22"/>
      <c r="S151" s="22"/>
      <c r="T151" s="22"/>
    </row>
    <row r="152" spans="1:89" x14ac:dyDescent="0.2">
      <c r="A152" s="103"/>
      <c r="B152" s="22"/>
      <c r="C152" s="22"/>
      <c r="D152" s="22"/>
      <c r="E152" s="22"/>
      <c r="F152" s="22"/>
      <c r="G152" s="22"/>
      <c r="H152" s="22"/>
      <c r="I152" s="22"/>
      <c r="J152" s="22"/>
      <c r="K152" s="22"/>
      <c r="L152" s="102"/>
      <c r="M152" s="22"/>
      <c r="N152" s="22"/>
      <c r="O152" s="22"/>
      <c r="P152" s="22"/>
      <c r="Q152" s="22"/>
      <c r="R152" s="22"/>
      <c r="S152" s="22"/>
      <c r="T152" s="22"/>
      <c r="AD152" s="176"/>
    </row>
    <row r="153" spans="1:89" x14ac:dyDescent="0.2">
      <c r="A153" s="103"/>
      <c r="B153" s="22"/>
      <c r="C153" s="22"/>
      <c r="D153" s="22"/>
      <c r="E153" s="22"/>
      <c r="F153" s="22"/>
      <c r="G153" s="22"/>
      <c r="H153" s="22"/>
      <c r="I153" s="22"/>
      <c r="J153" s="22"/>
      <c r="K153" s="22"/>
      <c r="L153" s="102"/>
      <c r="M153" s="22"/>
      <c r="N153" s="22"/>
      <c r="O153" s="22"/>
      <c r="P153" s="22"/>
      <c r="Q153" s="22"/>
      <c r="R153" s="22"/>
      <c r="S153" s="22"/>
      <c r="T153" s="22"/>
    </row>
    <row r="154" spans="1:89" x14ac:dyDescent="0.2">
      <c r="A154" s="103"/>
      <c r="B154" s="22"/>
      <c r="C154" s="22"/>
      <c r="D154" s="22"/>
      <c r="E154" s="22"/>
      <c r="F154" s="22"/>
      <c r="G154" s="22"/>
      <c r="H154" s="22"/>
      <c r="I154" s="22"/>
      <c r="J154" s="22"/>
      <c r="K154" s="22"/>
      <c r="L154" s="102"/>
      <c r="M154" s="22"/>
      <c r="N154" s="22"/>
      <c r="O154" s="22"/>
      <c r="P154" s="22"/>
      <c r="Q154" s="22"/>
      <c r="R154" s="22"/>
      <c r="S154" s="22"/>
      <c r="T154" s="22"/>
    </row>
    <row r="155" spans="1:89" x14ac:dyDescent="0.2">
      <c r="A155" s="103"/>
      <c r="B155" s="22"/>
      <c r="C155" s="22"/>
      <c r="D155" s="22"/>
      <c r="E155" s="22"/>
      <c r="F155" s="22"/>
      <c r="G155" s="22"/>
      <c r="H155" s="22"/>
      <c r="I155" s="22"/>
      <c r="J155" s="22"/>
      <c r="K155" s="22"/>
      <c r="L155" s="102"/>
      <c r="M155" s="22"/>
      <c r="N155" s="22"/>
      <c r="O155" s="22"/>
      <c r="P155" s="22"/>
      <c r="Q155" s="22"/>
      <c r="R155" s="22"/>
      <c r="S155" s="22"/>
      <c r="T155" s="22"/>
    </row>
    <row r="156" spans="1:89" x14ac:dyDescent="0.2">
      <c r="A156" s="103"/>
      <c r="B156" s="22"/>
      <c r="C156" s="22"/>
      <c r="D156" s="22"/>
      <c r="E156" s="22"/>
      <c r="F156" s="22"/>
      <c r="G156" s="22"/>
      <c r="H156" s="22"/>
      <c r="I156" s="22"/>
      <c r="J156" s="22"/>
      <c r="K156" s="22"/>
      <c r="L156" s="102"/>
      <c r="M156" s="22"/>
      <c r="N156" s="22"/>
      <c r="O156" s="22"/>
      <c r="P156" s="22"/>
      <c r="Q156" s="22"/>
      <c r="R156" s="22"/>
      <c r="S156" s="22"/>
      <c r="T156" s="22"/>
    </row>
    <row r="157" spans="1:89" x14ac:dyDescent="0.2">
      <c r="A157" s="103"/>
      <c r="B157" s="22"/>
      <c r="C157" s="22"/>
      <c r="D157" s="22"/>
      <c r="E157" s="22"/>
      <c r="F157" s="22"/>
      <c r="G157" s="22"/>
      <c r="H157" s="22"/>
      <c r="I157" s="22"/>
      <c r="J157" s="22"/>
      <c r="K157" s="22"/>
      <c r="L157" s="102"/>
      <c r="M157" s="22"/>
      <c r="N157" s="22"/>
      <c r="O157" s="22"/>
      <c r="P157" s="22"/>
      <c r="Q157" s="22"/>
      <c r="R157" s="22"/>
      <c r="S157" s="22"/>
      <c r="T157" s="22"/>
    </row>
    <row r="158" spans="1:89" x14ac:dyDescent="0.2">
      <c r="A158" s="103"/>
      <c r="B158" s="22"/>
      <c r="C158" s="22"/>
      <c r="D158" s="22"/>
      <c r="E158" s="22"/>
      <c r="F158" s="22"/>
      <c r="G158" s="22"/>
      <c r="H158" s="22"/>
      <c r="I158" s="22"/>
      <c r="J158" s="22"/>
      <c r="K158" s="22"/>
      <c r="L158" s="102"/>
      <c r="M158" s="22"/>
      <c r="N158" s="22"/>
      <c r="O158" s="22"/>
      <c r="P158" s="22"/>
      <c r="Q158" s="22"/>
      <c r="R158" s="22"/>
      <c r="S158" s="22"/>
      <c r="T158" s="22"/>
    </row>
    <row r="159" spans="1:89" x14ac:dyDescent="0.2">
      <c r="A159" s="103"/>
      <c r="B159" s="22"/>
      <c r="C159" s="22"/>
      <c r="D159" s="22"/>
      <c r="E159" s="22"/>
      <c r="F159" s="22"/>
      <c r="G159" s="22"/>
      <c r="H159" s="22"/>
      <c r="I159" s="22"/>
      <c r="J159" s="22"/>
      <c r="K159" s="22"/>
      <c r="L159" s="102"/>
      <c r="M159" s="22"/>
      <c r="N159" s="22"/>
      <c r="O159" s="22"/>
      <c r="P159" s="22"/>
      <c r="Q159" s="22"/>
      <c r="R159" s="22"/>
      <c r="S159" s="22"/>
      <c r="T159" s="22"/>
    </row>
    <row r="160" spans="1:89" x14ac:dyDescent="0.2">
      <c r="A160" s="103"/>
      <c r="B160" s="22"/>
      <c r="C160" s="22"/>
      <c r="D160" s="22"/>
      <c r="E160" s="22"/>
      <c r="F160" s="22"/>
      <c r="G160" s="22"/>
      <c r="H160" s="22"/>
      <c r="I160" s="22"/>
      <c r="J160" s="22"/>
      <c r="K160" s="22"/>
      <c r="L160" s="102"/>
      <c r="M160" s="22"/>
      <c r="N160" s="22"/>
      <c r="O160" s="22"/>
      <c r="P160" s="22"/>
      <c r="Q160" s="22"/>
      <c r="R160" s="22"/>
      <c r="S160" s="22"/>
      <c r="T160" s="22"/>
    </row>
    <row r="161" spans="1:20" x14ac:dyDescent="0.2">
      <c r="A161" s="103"/>
      <c r="B161" s="22"/>
      <c r="C161" s="22"/>
      <c r="D161" s="22"/>
      <c r="E161" s="22"/>
      <c r="F161" s="22"/>
      <c r="G161" s="22"/>
      <c r="H161" s="22"/>
      <c r="I161" s="22"/>
      <c r="J161" s="22"/>
      <c r="K161" s="22"/>
      <c r="L161" s="102"/>
      <c r="M161" s="22"/>
      <c r="N161" s="22"/>
      <c r="O161" s="22"/>
      <c r="P161" s="22"/>
      <c r="Q161" s="22"/>
      <c r="R161" s="22"/>
      <c r="S161" s="22"/>
      <c r="T161" s="22"/>
    </row>
    <row r="162" spans="1:20" x14ac:dyDescent="0.2">
      <c r="A162" s="103"/>
      <c r="B162" s="22"/>
      <c r="C162" s="22"/>
      <c r="D162" s="22"/>
      <c r="E162" s="22"/>
      <c r="F162" s="22"/>
      <c r="G162" s="22"/>
      <c r="H162" s="22"/>
      <c r="I162" s="22"/>
      <c r="J162" s="22"/>
      <c r="K162" s="22"/>
      <c r="L162" s="102"/>
      <c r="M162" s="22"/>
      <c r="N162" s="22"/>
      <c r="O162" s="22"/>
      <c r="P162" s="22"/>
      <c r="Q162" s="22"/>
      <c r="R162" s="22"/>
      <c r="S162" s="22"/>
      <c r="T162" s="22"/>
    </row>
    <row r="163" spans="1:20" x14ac:dyDescent="0.2">
      <c r="A163" s="103"/>
      <c r="B163" s="22"/>
      <c r="C163" s="22"/>
      <c r="D163" s="22"/>
      <c r="E163" s="22"/>
      <c r="F163" s="22"/>
      <c r="G163" s="22"/>
      <c r="H163" s="22"/>
      <c r="I163" s="22"/>
      <c r="J163" s="22"/>
      <c r="K163" s="22"/>
      <c r="L163" s="102"/>
      <c r="M163" s="22"/>
      <c r="N163" s="22"/>
      <c r="O163" s="22"/>
      <c r="P163" s="22"/>
      <c r="Q163" s="22"/>
      <c r="R163" s="22"/>
      <c r="S163" s="22"/>
      <c r="T163" s="22"/>
    </row>
    <row r="164" spans="1:20" x14ac:dyDescent="0.2">
      <c r="A164" s="103"/>
      <c r="B164" s="22"/>
      <c r="C164" s="22"/>
      <c r="D164" s="22"/>
      <c r="E164" s="22"/>
      <c r="F164" s="22"/>
      <c r="G164" s="22"/>
      <c r="H164" s="22"/>
      <c r="I164" s="22"/>
      <c r="J164" s="22"/>
      <c r="K164" s="22"/>
      <c r="L164" s="102"/>
      <c r="M164" s="22"/>
      <c r="N164" s="22"/>
      <c r="O164" s="22"/>
      <c r="P164" s="22"/>
      <c r="Q164" s="22"/>
      <c r="R164" s="22"/>
      <c r="S164" s="22"/>
      <c r="T164" s="22"/>
    </row>
    <row r="195" spans="1:56" ht="17.25" customHeight="1" x14ac:dyDescent="0.2"/>
    <row r="196" spans="1:56" ht="17.25" customHeight="1" x14ac:dyDescent="0.2"/>
    <row r="197" spans="1:56" ht="17.25" customHeight="1" x14ac:dyDescent="0.2"/>
    <row r="199" spans="1:56" ht="19.5" hidden="1" customHeight="1" x14ac:dyDescent="0.2"/>
    <row r="200" spans="1:56" ht="19.5" hidden="1" customHeight="1" x14ac:dyDescent="0.2">
      <c r="A200" s="168">
        <f>SUM(A7:W110)</f>
        <v>5555</v>
      </c>
      <c r="BD200" s="233">
        <f>SUM(BD7:BL110)</f>
        <v>0</v>
      </c>
    </row>
    <row r="201" spans="1:56" ht="19.5" hidden="1" customHeight="1" x14ac:dyDescent="0.2"/>
  </sheetData>
  <mergeCells count="61">
    <mergeCell ref="A91:B91"/>
    <mergeCell ref="A94:A95"/>
    <mergeCell ref="B94:B95"/>
    <mergeCell ref="C98:E98"/>
    <mergeCell ref="A98:A99"/>
    <mergeCell ref="B98:B99"/>
    <mergeCell ref="G86:H86"/>
    <mergeCell ref="I86:J86"/>
    <mergeCell ref="A88:B88"/>
    <mergeCell ref="A89:B89"/>
    <mergeCell ref="A90:B90"/>
    <mergeCell ref="U61:V61"/>
    <mergeCell ref="W61:W62"/>
    <mergeCell ref="A63:A68"/>
    <mergeCell ref="A69:A70"/>
    <mergeCell ref="A71:A74"/>
    <mergeCell ref="D36:T36"/>
    <mergeCell ref="U36:V36"/>
    <mergeCell ref="W36:W37"/>
    <mergeCell ref="A56:B57"/>
    <mergeCell ref="C56:C57"/>
    <mergeCell ref="D56:T56"/>
    <mergeCell ref="U56:U57"/>
    <mergeCell ref="C36:C37"/>
    <mergeCell ref="A38:A44"/>
    <mergeCell ref="A46:A47"/>
    <mergeCell ref="A36:A37"/>
    <mergeCell ref="B36:B37"/>
    <mergeCell ref="F98:F99"/>
    <mergeCell ref="A49:A50"/>
    <mergeCell ref="B49:B50"/>
    <mergeCell ref="C49:C50"/>
    <mergeCell ref="A51:A52"/>
    <mergeCell ref="A53:A54"/>
    <mergeCell ref="A60:L60"/>
    <mergeCell ref="A61:B62"/>
    <mergeCell ref="C61:C62"/>
    <mergeCell ref="D61:T61"/>
    <mergeCell ref="A75:A76"/>
    <mergeCell ref="A77:A78"/>
    <mergeCell ref="A79:A84"/>
    <mergeCell ref="A86:B87"/>
    <mergeCell ref="C86:D86"/>
    <mergeCell ref="E86:F86"/>
    <mergeCell ref="A31:B31"/>
    <mergeCell ref="A32:B32"/>
    <mergeCell ref="A33:B33"/>
    <mergeCell ref="D26:E26"/>
    <mergeCell ref="A28:B28"/>
    <mergeCell ref="A29:B29"/>
    <mergeCell ref="A26:B27"/>
    <mergeCell ref="C26:C27"/>
    <mergeCell ref="A6:W6"/>
    <mergeCell ref="D9:T9"/>
    <mergeCell ref="U9:V9"/>
    <mergeCell ref="W9:W10"/>
    <mergeCell ref="A30:B30"/>
    <mergeCell ref="A9:A10"/>
    <mergeCell ref="B9:B10"/>
    <mergeCell ref="C9:C10"/>
    <mergeCell ref="A11:A19"/>
  </mergeCells>
  <pageMargins left="0.7" right="0.7" top="0.75" bottom="0.75" header="0.3" footer="0.3"/>
  <extLst>
    <ext xmlns:x14="http://schemas.microsoft.com/office/spreadsheetml/2009/9/main" uri="{CCE6A557-97BC-4b89-ADB6-D9C93CAAB3DF}">
      <x14:dataValidations xmlns:xm="http://schemas.microsoft.com/office/excel/2006/main" count="1">
        <x14:dataValidation type="whole" allowBlank="1" showInputMessage="1" showErrorMessage="1" errorTitle="Error" error="Por favor ingrese números enteros">
          <x14:formula1>
            <xm:f>0</xm:f>
          </x14:formula1>
          <x14:formula2>
            <xm:f>10000000000</xm:f>
          </x14:formula2>
          <xm:sqref>C11:W21 IY11:JS21 SU11:TO21 ACQ11:ADK21 AMM11:ANG21 AWI11:AXC21 BGE11:BGY21 BQA11:BQU21 BZW11:CAQ21 CJS11:CKM21 CTO11:CUI21 DDK11:DEE21 DNG11:DOA21 DXC11:DXW21 EGY11:EHS21 EQU11:ERO21 FAQ11:FBK21 FKM11:FLG21 FUI11:FVC21 GEE11:GEY21 GOA11:GOU21 GXW11:GYQ21 HHS11:HIM21 HRO11:HSI21 IBK11:ICE21 ILG11:IMA21 IVC11:IVW21 JEY11:JFS21 JOU11:JPO21 JYQ11:JZK21 KIM11:KJG21 KSI11:KTC21 LCE11:LCY21 LMA11:LMU21 LVW11:LWQ21 MFS11:MGM21 MPO11:MQI21 MZK11:NAE21 NJG11:NKA21 NTC11:NTW21 OCY11:ODS21 OMU11:ONO21 OWQ11:OXK21 PGM11:PHG21 PQI11:PRC21 QAE11:QAY21 QKA11:QKU21 QTW11:QUQ21 RDS11:REM21 RNO11:ROI21 RXK11:RYE21 SHG11:SIA21 SRC11:SRW21 TAY11:TBS21 TKU11:TLO21 TUQ11:TVK21 UEM11:UFG21 UOI11:UPC21 UYE11:UYY21 VIA11:VIU21 VRW11:VSQ21 WBS11:WCM21 WLO11:WMI21 WVK11:WWE21 C65547:W65557 IY65547:JS65557 SU65547:TO65557 ACQ65547:ADK65557 AMM65547:ANG65557 AWI65547:AXC65557 BGE65547:BGY65557 BQA65547:BQU65557 BZW65547:CAQ65557 CJS65547:CKM65557 CTO65547:CUI65557 DDK65547:DEE65557 DNG65547:DOA65557 DXC65547:DXW65557 EGY65547:EHS65557 EQU65547:ERO65557 FAQ65547:FBK65557 FKM65547:FLG65557 FUI65547:FVC65557 GEE65547:GEY65557 GOA65547:GOU65557 GXW65547:GYQ65557 HHS65547:HIM65557 HRO65547:HSI65557 IBK65547:ICE65557 ILG65547:IMA65557 IVC65547:IVW65557 JEY65547:JFS65557 JOU65547:JPO65557 JYQ65547:JZK65557 KIM65547:KJG65557 KSI65547:KTC65557 LCE65547:LCY65557 LMA65547:LMU65557 LVW65547:LWQ65557 MFS65547:MGM65557 MPO65547:MQI65557 MZK65547:NAE65557 NJG65547:NKA65557 NTC65547:NTW65557 OCY65547:ODS65557 OMU65547:ONO65557 OWQ65547:OXK65557 PGM65547:PHG65557 PQI65547:PRC65557 QAE65547:QAY65557 QKA65547:QKU65557 QTW65547:QUQ65557 RDS65547:REM65557 RNO65547:ROI65557 RXK65547:RYE65557 SHG65547:SIA65557 SRC65547:SRW65557 TAY65547:TBS65557 TKU65547:TLO65557 TUQ65547:TVK65557 UEM65547:UFG65557 UOI65547:UPC65557 UYE65547:UYY65557 VIA65547:VIU65557 VRW65547:VSQ65557 WBS65547:WCM65557 WLO65547:WMI65557 WVK65547:WWE65557 C131083:W131093 IY131083:JS131093 SU131083:TO131093 ACQ131083:ADK131093 AMM131083:ANG131093 AWI131083:AXC131093 BGE131083:BGY131093 BQA131083:BQU131093 BZW131083:CAQ131093 CJS131083:CKM131093 CTO131083:CUI131093 DDK131083:DEE131093 DNG131083:DOA131093 DXC131083:DXW131093 EGY131083:EHS131093 EQU131083:ERO131093 FAQ131083:FBK131093 FKM131083:FLG131093 FUI131083:FVC131093 GEE131083:GEY131093 GOA131083:GOU131093 GXW131083:GYQ131093 HHS131083:HIM131093 HRO131083:HSI131093 IBK131083:ICE131093 ILG131083:IMA131093 IVC131083:IVW131093 JEY131083:JFS131093 JOU131083:JPO131093 JYQ131083:JZK131093 KIM131083:KJG131093 KSI131083:KTC131093 LCE131083:LCY131093 LMA131083:LMU131093 LVW131083:LWQ131093 MFS131083:MGM131093 MPO131083:MQI131093 MZK131083:NAE131093 NJG131083:NKA131093 NTC131083:NTW131093 OCY131083:ODS131093 OMU131083:ONO131093 OWQ131083:OXK131093 PGM131083:PHG131093 PQI131083:PRC131093 QAE131083:QAY131093 QKA131083:QKU131093 QTW131083:QUQ131093 RDS131083:REM131093 RNO131083:ROI131093 RXK131083:RYE131093 SHG131083:SIA131093 SRC131083:SRW131093 TAY131083:TBS131093 TKU131083:TLO131093 TUQ131083:TVK131093 UEM131083:UFG131093 UOI131083:UPC131093 UYE131083:UYY131093 VIA131083:VIU131093 VRW131083:VSQ131093 WBS131083:WCM131093 WLO131083:WMI131093 WVK131083:WWE131093 C196619:W196629 IY196619:JS196629 SU196619:TO196629 ACQ196619:ADK196629 AMM196619:ANG196629 AWI196619:AXC196629 BGE196619:BGY196629 BQA196619:BQU196629 BZW196619:CAQ196629 CJS196619:CKM196629 CTO196619:CUI196629 DDK196619:DEE196629 DNG196619:DOA196629 DXC196619:DXW196629 EGY196619:EHS196629 EQU196619:ERO196629 FAQ196619:FBK196629 FKM196619:FLG196629 FUI196619:FVC196629 GEE196619:GEY196629 GOA196619:GOU196629 GXW196619:GYQ196629 HHS196619:HIM196629 HRO196619:HSI196629 IBK196619:ICE196629 ILG196619:IMA196629 IVC196619:IVW196629 JEY196619:JFS196629 JOU196619:JPO196629 JYQ196619:JZK196629 KIM196619:KJG196629 KSI196619:KTC196629 LCE196619:LCY196629 LMA196619:LMU196629 LVW196619:LWQ196629 MFS196619:MGM196629 MPO196619:MQI196629 MZK196619:NAE196629 NJG196619:NKA196629 NTC196619:NTW196629 OCY196619:ODS196629 OMU196619:ONO196629 OWQ196619:OXK196629 PGM196619:PHG196629 PQI196619:PRC196629 QAE196619:QAY196629 QKA196619:QKU196629 QTW196619:QUQ196629 RDS196619:REM196629 RNO196619:ROI196629 RXK196619:RYE196629 SHG196619:SIA196629 SRC196619:SRW196629 TAY196619:TBS196629 TKU196619:TLO196629 TUQ196619:TVK196629 UEM196619:UFG196629 UOI196619:UPC196629 UYE196619:UYY196629 VIA196619:VIU196629 VRW196619:VSQ196629 WBS196619:WCM196629 WLO196619:WMI196629 WVK196619:WWE196629 C262155:W262165 IY262155:JS262165 SU262155:TO262165 ACQ262155:ADK262165 AMM262155:ANG262165 AWI262155:AXC262165 BGE262155:BGY262165 BQA262155:BQU262165 BZW262155:CAQ262165 CJS262155:CKM262165 CTO262155:CUI262165 DDK262155:DEE262165 DNG262155:DOA262165 DXC262155:DXW262165 EGY262155:EHS262165 EQU262155:ERO262165 FAQ262155:FBK262165 FKM262155:FLG262165 FUI262155:FVC262165 GEE262155:GEY262165 GOA262155:GOU262165 GXW262155:GYQ262165 HHS262155:HIM262165 HRO262155:HSI262165 IBK262155:ICE262165 ILG262155:IMA262165 IVC262155:IVW262165 JEY262155:JFS262165 JOU262155:JPO262165 JYQ262155:JZK262165 KIM262155:KJG262165 KSI262155:KTC262165 LCE262155:LCY262165 LMA262155:LMU262165 LVW262155:LWQ262165 MFS262155:MGM262165 MPO262155:MQI262165 MZK262155:NAE262165 NJG262155:NKA262165 NTC262155:NTW262165 OCY262155:ODS262165 OMU262155:ONO262165 OWQ262155:OXK262165 PGM262155:PHG262165 PQI262155:PRC262165 QAE262155:QAY262165 QKA262155:QKU262165 QTW262155:QUQ262165 RDS262155:REM262165 RNO262155:ROI262165 RXK262155:RYE262165 SHG262155:SIA262165 SRC262155:SRW262165 TAY262155:TBS262165 TKU262155:TLO262165 TUQ262155:TVK262165 UEM262155:UFG262165 UOI262155:UPC262165 UYE262155:UYY262165 VIA262155:VIU262165 VRW262155:VSQ262165 WBS262155:WCM262165 WLO262155:WMI262165 WVK262155:WWE262165 C327691:W327701 IY327691:JS327701 SU327691:TO327701 ACQ327691:ADK327701 AMM327691:ANG327701 AWI327691:AXC327701 BGE327691:BGY327701 BQA327691:BQU327701 BZW327691:CAQ327701 CJS327691:CKM327701 CTO327691:CUI327701 DDK327691:DEE327701 DNG327691:DOA327701 DXC327691:DXW327701 EGY327691:EHS327701 EQU327691:ERO327701 FAQ327691:FBK327701 FKM327691:FLG327701 FUI327691:FVC327701 GEE327691:GEY327701 GOA327691:GOU327701 GXW327691:GYQ327701 HHS327691:HIM327701 HRO327691:HSI327701 IBK327691:ICE327701 ILG327691:IMA327701 IVC327691:IVW327701 JEY327691:JFS327701 JOU327691:JPO327701 JYQ327691:JZK327701 KIM327691:KJG327701 KSI327691:KTC327701 LCE327691:LCY327701 LMA327691:LMU327701 LVW327691:LWQ327701 MFS327691:MGM327701 MPO327691:MQI327701 MZK327691:NAE327701 NJG327691:NKA327701 NTC327691:NTW327701 OCY327691:ODS327701 OMU327691:ONO327701 OWQ327691:OXK327701 PGM327691:PHG327701 PQI327691:PRC327701 QAE327691:QAY327701 QKA327691:QKU327701 QTW327691:QUQ327701 RDS327691:REM327701 RNO327691:ROI327701 RXK327691:RYE327701 SHG327691:SIA327701 SRC327691:SRW327701 TAY327691:TBS327701 TKU327691:TLO327701 TUQ327691:TVK327701 UEM327691:UFG327701 UOI327691:UPC327701 UYE327691:UYY327701 VIA327691:VIU327701 VRW327691:VSQ327701 WBS327691:WCM327701 WLO327691:WMI327701 WVK327691:WWE327701 C393227:W393237 IY393227:JS393237 SU393227:TO393237 ACQ393227:ADK393237 AMM393227:ANG393237 AWI393227:AXC393237 BGE393227:BGY393237 BQA393227:BQU393237 BZW393227:CAQ393237 CJS393227:CKM393237 CTO393227:CUI393237 DDK393227:DEE393237 DNG393227:DOA393237 DXC393227:DXW393237 EGY393227:EHS393237 EQU393227:ERO393237 FAQ393227:FBK393237 FKM393227:FLG393237 FUI393227:FVC393237 GEE393227:GEY393237 GOA393227:GOU393237 GXW393227:GYQ393237 HHS393227:HIM393237 HRO393227:HSI393237 IBK393227:ICE393237 ILG393227:IMA393237 IVC393227:IVW393237 JEY393227:JFS393237 JOU393227:JPO393237 JYQ393227:JZK393237 KIM393227:KJG393237 KSI393227:KTC393237 LCE393227:LCY393237 LMA393227:LMU393237 LVW393227:LWQ393237 MFS393227:MGM393237 MPO393227:MQI393237 MZK393227:NAE393237 NJG393227:NKA393237 NTC393227:NTW393237 OCY393227:ODS393237 OMU393227:ONO393237 OWQ393227:OXK393237 PGM393227:PHG393237 PQI393227:PRC393237 QAE393227:QAY393237 QKA393227:QKU393237 QTW393227:QUQ393237 RDS393227:REM393237 RNO393227:ROI393237 RXK393227:RYE393237 SHG393227:SIA393237 SRC393227:SRW393237 TAY393227:TBS393237 TKU393227:TLO393237 TUQ393227:TVK393237 UEM393227:UFG393237 UOI393227:UPC393237 UYE393227:UYY393237 VIA393227:VIU393237 VRW393227:VSQ393237 WBS393227:WCM393237 WLO393227:WMI393237 WVK393227:WWE393237 C458763:W458773 IY458763:JS458773 SU458763:TO458773 ACQ458763:ADK458773 AMM458763:ANG458773 AWI458763:AXC458773 BGE458763:BGY458773 BQA458763:BQU458773 BZW458763:CAQ458773 CJS458763:CKM458773 CTO458763:CUI458773 DDK458763:DEE458773 DNG458763:DOA458773 DXC458763:DXW458773 EGY458763:EHS458773 EQU458763:ERO458773 FAQ458763:FBK458773 FKM458763:FLG458773 FUI458763:FVC458773 GEE458763:GEY458773 GOA458763:GOU458773 GXW458763:GYQ458773 HHS458763:HIM458773 HRO458763:HSI458773 IBK458763:ICE458773 ILG458763:IMA458773 IVC458763:IVW458773 JEY458763:JFS458773 JOU458763:JPO458773 JYQ458763:JZK458773 KIM458763:KJG458773 KSI458763:KTC458773 LCE458763:LCY458773 LMA458763:LMU458773 LVW458763:LWQ458773 MFS458763:MGM458773 MPO458763:MQI458773 MZK458763:NAE458773 NJG458763:NKA458773 NTC458763:NTW458773 OCY458763:ODS458773 OMU458763:ONO458773 OWQ458763:OXK458773 PGM458763:PHG458773 PQI458763:PRC458773 QAE458763:QAY458773 QKA458763:QKU458773 QTW458763:QUQ458773 RDS458763:REM458773 RNO458763:ROI458773 RXK458763:RYE458773 SHG458763:SIA458773 SRC458763:SRW458773 TAY458763:TBS458773 TKU458763:TLO458773 TUQ458763:TVK458773 UEM458763:UFG458773 UOI458763:UPC458773 UYE458763:UYY458773 VIA458763:VIU458773 VRW458763:VSQ458773 WBS458763:WCM458773 WLO458763:WMI458773 WVK458763:WWE458773 C524299:W524309 IY524299:JS524309 SU524299:TO524309 ACQ524299:ADK524309 AMM524299:ANG524309 AWI524299:AXC524309 BGE524299:BGY524309 BQA524299:BQU524309 BZW524299:CAQ524309 CJS524299:CKM524309 CTO524299:CUI524309 DDK524299:DEE524309 DNG524299:DOA524309 DXC524299:DXW524309 EGY524299:EHS524309 EQU524299:ERO524309 FAQ524299:FBK524309 FKM524299:FLG524309 FUI524299:FVC524309 GEE524299:GEY524309 GOA524299:GOU524309 GXW524299:GYQ524309 HHS524299:HIM524309 HRO524299:HSI524309 IBK524299:ICE524309 ILG524299:IMA524309 IVC524299:IVW524309 JEY524299:JFS524309 JOU524299:JPO524309 JYQ524299:JZK524309 KIM524299:KJG524309 KSI524299:KTC524309 LCE524299:LCY524309 LMA524299:LMU524309 LVW524299:LWQ524309 MFS524299:MGM524309 MPO524299:MQI524309 MZK524299:NAE524309 NJG524299:NKA524309 NTC524299:NTW524309 OCY524299:ODS524309 OMU524299:ONO524309 OWQ524299:OXK524309 PGM524299:PHG524309 PQI524299:PRC524309 QAE524299:QAY524309 QKA524299:QKU524309 QTW524299:QUQ524309 RDS524299:REM524309 RNO524299:ROI524309 RXK524299:RYE524309 SHG524299:SIA524309 SRC524299:SRW524309 TAY524299:TBS524309 TKU524299:TLO524309 TUQ524299:TVK524309 UEM524299:UFG524309 UOI524299:UPC524309 UYE524299:UYY524309 VIA524299:VIU524309 VRW524299:VSQ524309 WBS524299:WCM524309 WLO524299:WMI524309 WVK524299:WWE524309 C589835:W589845 IY589835:JS589845 SU589835:TO589845 ACQ589835:ADK589845 AMM589835:ANG589845 AWI589835:AXC589845 BGE589835:BGY589845 BQA589835:BQU589845 BZW589835:CAQ589845 CJS589835:CKM589845 CTO589835:CUI589845 DDK589835:DEE589845 DNG589835:DOA589845 DXC589835:DXW589845 EGY589835:EHS589845 EQU589835:ERO589845 FAQ589835:FBK589845 FKM589835:FLG589845 FUI589835:FVC589845 GEE589835:GEY589845 GOA589835:GOU589845 GXW589835:GYQ589845 HHS589835:HIM589845 HRO589835:HSI589845 IBK589835:ICE589845 ILG589835:IMA589845 IVC589835:IVW589845 JEY589835:JFS589845 JOU589835:JPO589845 JYQ589835:JZK589845 KIM589835:KJG589845 KSI589835:KTC589845 LCE589835:LCY589845 LMA589835:LMU589845 LVW589835:LWQ589845 MFS589835:MGM589845 MPO589835:MQI589845 MZK589835:NAE589845 NJG589835:NKA589845 NTC589835:NTW589845 OCY589835:ODS589845 OMU589835:ONO589845 OWQ589835:OXK589845 PGM589835:PHG589845 PQI589835:PRC589845 QAE589835:QAY589845 QKA589835:QKU589845 QTW589835:QUQ589845 RDS589835:REM589845 RNO589835:ROI589845 RXK589835:RYE589845 SHG589835:SIA589845 SRC589835:SRW589845 TAY589835:TBS589845 TKU589835:TLO589845 TUQ589835:TVK589845 UEM589835:UFG589845 UOI589835:UPC589845 UYE589835:UYY589845 VIA589835:VIU589845 VRW589835:VSQ589845 WBS589835:WCM589845 WLO589835:WMI589845 WVK589835:WWE589845 C655371:W655381 IY655371:JS655381 SU655371:TO655381 ACQ655371:ADK655381 AMM655371:ANG655381 AWI655371:AXC655381 BGE655371:BGY655381 BQA655371:BQU655381 BZW655371:CAQ655381 CJS655371:CKM655381 CTO655371:CUI655381 DDK655371:DEE655381 DNG655371:DOA655381 DXC655371:DXW655381 EGY655371:EHS655381 EQU655371:ERO655381 FAQ655371:FBK655381 FKM655371:FLG655381 FUI655371:FVC655381 GEE655371:GEY655381 GOA655371:GOU655381 GXW655371:GYQ655381 HHS655371:HIM655381 HRO655371:HSI655381 IBK655371:ICE655381 ILG655371:IMA655381 IVC655371:IVW655381 JEY655371:JFS655381 JOU655371:JPO655381 JYQ655371:JZK655381 KIM655371:KJG655381 KSI655371:KTC655381 LCE655371:LCY655381 LMA655371:LMU655381 LVW655371:LWQ655381 MFS655371:MGM655381 MPO655371:MQI655381 MZK655371:NAE655381 NJG655371:NKA655381 NTC655371:NTW655381 OCY655371:ODS655381 OMU655371:ONO655381 OWQ655371:OXK655381 PGM655371:PHG655381 PQI655371:PRC655381 QAE655371:QAY655381 QKA655371:QKU655381 QTW655371:QUQ655381 RDS655371:REM655381 RNO655371:ROI655381 RXK655371:RYE655381 SHG655371:SIA655381 SRC655371:SRW655381 TAY655371:TBS655381 TKU655371:TLO655381 TUQ655371:TVK655381 UEM655371:UFG655381 UOI655371:UPC655381 UYE655371:UYY655381 VIA655371:VIU655381 VRW655371:VSQ655381 WBS655371:WCM655381 WLO655371:WMI655381 WVK655371:WWE655381 C720907:W720917 IY720907:JS720917 SU720907:TO720917 ACQ720907:ADK720917 AMM720907:ANG720917 AWI720907:AXC720917 BGE720907:BGY720917 BQA720907:BQU720917 BZW720907:CAQ720917 CJS720907:CKM720917 CTO720907:CUI720917 DDK720907:DEE720917 DNG720907:DOA720917 DXC720907:DXW720917 EGY720907:EHS720917 EQU720907:ERO720917 FAQ720907:FBK720917 FKM720907:FLG720917 FUI720907:FVC720917 GEE720907:GEY720917 GOA720907:GOU720917 GXW720907:GYQ720917 HHS720907:HIM720917 HRO720907:HSI720917 IBK720907:ICE720917 ILG720907:IMA720917 IVC720907:IVW720917 JEY720907:JFS720917 JOU720907:JPO720917 JYQ720907:JZK720917 KIM720907:KJG720917 KSI720907:KTC720917 LCE720907:LCY720917 LMA720907:LMU720917 LVW720907:LWQ720917 MFS720907:MGM720917 MPO720907:MQI720917 MZK720907:NAE720917 NJG720907:NKA720917 NTC720907:NTW720917 OCY720907:ODS720917 OMU720907:ONO720917 OWQ720907:OXK720917 PGM720907:PHG720917 PQI720907:PRC720917 QAE720907:QAY720917 QKA720907:QKU720917 QTW720907:QUQ720917 RDS720907:REM720917 RNO720907:ROI720917 RXK720907:RYE720917 SHG720907:SIA720917 SRC720907:SRW720917 TAY720907:TBS720917 TKU720907:TLO720917 TUQ720907:TVK720917 UEM720907:UFG720917 UOI720907:UPC720917 UYE720907:UYY720917 VIA720907:VIU720917 VRW720907:VSQ720917 WBS720907:WCM720917 WLO720907:WMI720917 WVK720907:WWE720917 C786443:W786453 IY786443:JS786453 SU786443:TO786453 ACQ786443:ADK786453 AMM786443:ANG786453 AWI786443:AXC786453 BGE786443:BGY786453 BQA786443:BQU786453 BZW786443:CAQ786453 CJS786443:CKM786453 CTO786443:CUI786453 DDK786443:DEE786453 DNG786443:DOA786453 DXC786443:DXW786453 EGY786443:EHS786453 EQU786443:ERO786453 FAQ786443:FBK786453 FKM786443:FLG786453 FUI786443:FVC786453 GEE786443:GEY786453 GOA786443:GOU786453 GXW786443:GYQ786453 HHS786443:HIM786453 HRO786443:HSI786453 IBK786443:ICE786453 ILG786443:IMA786453 IVC786443:IVW786453 JEY786443:JFS786453 JOU786443:JPO786453 JYQ786443:JZK786453 KIM786443:KJG786453 KSI786443:KTC786453 LCE786443:LCY786453 LMA786443:LMU786453 LVW786443:LWQ786453 MFS786443:MGM786453 MPO786443:MQI786453 MZK786443:NAE786453 NJG786443:NKA786453 NTC786443:NTW786453 OCY786443:ODS786453 OMU786443:ONO786453 OWQ786443:OXK786453 PGM786443:PHG786453 PQI786443:PRC786453 QAE786443:QAY786453 QKA786443:QKU786453 QTW786443:QUQ786453 RDS786443:REM786453 RNO786443:ROI786453 RXK786443:RYE786453 SHG786443:SIA786453 SRC786443:SRW786453 TAY786443:TBS786453 TKU786443:TLO786453 TUQ786443:TVK786453 UEM786443:UFG786453 UOI786443:UPC786453 UYE786443:UYY786453 VIA786443:VIU786453 VRW786443:VSQ786453 WBS786443:WCM786453 WLO786443:WMI786453 WVK786443:WWE786453 C851979:W851989 IY851979:JS851989 SU851979:TO851989 ACQ851979:ADK851989 AMM851979:ANG851989 AWI851979:AXC851989 BGE851979:BGY851989 BQA851979:BQU851989 BZW851979:CAQ851989 CJS851979:CKM851989 CTO851979:CUI851989 DDK851979:DEE851989 DNG851979:DOA851989 DXC851979:DXW851989 EGY851979:EHS851989 EQU851979:ERO851989 FAQ851979:FBK851989 FKM851979:FLG851989 FUI851979:FVC851989 GEE851979:GEY851989 GOA851979:GOU851989 GXW851979:GYQ851989 HHS851979:HIM851989 HRO851979:HSI851989 IBK851979:ICE851989 ILG851979:IMA851989 IVC851979:IVW851989 JEY851979:JFS851989 JOU851979:JPO851989 JYQ851979:JZK851989 KIM851979:KJG851989 KSI851979:KTC851989 LCE851979:LCY851989 LMA851979:LMU851989 LVW851979:LWQ851989 MFS851979:MGM851989 MPO851979:MQI851989 MZK851979:NAE851989 NJG851979:NKA851989 NTC851979:NTW851989 OCY851979:ODS851989 OMU851979:ONO851989 OWQ851979:OXK851989 PGM851979:PHG851989 PQI851979:PRC851989 QAE851979:QAY851989 QKA851979:QKU851989 QTW851979:QUQ851989 RDS851979:REM851989 RNO851979:ROI851989 RXK851979:RYE851989 SHG851979:SIA851989 SRC851979:SRW851989 TAY851979:TBS851989 TKU851979:TLO851989 TUQ851979:TVK851989 UEM851979:UFG851989 UOI851979:UPC851989 UYE851979:UYY851989 VIA851979:VIU851989 VRW851979:VSQ851989 WBS851979:WCM851989 WLO851979:WMI851989 WVK851979:WWE851989 C917515:W917525 IY917515:JS917525 SU917515:TO917525 ACQ917515:ADK917525 AMM917515:ANG917525 AWI917515:AXC917525 BGE917515:BGY917525 BQA917515:BQU917525 BZW917515:CAQ917525 CJS917515:CKM917525 CTO917515:CUI917525 DDK917515:DEE917525 DNG917515:DOA917525 DXC917515:DXW917525 EGY917515:EHS917525 EQU917515:ERO917525 FAQ917515:FBK917525 FKM917515:FLG917525 FUI917515:FVC917525 GEE917515:GEY917525 GOA917515:GOU917525 GXW917515:GYQ917525 HHS917515:HIM917525 HRO917515:HSI917525 IBK917515:ICE917525 ILG917515:IMA917525 IVC917515:IVW917525 JEY917515:JFS917525 JOU917515:JPO917525 JYQ917515:JZK917525 KIM917515:KJG917525 KSI917515:KTC917525 LCE917515:LCY917525 LMA917515:LMU917525 LVW917515:LWQ917525 MFS917515:MGM917525 MPO917515:MQI917525 MZK917515:NAE917525 NJG917515:NKA917525 NTC917515:NTW917525 OCY917515:ODS917525 OMU917515:ONO917525 OWQ917515:OXK917525 PGM917515:PHG917525 PQI917515:PRC917525 QAE917515:QAY917525 QKA917515:QKU917525 QTW917515:QUQ917525 RDS917515:REM917525 RNO917515:ROI917525 RXK917515:RYE917525 SHG917515:SIA917525 SRC917515:SRW917525 TAY917515:TBS917525 TKU917515:TLO917525 TUQ917515:TVK917525 UEM917515:UFG917525 UOI917515:UPC917525 UYE917515:UYY917525 VIA917515:VIU917525 VRW917515:VSQ917525 WBS917515:WCM917525 WLO917515:WMI917525 WVK917515:WWE917525 C983051:W983061 IY983051:JS983061 SU983051:TO983061 ACQ983051:ADK983061 AMM983051:ANG983061 AWI983051:AXC983061 BGE983051:BGY983061 BQA983051:BQU983061 BZW983051:CAQ983061 CJS983051:CKM983061 CTO983051:CUI983061 DDK983051:DEE983061 DNG983051:DOA983061 DXC983051:DXW983061 EGY983051:EHS983061 EQU983051:ERO983061 FAQ983051:FBK983061 FKM983051:FLG983061 FUI983051:FVC983061 GEE983051:GEY983061 GOA983051:GOU983061 GXW983051:GYQ983061 HHS983051:HIM983061 HRO983051:HSI983061 IBK983051:ICE983061 ILG983051:IMA983061 IVC983051:IVW983061 JEY983051:JFS983061 JOU983051:JPO983061 JYQ983051:JZK983061 KIM983051:KJG983061 KSI983051:KTC983061 LCE983051:LCY983061 LMA983051:LMU983061 LVW983051:LWQ983061 MFS983051:MGM983061 MPO983051:MQI983061 MZK983051:NAE983061 NJG983051:NKA983061 NTC983051:NTW983061 OCY983051:ODS983061 OMU983051:ONO983061 OWQ983051:OXK983061 PGM983051:PHG983061 PQI983051:PRC983061 QAE983051:QAY983061 QKA983051:QKU983061 QTW983051:QUQ983061 RDS983051:REM983061 RNO983051:ROI983061 RXK983051:RYE983061 SHG983051:SIA983061 SRC983051:SRW983061 TAY983051:TBS983061 TKU983051:TLO983061 TUQ983051:TVK983061 UEM983051:UFG983061 UOI983051:UPC983061 UYE983051:UYY983061 VIA983051:VIU983061 VRW983051:VSQ983061 WBS983051:WCM983061 WLO983051:WMI983061 WVK983051:WWE983061 B24:C24 IX24:IY24 ST24:SU24 ACP24:ACQ24 AML24:AMM24 AWH24:AWI24 BGD24:BGE24 BPZ24:BQA24 BZV24:BZW24 CJR24:CJS24 CTN24:CTO24 DDJ24:DDK24 DNF24:DNG24 DXB24:DXC24 EGX24:EGY24 EQT24:EQU24 FAP24:FAQ24 FKL24:FKM24 FUH24:FUI24 GED24:GEE24 GNZ24:GOA24 GXV24:GXW24 HHR24:HHS24 HRN24:HRO24 IBJ24:IBK24 ILF24:ILG24 IVB24:IVC24 JEX24:JEY24 JOT24:JOU24 JYP24:JYQ24 KIL24:KIM24 KSH24:KSI24 LCD24:LCE24 LLZ24:LMA24 LVV24:LVW24 MFR24:MFS24 MPN24:MPO24 MZJ24:MZK24 NJF24:NJG24 NTB24:NTC24 OCX24:OCY24 OMT24:OMU24 OWP24:OWQ24 PGL24:PGM24 PQH24:PQI24 QAD24:QAE24 QJZ24:QKA24 QTV24:QTW24 RDR24:RDS24 RNN24:RNO24 RXJ24:RXK24 SHF24:SHG24 SRB24:SRC24 TAX24:TAY24 TKT24:TKU24 TUP24:TUQ24 UEL24:UEM24 UOH24:UOI24 UYD24:UYE24 VHZ24:VIA24 VRV24:VRW24 WBR24:WBS24 WLN24:WLO24 WVJ24:WVK24 B65560:C65560 IX65560:IY65560 ST65560:SU65560 ACP65560:ACQ65560 AML65560:AMM65560 AWH65560:AWI65560 BGD65560:BGE65560 BPZ65560:BQA65560 BZV65560:BZW65560 CJR65560:CJS65560 CTN65560:CTO65560 DDJ65560:DDK65560 DNF65560:DNG65560 DXB65560:DXC65560 EGX65560:EGY65560 EQT65560:EQU65560 FAP65560:FAQ65560 FKL65560:FKM65560 FUH65560:FUI65560 GED65560:GEE65560 GNZ65560:GOA65560 GXV65560:GXW65560 HHR65560:HHS65560 HRN65560:HRO65560 IBJ65560:IBK65560 ILF65560:ILG65560 IVB65560:IVC65560 JEX65560:JEY65560 JOT65560:JOU65560 JYP65560:JYQ65560 KIL65560:KIM65560 KSH65560:KSI65560 LCD65560:LCE65560 LLZ65560:LMA65560 LVV65560:LVW65560 MFR65560:MFS65560 MPN65560:MPO65560 MZJ65560:MZK65560 NJF65560:NJG65560 NTB65560:NTC65560 OCX65560:OCY65560 OMT65560:OMU65560 OWP65560:OWQ65560 PGL65560:PGM65560 PQH65560:PQI65560 QAD65560:QAE65560 QJZ65560:QKA65560 QTV65560:QTW65560 RDR65560:RDS65560 RNN65560:RNO65560 RXJ65560:RXK65560 SHF65560:SHG65560 SRB65560:SRC65560 TAX65560:TAY65560 TKT65560:TKU65560 TUP65560:TUQ65560 UEL65560:UEM65560 UOH65560:UOI65560 UYD65560:UYE65560 VHZ65560:VIA65560 VRV65560:VRW65560 WBR65560:WBS65560 WLN65560:WLO65560 WVJ65560:WVK65560 B131096:C131096 IX131096:IY131096 ST131096:SU131096 ACP131096:ACQ131096 AML131096:AMM131096 AWH131096:AWI131096 BGD131096:BGE131096 BPZ131096:BQA131096 BZV131096:BZW131096 CJR131096:CJS131096 CTN131096:CTO131096 DDJ131096:DDK131096 DNF131096:DNG131096 DXB131096:DXC131096 EGX131096:EGY131096 EQT131096:EQU131096 FAP131096:FAQ131096 FKL131096:FKM131096 FUH131096:FUI131096 GED131096:GEE131096 GNZ131096:GOA131096 GXV131096:GXW131096 HHR131096:HHS131096 HRN131096:HRO131096 IBJ131096:IBK131096 ILF131096:ILG131096 IVB131096:IVC131096 JEX131096:JEY131096 JOT131096:JOU131096 JYP131096:JYQ131096 KIL131096:KIM131096 KSH131096:KSI131096 LCD131096:LCE131096 LLZ131096:LMA131096 LVV131096:LVW131096 MFR131096:MFS131096 MPN131096:MPO131096 MZJ131096:MZK131096 NJF131096:NJG131096 NTB131096:NTC131096 OCX131096:OCY131096 OMT131096:OMU131096 OWP131096:OWQ131096 PGL131096:PGM131096 PQH131096:PQI131096 QAD131096:QAE131096 QJZ131096:QKA131096 QTV131096:QTW131096 RDR131096:RDS131096 RNN131096:RNO131096 RXJ131096:RXK131096 SHF131096:SHG131096 SRB131096:SRC131096 TAX131096:TAY131096 TKT131096:TKU131096 TUP131096:TUQ131096 UEL131096:UEM131096 UOH131096:UOI131096 UYD131096:UYE131096 VHZ131096:VIA131096 VRV131096:VRW131096 WBR131096:WBS131096 WLN131096:WLO131096 WVJ131096:WVK131096 B196632:C196632 IX196632:IY196632 ST196632:SU196632 ACP196632:ACQ196632 AML196632:AMM196632 AWH196632:AWI196632 BGD196632:BGE196632 BPZ196632:BQA196632 BZV196632:BZW196632 CJR196632:CJS196632 CTN196632:CTO196632 DDJ196632:DDK196632 DNF196632:DNG196632 DXB196632:DXC196632 EGX196632:EGY196632 EQT196632:EQU196632 FAP196632:FAQ196632 FKL196632:FKM196632 FUH196632:FUI196632 GED196632:GEE196632 GNZ196632:GOA196632 GXV196632:GXW196632 HHR196632:HHS196632 HRN196632:HRO196632 IBJ196632:IBK196632 ILF196632:ILG196632 IVB196632:IVC196632 JEX196632:JEY196632 JOT196632:JOU196632 JYP196632:JYQ196632 KIL196632:KIM196632 KSH196632:KSI196632 LCD196632:LCE196632 LLZ196632:LMA196632 LVV196632:LVW196632 MFR196632:MFS196632 MPN196632:MPO196632 MZJ196632:MZK196632 NJF196632:NJG196632 NTB196632:NTC196632 OCX196632:OCY196632 OMT196632:OMU196632 OWP196632:OWQ196632 PGL196632:PGM196632 PQH196632:PQI196632 QAD196632:QAE196632 QJZ196632:QKA196632 QTV196632:QTW196632 RDR196632:RDS196632 RNN196632:RNO196632 RXJ196632:RXK196632 SHF196632:SHG196632 SRB196632:SRC196632 TAX196632:TAY196632 TKT196632:TKU196632 TUP196632:TUQ196632 UEL196632:UEM196632 UOH196632:UOI196632 UYD196632:UYE196632 VHZ196632:VIA196632 VRV196632:VRW196632 WBR196632:WBS196632 WLN196632:WLO196632 WVJ196632:WVK196632 B262168:C262168 IX262168:IY262168 ST262168:SU262168 ACP262168:ACQ262168 AML262168:AMM262168 AWH262168:AWI262168 BGD262168:BGE262168 BPZ262168:BQA262168 BZV262168:BZW262168 CJR262168:CJS262168 CTN262168:CTO262168 DDJ262168:DDK262168 DNF262168:DNG262168 DXB262168:DXC262168 EGX262168:EGY262168 EQT262168:EQU262168 FAP262168:FAQ262168 FKL262168:FKM262168 FUH262168:FUI262168 GED262168:GEE262168 GNZ262168:GOA262168 GXV262168:GXW262168 HHR262168:HHS262168 HRN262168:HRO262168 IBJ262168:IBK262168 ILF262168:ILG262168 IVB262168:IVC262168 JEX262168:JEY262168 JOT262168:JOU262168 JYP262168:JYQ262168 KIL262168:KIM262168 KSH262168:KSI262168 LCD262168:LCE262168 LLZ262168:LMA262168 LVV262168:LVW262168 MFR262168:MFS262168 MPN262168:MPO262168 MZJ262168:MZK262168 NJF262168:NJG262168 NTB262168:NTC262168 OCX262168:OCY262168 OMT262168:OMU262168 OWP262168:OWQ262168 PGL262168:PGM262168 PQH262168:PQI262168 QAD262168:QAE262168 QJZ262168:QKA262168 QTV262168:QTW262168 RDR262168:RDS262168 RNN262168:RNO262168 RXJ262168:RXK262168 SHF262168:SHG262168 SRB262168:SRC262168 TAX262168:TAY262168 TKT262168:TKU262168 TUP262168:TUQ262168 UEL262168:UEM262168 UOH262168:UOI262168 UYD262168:UYE262168 VHZ262168:VIA262168 VRV262168:VRW262168 WBR262168:WBS262168 WLN262168:WLO262168 WVJ262168:WVK262168 B327704:C327704 IX327704:IY327704 ST327704:SU327704 ACP327704:ACQ327704 AML327704:AMM327704 AWH327704:AWI327704 BGD327704:BGE327704 BPZ327704:BQA327704 BZV327704:BZW327704 CJR327704:CJS327704 CTN327704:CTO327704 DDJ327704:DDK327704 DNF327704:DNG327704 DXB327704:DXC327704 EGX327704:EGY327704 EQT327704:EQU327704 FAP327704:FAQ327704 FKL327704:FKM327704 FUH327704:FUI327704 GED327704:GEE327704 GNZ327704:GOA327704 GXV327704:GXW327704 HHR327704:HHS327704 HRN327704:HRO327704 IBJ327704:IBK327704 ILF327704:ILG327704 IVB327704:IVC327704 JEX327704:JEY327704 JOT327704:JOU327704 JYP327704:JYQ327704 KIL327704:KIM327704 KSH327704:KSI327704 LCD327704:LCE327704 LLZ327704:LMA327704 LVV327704:LVW327704 MFR327704:MFS327704 MPN327704:MPO327704 MZJ327704:MZK327704 NJF327704:NJG327704 NTB327704:NTC327704 OCX327704:OCY327704 OMT327704:OMU327704 OWP327704:OWQ327704 PGL327704:PGM327704 PQH327704:PQI327704 QAD327704:QAE327704 QJZ327704:QKA327704 QTV327704:QTW327704 RDR327704:RDS327704 RNN327704:RNO327704 RXJ327704:RXK327704 SHF327704:SHG327704 SRB327704:SRC327704 TAX327704:TAY327704 TKT327704:TKU327704 TUP327704:TUQ327704 UEL327704:UEM327704 UOH327704:UOI327704 UYD327704:UYE327704 VHZ327704:VIA327704 VRV327704:VRW327704 WBR327704:WBS327704 WLN327704:WLO327704 WVJ327704:WVK327704 B393240:C393240 IX393240:IY393240 ST393240:SU393240 ACP393240:ACQ393240 AML393240:AMM393240 AWH393240:AWI393240 BGD393240:BGE393240 BPZ393240:BQA393240 BZV393240:BZW393240 CJR393240:CJS393240 CTN393240:CTO393240 DDJ393240:DDK393240 DNF393240:DNG393240 DXB393240:DXC393240 EGX393240:EGY393240 EQT393240:EQU393240 FAP393240:FAQ393240 FKL393240:FKM393240 FUH393240:FUI393240 GED393240:GEE393240 GNZ393240:GOA393240 GXV393240:GXW393240 HHR393240:HHS393240 HRN393240:HRO393240 IBJ393240:IBK393240 ILF393240:ILG393240 IVB393240:IVC393240 JEX393240:JEY393240 JOT393240:JOU393240 JYP393240:JYQ393240 KIL393240:KIM393240 KSH393240:KSI393240 LCD393240:LCE393240 LLZ393240:LMA393240 LVV393240:LVW393240 MFR393240:MFS393240 MPN393240:MPO393240 MZJ393240:MZK393240 NJF393240:NJG393240 NTB393240:NTC393240 OCX393240:OCY393240 OMT393240:OMU393240 OWP393240:OWQ393240 PGL393240:PGM393240 PQH393240:PQI393240 QAD393240:QAE393240 QJZ393240:QKA393240 QTV393240:QTW393240 RDR393240:RDS393240 RNN393240:RNO393240 RXJ393240:RXK393240 SHF393240:SHG393240 SRB393240:SRC393240 TAX393240:TAY393240 TKT393240:TKU393240 TUP393240:TUQ393240 UEL393240:UEM393240 UOH393240:UOI393240 UYD393240:UYE393240 VHZ393240:VIA393240 VRV393240:VRW393240 WBR393240:WBS393240 WLN393240:WLO393240 WVJ393240:WVK393240 B458776:C458776 IX458776:IY458776 ST458776:SU458776 ACP458776:ACQ458776 AML458776:AMM458776 AWH458776:AWI458776 BGD458776:BGE458776 BPZ458776:BQA458776 BZV458776:BZW458776 CJR458776:CJS458776 CTN458776:CTO458776 DDJ458776:DDK458776 DNF458776:DNG458776 DXB458776:DXC458776 EGX458776:EGY458776 EQT458776:EQU458776 FAP458776:FAQ458776 FKL458776:FKM458776 FUH458776:FUI458776 GED458776:GEE458776 GNZ458776:GOA458776 GXV458776:GXW458776 HHR458776:HHS458776 HRN458776:HRO458776 IBJ458776:IBK458776 ILF458776:ILG458776 IVB458776:IVC458776 JEX458776:JEY458776 JOT458776:JOU458776 JYP458776:JYQ458776 KIL458776:KIM458776 KSH458776:KSI458776 LCD458776:LCE458776 LLZ458776:LMA458776 LVV458776:LVW458776 MFR458776:MFS458776 MPN458776:MPO458776 MZJ458776:MZK458776 NJF458776:NJG458776 NTB458776:NTC458776 OCX458776:OCY458776 OMT458776:OMU458776 OWP458776:OWQ458776 PGL458776:PGM458776 PQH458776:PQI458776 QAD458776:QAE458776 QJZ458776:QKA458776 QTV458776:QTW458776 RDR458776:RDS458776 RNN458776:RNO458776 RXJ458776:RXK458776 SHF458776:SHG458776 SRB458776:SRC458776 TAX458776:TAY458776 TKT458776:TKU458776 TUP458776:TUQ458776 UEL458776:UEM458776 UOH458776:UOI458776 UYD458776:UYE458776 VHZ458776:VIA458776 VRV458776:VRW458776 WBR458776:WBS458776 WLN458776:WLO458776 WVJ458776:WVK458776 B524312:C524312 IX524312:IY524312 ST524312:SU524312 ACP524312:ACQ524312 AML524312:AMM524312 AWH524312:AWI524312 BGD524312:BGE524312 BPZ524312:BQA524312 BZV524312:BZW524312 CJR524312:CJS524312 CTN524312:CTO524312 DDJ524312:DDK524312 DNF524312:DNG524312 DXB524312:DXC524312 EGX524312:EGY524312 EQT524312:EQU524312 FAP524312:FAQ524312 FKL524312:FKM524312 FUH524312:FUI524312 GED524312:GEE524312 GNZ524312:GOA524312 GXV524312:GXW524312 HHR524312:HHS524312 HRN524312:HRO524312 IBJ524312:IBK524312 ILF524312:ILG524312 IVB524312:IVC524312 JEX524312:JEY524312 JOT524312:JOU524312 JYP524312:JYQ524312 KIL524312:KIM524312 KSH524312:KSI524312 LCD524312:LCE524312 LLZ524312:LMA524312 LVV524312:LVW524312 MFR524312:MFS524312 MPN524312:MPO524312 MZJ524312:MZK524312 NJF524312:NJG524312 NTB524312:NTC524312 OCX524312:OCY524312 OMT524312:OMU524312 OWP524312:OWQ524312 PGL524312:PGM524312 PQH524312:PQI524312 QAD524312:QAE524312 QJZ524312:QKA524312 QTV524312:QTW524312 RDR524312:RDS524312 RNN524312:RNO524312 RXJ524312:RXK524312 SHF524312:SHG524312 SRB524312:SRC524312 TAX524312:TAY524312 TKT524312:TKU524312 TUP524312:TUQ524312 UEL524312:UEM524312 UOH524312:UOI524312 UYD524312:UYE524312 VHZ524312:VIA524312 VRV524312:VRW524312 WBR524312:WBS524312 WLN524312:WLO524312 WVJ524312:WVK524312 B589848:C589848 IX589848:IY589848 ST589848:SU589848 ACP589848:ACQ589848 AML589848:AMM589848 AWH589848:AWI589848 BGD589848:BGE589848 BPZ589848:BQA589848 BZV589848:BZW589848 CJR589848:CJS589848 CTN589848:CTO589848 DDJ589848:DDK589848 DNF589848:DNG589848 DXB589848:DXC589848 EGX589848:EGY589848 EQT589848:EQU589848 FAP589848:FAQ589848 FKL589848:FKM589848 FUH589848:FUI589848 GED589848:GEE589848 GNZ589848:GOA589848 GXV589848:GXW589848 HHR589848:HHS589848 HRN589848:HRO589848 IBJ589848:IBK589848 ILF589848:ILG589848 IVB589848:IVC589848 JEX589848:JEY589848 JOT589848:JOU589848 JYP589848:JYQ589848 KIL589848:KIM589848 KSH589848:KSI589848 LCD589848:LCE589848 LLZ589848:LMA589848 LVV589848:LVW589848 MFR589848:MFS589848 MPN589848:MPO589848 MZJ589848:MZK589848 NJF589848:NJG589848 NTB589848:NTC589848 OCX589848:OCY589848 OMT589848:OMU589848 OWP589848:OWQ589848 PGL589848:PGM589848 PQH589848:PQI589848 QAD589848:QAE589848 QJZ589848:QKA589848 QTV589848:QTW589848 RDR589848:RDS589848 RNN589848:RNO589848 RXJ589848:RXK589848 SHF589848:SHG589848 SRB589848:SRC589848 TAX589848:TAY589848 TKT589848:TKU589848 TUP589848:TUQ589848 UEL589848:UEM589848 UOH589848:UOI589848 UYD589848:UYE589848 VHZ589848:VIA589848 VRV589848:VRW589848 WBR589848:WBS589848 WLN589848:WLO589848 WVJ589848:WVK589848 B655384:C655384 IX655384:IY655384 ST655384:SU655384 ACP655384:ACQ655384 AML655384:AMM655384 AWH655384:AWI655384 BGD655384:BGE655384 BPZ655384:BQA655384 BZV655384:BZW655384 CJR655384:CJS655384 CTN655384:CTO655384 DDJ655384:DDK655384 DNF655384:DNG655384 DXB655384:DXC655384 EGX655384:EGY655384 EQT655384:EQU655384 FAP655384:FAQ655384 FKL655384:FKM655384 FUH655384:FUI655384 GED655384:GEE655384 GNZ655384:GOA655384 GXV655384:GXW655384 HHR655384:HHS655384 HRN655384:HRO655384 IBJ655384:IBK655384 ILF655384:ILG655384 IVB655384:IVC655384 JEX655384:JEY655384 JOT655384:JOU655384 JYP655384:JYQ655384 KIL655384:KIM655384 KSH655384:KSI655384 LCD655384:LCE655384 LLZ655384:LMA655384 LVV655384:LVW655384 MFR655384:MFS655384 MPN655384:MPO655384 MZJ655384:MZK655384 NJF655384:NJG655384 NTB655384:NTC655384 OCX655384:OCY655384 OMT655384:OMU655384 OWP655384:OWQ655384 PGL655384:PGM655384 PQH655384:PQI655384 QAD655384:QAE655384 QJZ655384:QKA655384 QTV655384:QTW655384 RDR655384:RDS655384 RNN655384:RNO655384 RXJ655384:RXK655384 SHF655384:SHG655384 SRB655384:SRC655384 TAX655384:TAY655384 TKT655384:TKU655384 TUP655384:TUQ655384 UEL655384:UEM655384 UOH655384:UOI655384 UYD655384:UYE655384 VHZ655384:VIA655384 VRV655384:VRW655384 WBR655384:WBS655384 WLN655384:WLO655384 WVJ655384:WVK655384 B720920:C720920 IX720920:IY720920 ST720920:SU720920 ACP720920:ACQ720920 AML720920:AMM720920 AWH720920:AWI720920 BGD720920:BGE720920 BPZ720920:BQA720920 BZV720920:BZW720920 CJR720920:CJS720920 CTN720920:CTO720920 DDJ720920:DDK720920 DNF720920:DNG720920 DXB720920:DXC720920 EGX720920:EGY720920 EQT720920:EQU720920 FAP720920:FAQ720920 FKL720920:FKM720920 FUH720920:FUI720920 GED720920:GEE720920 GNZ720920:GOA720920 GXV720920:GXW720920 HHR720920:HHS720920 HRN720920:HRO720920 IBJ720920:IBK720920 ILF720920:ILG720920 IVB720920:IVC720920 JEX720920:JEY720920 JOT720920:JOU720920 JYP720920:JYQ720920 KIL720920:KIM720920 KSH720920:KSI720920 LCD720920:LCE720920 LLZ720920:LMA720920 LVV720920:LVW720920 MFR720920:MFS720920 MPN720920:MPO720920 MZJ720920:MZK720920 NJF720920:NJG720920 NTB720920:NTC720920 OCX720920:OCY720920 OMT720920:OMU720920 OWP720920:OWQ720920 PGL720920:PGM720920 PQH720920:PQI720920 QAD720920:QAE720920 QJZ720920:QKA720920 QTV720920:QTW720920 RDR720920:RDS720920 RNN720920:RNO720920 RXJ720920:RXK720920 SHF720920:SHG720920 SRB720920:SRC720920 TAX720920:TAY720920 TKT720920:TKU720920 TUP720920:TUQ720920 UEL720920:UEM720920 UOH720920:UOI720920 UYD720920:UYE720920 VHZ720920:VIA720920 VRV720920:VRW720920 WBR720920:WBS720920 WLN720920:WLO720920 WVJ720920:WVK720920 B786456:C786456 IX786456:IY786456 ST786456:SU786456 ACP786456:ACQ786456 AML786456:AMM786456 AWH786456:AWI786456 BGD786456:BGE786456 BPZ786456:BQA786456 BZV786456:BZW786456 CJR786456:CJS786456 CTN786456:CTO786456 DDJ786456:DDK786456 DNF786456:DNG786456 DXB786456:DXC786456 EGX786456:EGY786456 EQT786456:EQU786456 FAP786456:FAQ786456 FKL786456:FKM786456 FUH786456:FUI786456 GED786456:GEE786456 GNZ786456:GOA786456 GXV786456:GXW786456 HHR786456:HHS786456 HRN786456:HRO786456 IBJ786456:IBK786456 ILF786456:ILG786456 IVB786456:IVC786456 JEX786456:JEY786456 JOT786456:JOU786456 JYP786456:JYQ786456 KIL786456:KIM786456 KSH786456:KSI786456 LCD786456:LCE786456 LLZ786456:LMA786456 LVV786456:LVW786456 MFR786456:MFS786456 MPN786456:MPO786456 MZJ786456:MZK786456 NJF786456:NJG786456 NTB786456:NTC786456 OCX786456:OCY786456 OMT786456:OMU786456 OWP786456:OWQ786456 PGL786456:PGM786456 PQH786456:PQI786456 QAD786456:QAE786456 QJZ786456:QKA786456 QTV786456:QTW786456 RDR786456:RDS786456 RNN786456:RNO786456 RXJ786456:RXK786456 SHF786456:SHG786456 SRB786456:SRC786456 TAX786456:TAY786456 TKT786456:TKU786456 TUP786456:TUQ786456 UEL786456:UEM786456 UOH786456:UOI786456 UYD786456:UYE786456 VHZ786456:VIA786456 VRV786456:VRW786456 WBR786456:WBS786456 WLN786456:WLO786456 WVJ786456:WVK786456 B851992:C851992 IX851992:IY851992 ST851992:SU851992 ACP851992:ACQ851992 AML851992:AMM851992 AWH851992:AWI851992 BGD851992:BGE851992 BPZ851992:BQA851992 BZV851992:BZW851992 CJR851992:CJS851992 CTN851992:CTO851992 DDJ851992:DDK851992 DNF851992:DNG851992 DXB851992:DXC851992 EGX851992:EGY851992 EQT851992:EQU851992 FAP851992:FAQ851992 FKL851992:FKM851992 FUH851992:FUI851992 GED851992:GEE851992 GNZ851992:GOA851992 GXV851992:GXW851992 HHR851992:HHS851992 HRN851992:HRO851992 IBJ851992:IBK851992 ILF851992:ILG851992 IVB851992:IVC851992 JEX851992:JEY851992 JOT851992:JOU851992 JYP851992:JYQ851992 KIL851992:KIM851992 KSH851992:KSI851992 LCD851992:LCE851992 LLZ851992:LMA851992 LVV851992:LVW851992 MFR851992:MFS851992 MPN851992:MPO851992 MZJ851992:MZK851992 NJF851992:NJG851992 NTB851992:NTC851992 OCX851992:OCY851992 OMT851992:OMU851992 OWP851992:OWQ851992 PGL851992:PGM851992 PQH851992:PQI851992 QAD851992:QAE851992 QJZ851992:QKA851992 QTV851992:QTW851992 RDR851992:RDS851992 RNN851992:RNO851992 RXJ851992:RXK851992 SHF851992:SHG851992 SRB851992:SRC851992 TAX851992:TAY851992 TKT851992:TKU851992 TUP851992:TUQ851992 UEL851992:UEM851992 UOH851992:UOI851992 UYD851992:UYE851992 VHZ851992:VIA851992 VRV851992:VRW851992 WBR851992:WBS851992 WLN851992:WLO851992 WVJ851992:WVK851992 B917528:C917528 IX917528:IY917528 ST917528:SU917528 ACP917528:ACQ917528 AML917528:AMM917528 AWH917528:AWI917528 BGD917528:BGE917528 BPZ917528:BQA917528 BZV917528:BZW917528 CJR917528:CJS917528 CTN917528:CTO917528 DDJ917528:DDK917528 DNF917528:DNG917528 DXB917528:DXC917528 EGX917528:EGY917528 EQT917528:EQU917528 FAP917528:FAQ917528 FKL917528:FKM917528 FUH917528:FUI917528 GED917528:GEE917528 GNZ917528:GOA917528 GXV917528:GXW917528 HHR917528:HHS917528 HRN917528:HRO917528 IBJ917528:IBK917528 ILF917528:ILG917528 IVB917528:IVC917528 JEX917528:JEY917528 JOT917528:JOU917528 JYP917528:JYQ917528 KIL917528:KIM917528 KSH917528:KSI917528 LCD917528:LCE917528 LLZ917528:LMA917528 LVV917528:LVW917528 MFR917528:MFS917528 MPN917528:MPO917528 MZJ917528:MZK917528 NJF917528:NJG917528 NTB917528:NTC917528 OCX917528:OCY917528 OMT917528:OMU917528 OWP917528:OWQ917528 PGL917528:PGM917528 PQH917528:PQI917528 QAD917528:QAE917528 QJZ917528:QKA917528 QTV917528:QTW917528 RDR917528:RDS917528 RNN917528:RNO917528 RXJ917528:RXK917528 SHF917528:SHG917528 SRB917528:SRC917528 TAX917528:TAY917528 TKT917528:TKU917528 TUP917528:TUQ917528 UEL917528:UEM917528 UOH917528:UOI917528 UYD917528:UYE917528 VHZ917528:VIA917528 VRV917528:VRW917528 WBR917528:WBS917528 WLN917528:WLO917528 WVJ917528:WVK917528 B983064:C983064 IX983064:IY983064 ST983064:SU983064 ACP983064:ACQ983064 AML983064:AMM983064 AWH983064:AWI983064 BGD983064:BGE983064 BPZ983064:BQA983064 BZV983064:BZW983064 CJR983064:CJS983064 CTN983064:CTO983064 DDJ983064:DDK983064 DNF983064:DNG983064 DXB983064:DXC983064 EGX983064:EGY983064 EQT983064:EQU983064 FAP983064:FAQ983064 FKL983064:FKM983064 FUH983064:FUI983064 GED983064:GEE983064 GNZ983064:GOA983064 GXV983064:GXW983064 HHR983064:HHS983064 HRN983064:HRO983064 IBJ983064:IBK983064 ILF983064:ILG983064 IVB983064:IVC983064 JEX983064:JEY983064 JOT983064:JOU983064 JYP983064:JYQ983064 KIL983064:KIM983064 KSH983064:KSI983064 LCD983064:LCE983064 LLZ983064:LMA983064 LVV983064:LVW983064 MFR983064:MFS983064 MPN983064:MPO983064 MZJ983064:MZK983064 NJF983064:NJG983064 NTB983064:NTC983064 OCX983064:OCY983064 OMT983064:OMU983064 OWP983064:OWQ983064 PGL983064:PGM983064 PQH983064:PQI983064 QAD983064:QAE983064 QJZ983064:QKA983064 QTV983064:QTW983064 RDR983064:RDS983064 RNN983064:RNO983064 RXJ983064:RXK983064 SHF983064:SHG983064 SRB983064:SRC983064 TAX983064:TAY983064 TKT983064:TKU983064 TUP983064:TUQ983064 UEL983064:UEM983064 UOH983064:UOI983064 UYD983064:UYE983064 VHZ983064:VIA983064 VRV983064:VRW983064 WBR983064:WBS983064 WLN983064:WLO983064 WVJ983064:WVK983064 C28:E33 IY28:JA33 SU28:SW33 ACQ28:ACS33 AMM28:AMO33 AWI28:AWK33 BGE28:BGG33 BQA28:BQC33 BZW28:BZY33 CJS28:CJU33 CTO28:CTQ33 DDK28:DDM33 DNG28:DNI33 DXC28:DXE33 EGY28:EHA33 EQU28:EQW33 FAQ28:FAS33 FKM28:FKO33 FUI28:FUK33 GEE28:GEG33 GOA28:GOC33 GXW28:GXY33 HHS28:HHU33 HRO28:HRQ33 IBK28:IBM33 ILG28:ILI33 IVC28:IVE33 JEY28:JFA33 JOU28:JOW33 JYQ28:JYS33 KIM28:KIO33 KSI28:KSK33 LCE28:LCG33 LMA28:LMC33 LVW28:LVY33 MFS28:MFU33 MPO28:MPQ33 MZK28:MZM33 NJG28:NJI33 NTC28:NTE33 OCY28:ODA33 OMU28:OMW33 OWQ28:OWS33 PGM28:PGO33 PQI28:PQK33 QAE28:QAG33 QKA28:QKC33 QTW28:QTY33 RDS28:RDU33 RNO28:RNQ33 RXK28:RXM33 SHG28:SHI33 SRC28:SRE33 TAY28:TBA33 TKU28:TKW33 TUQ28:TUS33 UEM28:UEO33 UOI28:UOK33 UYE28:UYG33 VIA28:VIC33 VRW28:VRY33 WBS28:WBU33 WLO28:WLQ33 WVK28:WVM33 C65564:E65569 IY65564:JA65569 SU65564:SW65569 ACQ65564:ACS65569 AMM65564:AMO65569 AWI65564:AWK65569 BGE65564:BGG65569 BQA65564:BQC65569 BZW65564:BZY65569 CJS65564:CJU65569 CTO65564:CTQ65569 DDK65564:DDM65569 DNG65564:DNI65569 DXC65564:DXE65569 EGY65564:EHA65569 EQU65564:EQW65569 FAQ65564:FAS65569 FKM65564:FKO65569 FUI65564:FUK65569 GEE65564:GEG65569 GOA65564:GOC65569 GXW65564:GXY65569 HHS65564:HHU65569 HRO65564:HRQ65569 IBK65564:IBM65569 ILG65564:ILI65569 IVC65564:IVE65569 JEY65564:JFA65569 JOU65564:JOW65569 JYQ65564:JYS65569 KIM65564:KIO65569 KSI65564:KSK65569 LCE65564:LCG65569 LMA65564:LMC65569 LVW65564:LVY65569 MFS65564:MFU65569 MPO65564:MPQ65569 MZK65564:MZM65569 NJG65564:NJI65569 NTC65564:NTE65569 OCY65564:ODA65569 OMU65564:OMW65569 OWQ65564:OWS65569 PGM65564:PGO65569 PQI65564:PQK65569 QAE65564:QAG65569 QKA65564:QKC65569 QTW65564:QTY65569 RDS65564:RDU65569 RNO65564:RNQ65569 RXK65564:RXM65569 SHG65564:SHI65569 SRC65564:SRE65569 TAY65564:TBA65569 TKU65564:TKW65569 TUQ65564:TUS65569 UEM65564:UEO65569 UOI65564:UOK65569 UYE65564:UYG65569 VIA65564:VIC65569 VRW65564:VRY65569 WBS65564:WBU65569 WLO65564:WLQ65569 WVK65564:WVM65569 C131100:E131105 IY131100:JA131105 SU131100:SW131105 ACQ131100:ACS131105 AMM131100:AMO131105 AWI131100:AWK131105 BGE131100:BGG131105 BQA131100:BQC131105 BZW131100:BZY131105 CJS131100:CJU131105 CTO131100:CTQ131105 DDK131100:DDM131105 DNG131100:DNI131105 DXC131100:DXE131105 EGY131100:EHA131105 EQU131100:EQW131105 FAQ131100:FAS131105 FKM131100:FKO131105 FUI131100:FUK131105 GEE131100:GEG131105 GOA131100:GOC131105 GXW131100:GXY131105 HHS131100:HHU131105 HRO131100:HRQ131105 IBK131100:IBM131105 ILG131100:ILI131105 IVC131100:IVE131105 JEY131100:JFA131105 JOU131100:JOW131105 JYQ131100:JYS131105 KIM131100:KIO131105 KSI131100:KSK131105 LCE131100:LCG131105 LMA131100:LMC131105 LVW131100:LVY131105 MFS131100:MFU131105 MPO131100:MPQ131105 MZK131100:MZM131105 NJG131100:NJI131105 NTC131100:NTE131105 OCY131100:ODA131105 OMU131100:OMW131105 OWQ131100:OWS131105 PGM131100:PGO131105 PQI131100:PQK131105 QAE131100:QAG131105 QKA131100:QKC131105 QTW131100:QTY131105 RDS131100:RDU131105 RNO131100:RNQ131105 RXK131100:RXM131105 SHG131100:SHI131105 SRC131100:SRE131105 TAY131100:TBA131105 TKU131100:TKW131105 TUQ131100:TUS131105 UEM131100:UEO131105 UOI131100:UOK131105 UYE131100:UYG131105 VIA131100:VIC131105 VRW131100:VRY131105 WBS131100:WBU131105 WLO131100:WLQ131105 WVK131100:WVM131105 C196636:E196641 IY196636:JA196641 SU196636:SW196641 ACQ196636:ACS196641 AMM196636:AMO196641 AWI196636:AWK196641 BGE196636:BGG196641 BQA196636:BQC196641 BZW196636:BZY196641 CJS196636:CJU196641 CTO196636:CTQ196641 DDK196636:DDM196641 DNG196636:DNI196641 DXC196636:DXE196641 EGY196636:EHA196641 EQU196636:EQW196641 FAQ196636:FAS196641 FKM196636:FKO196641 FUI196636:FUK196641 GEE196636:GEG196641 GOA196636:GOC196641 GXW196636:GXY196641 HHS196636:HHU196641 HRO196636:HRQ196641 IBK196636:IBM196641 ILG196636:ILI196641 IVC196636:IVE196641 JEY196636:JFA196641 JOU196636:JOW196641 JYQ196636:JYS196641 KIM196636:KIO196641 KSI196636:KSK196641 LCE196636:LCG196641 LMA196636:LMC196641 LVW196636:LVY196641 MFS196636:MFU196641 MPO196636:MPQ196641 MZK196636:MZM196641 NJG196636:NJI196641 NTC196636:NTE196641 OCY196636:ODA196641 OMU196636:OMW196641 OWQ196636:OWS196641 PGM196636:PGO196641 PQI196636:PQK196641 QAE196636:QAG196641 QKA196636:QKC196641 QTW196636:QTY196641 RDS196636:RDU196641 RNO196636:RNQ196641 RXK196636:RXM196641 SHG196636:SHI196641 SRC196636:SRE196641 TAY196636:TBA196641 TKU196636:TKW196641 TUQ196636:TUS196641 UEM196636:UEO196641 UOI196636:UOK196641 UYE196636:UYG196641 VIA196636:VIC196641 VRW196636:VRY196641 WBS196636:WBU196641 WLO196636:WLQ196641 WVK196636:WVM196641 C262172:E262177 IY262172:JA262177 SU262172:SW262177 ACQ262172:ACS262177 AMM262172:AMO262177 AWI262172:AWK262177 BGE262172:BGG262177 BQA262172:BQC262177 BZW262172:BZY262177 CJS262172:CJU262177 CTO262172:CTQ262177 DDK262172:DDM262177 DNG262172:DNI262177 DXC262172:DXE262177 EGY262172:EHA262177 EQU262172:EQW262177 FAQ262172:FAS262177 FKM262172:FKO262177 FUI262172:FUK262177 GEE262172:GEG262177 GOA262172:GOC262177 GXW262172:GXY262177 HHS262172:HHU262177 HRO262172:HRQ262177 IBK262172:IBM262177 ILG262172:ILI262177 IVC262172:IVE262177 JEY262172:JFA262177 JOU262172:JOW262177 JYQ262172:JYS262177 KIM262172:KIO262177 KSI262172:KSK262177 LCE262172:LCG262177 LMA262172:LMC262177 LVW262172:LVY262177 MFS262172:MFU262177 MPO262172:MPQ262177 MZK262172:MZM262177 NJG262172:NJI262177 NTC262172:NTE262177 OCY262172:ODA262177 OMU262172:OMW262177 OWQ262172:OWS262177 PGM262172:PGO262177 PQI262172:PQK262177 QAE262172:QAG262177 QKA262172:QKC262177 QTW262172:QTY262177 RDS262172:RDU262177 RNO262172:RNQ262177 RXK262172:RXM262177 SHG262172:SHI262177 SRC262172:SRE262177 TAY262172:TBA262177 TKU262172:TKW262177 TUQ262172:TUS262177 UEM262172:UEO262177 UOI262172:UOK262177 UYE262172:UYG262177 VIA262172:VIC262177 VRW262172:VRY262177 WBS262172:WBU262177 WLO262172:WLQ262177 WVK262172:WVM262177 C327708:E327713 IY327708:JA327713 SU327708:SW327713 ACQ327708:ACS327713 AMM327708:AMO327713 AWI327708:AWK327713 BGE327708:BGG327713 BQA327708:BQC327713 BZW327708:BZY327713 CJS327708:CJU327713 CTO327708:CTQ327713 DDK327708:DDM327713 DNG327708:DNI327713 DXC327708:DXE327713 EGY327708:EHA327713 EQU327708:EQW327713 FAQ327708:FAS327713 FKM327708:FKO327713 FUI327708:FUK327713 GEE327708:GEG327713 GOA327708:GOC327713 GXW327708:GXY327713 HHS327708:HHU327713 HRO327708:HRQ327713 IBK327708:IBM327713 ILG327708:ILI327713 IVC327708:IVE327713 JEY327708:JFA327713 JOU327708:JOW327713 JYQ327708:JYS327713 KIM327708:KIO327713 KSI327708:KSK327713 LCE327708:LCG327713 LMA327708:LMC327713 LVW327708:LVY327713 MFS327708:MFU327713 MPO327708:MPQ327713 MZK327708:MZM327713 NJG327708:NJI327713 NTC327708:NTE327713 OCY327708:ODA327713 OMU327708:OMW327713 OWQ327708:OWS327713 PGM327708:PGO327713 PQI327708:PQK327713 QAE327708:QAG327713 QKA327708:QKC327713 QTW327708:QTY327713 RDS327708:RDU327713 RNO327708:RNQ327713 RXK327708:RXM327713 SHG327708:SHI327713 SRC327708:SRE327713 TAY327708:TBA327713 TKU327708:TKW327713 TUQ327708:TUS327713 UEM327708:UEO327713 UOI327708:UOK327713 UYE327708:UYG327713 VIA327708:VIC327713 VRW327708:VRY327713 WBS327708:WBU327713 WLO327708:WLQ327713 WVK327708:WVM327713 C393244:E393249 IY393244:JA393249 SU393244:SW393249 ACQ393244:ACS393249 AMM393244:AMO393249 AWI393244:AWK393249 BGE393244:BGG393249 BQA393244:BQC393249 BZW393244:BZY393249 CJS393244:CJU393249 CTO393244:CTQ393249 DDK393244:DDM393249 DNG393244:DNI393249 DXC393244:DXE393249 EGY393244:EHA393249 EQU393244:EQW393249 FAQ393244:FAS393249 FKM393244:FKO393249 FUI393244:FUK393249 GEE393244:GEG393249 GOA393244:GOC393249 GXW393244:GXY393249 HHS393244:HHU393249 HRO393244:HRQ393249 IBK393244:IBM393249 ILG393244:ILI393249 IVC393244:IVE393249 JEY393244:JFA393249 JOU393244:JOW393249 JYQ393244:JYS393249 KIM393244:KIO393249 KSI393244:KSK393249 LCE393244:LCG393249 LMA393244:LMC393249 LVW393244:LVY393249 MFS393244:MFU393249 MPO393244:MPQ393249 MZK393244:MZM393249 NJG393244:NJI393249 NTC393244:NTE393249 OCY393244:ODA393249 OMU393244:OMW393249 OWQ393244:OWS393249 PGM393244:PGO393249 PQI393244:PQK393249 QAE393244:QAG393249 QKA393244:QKC393249 QTW393244:QTY393249 RDS393244:RDU393249 RNO393244:RNQ393249 RXK393244:RXM393249 SHG393244:SHI393249 SRC393244:SRE393249 TAY393244:TBA393249 TKU393244:TKW393249 TUQ393244:TUS393249 UEM393244:UEO393249 UOI393244:UOK393249 UYE393244:UYG393249 VIA393244:VIC393249 VRW393244:VRY393249 WBS393244:WBU393249 WLO393244:WLQ393249 WVK393244:WVM393249 C458780:E458785 IY458780:JA458785 SU458780:SW458785 ACQ458780:ACS458785 AMM458780:AMO458785 AWI458780:AWK458785 BGE458780:BGG458785 BQA458780:BQC458785 BZW458780:BZY458785 CJS458780:CJU458785 CTO458780:CTQ458785 DDK458780:DDM458785 DNG458780:DNI458785 DXC458780:DXE458785 EGY458780:EHA458785 EQU458780:EQW458785 FAQ458780:FAS458785 FKM458780:FKO458785 FUI458780:FUK458785 GEE458780:GEG458785 GOA458780:GOC458785 GXW458780:GXY458785 HHS458780:HHU458785 HRO458780:HRQ458785 IBK458780:IBM458785 ILG458780:ILI458785 IVC458780:IVE458785 JEY458780:JFA458785 JOU458780:JOW458785 JYQ458780:JYS458785 KIM458780:KIO458785 KSI458780:KSK458785 LCE458780:LCG458785 LMA458780:LMC458785 LVW458780:LVY458785 MFS458780:MFU458785 MPO458780:MPQ458785 MZK458780:MZM458785 NJG458780:NJI458785 NTC458780:NTE458785 OCY458780:ODA458785 OMU458780:OMW458785 OWQ458780:OWS458785 PGM458780:PGO458785 PQI458780:PQK458785 QAE458780:QAG458785 QKA458780:QKC458785 QTW458780:QTY458785 RDS458780:RDU458785 RNO458780:RNQ458785 RXK458780:RXM458785 SHG458780:SHI458785 SRC458780:SRE458785 TAY458780:TBA458785 TKU458780:TKW458785 TUQ458780:TUS458785 UEM458780:UEO458785 UOI458780:UOK458785 UYE458780:UYG458785 VIA458780:VIC458785 VRW458780:VRY458785 WBS458780:WBU458785 WLO458780:WLQ458785 WVK458780:WVM458785 C524316:E524321 IY524316:JA524321 SU524316:SW524321 ACQ524316:ACS524321 AMM524316:AMO524321 AWI524316:AWK524321 BGE524316:BGG524321 BQA524316:BQC524321 BZW524316:BZY524321 CJS524316:CJU524321 CTO524316:CTQ524321 DDK524316:DDM524321 DNG524316:DNI524321 DXC524316:DXE524321 EGY524316:EHA524321 EQU524316:EQW524321 FAQ524316:FAS524321 FKM524316:FKO524321 FUI524316:FUK524321 GEE524316:GEG524321 GOA524316:GOC524321 GXW524316:GXY524321 HHS524316:HHU524321 HRO524316:HRQ524321 IBK524316:IBM524321 ILG524316:ILI524321 IVC524316:IVE524321 JEY524316:JFA524321 JOU524316:JOW524321 JYQ524316:JYS524321 KIM524316:KIO524321 KSI524316:KSK524321 LCE524316:LCG524321 LMA524316:LMC524321 LVW524316:LVY524321 MFS524316:MFU524321 MPO524316:MPQ524321 MZK524316:MZM524321 NJG524316:NJI524321 NTC524316:NTE524321 OCY524316:ODA524321 OMU524316:OMW524321 OWQ524316:OWS524321 PGM524316:PGO524321 PQI524316:PQK524321 QAE524316:QAG524321 QKA524316:QKC524321 QTW524316:QTY524321 RDS524316:RDU524321 RNO524316:RNQ524321 RXK524316:RXM524321 SHG524316:SHI524321 SRC524316:SRE524321 TAY524316:TBA524321 TKU524316:TKW524321 TUQ524316:TUS524321 UEM524316:UEO524321 UOI524316:UOK524321 UYE524316:UYG524321 VIA524316:VIC524321 VRW524316:VRY524321 WBS524316:WBU524321 WLO524316:WLQ524321 WVK524316:WVM524321 C589852:E589857 IY589852:JA589857 SU589852:SW589857 ACQ589852:ACS589857 AMM589852:AMO589857 AWI589852:AWK589857 BGE589852:BGG589857 BQA589852:BQC589857 BZW589852:BZY589857 CJS589852:CJU589857 CTO589852:CTQ589857 DDK589852:DDM589857 DNG589852:DNI589857 DXC589852:DXE589857 EGY589852:EHA589857 EQU589852:EQW589857 FAQ589852:FAS589857 FKM589852:FKO589857 FUI589852:FUK589857 GEE589852:GEG589857 GOA589852:GOC589857 GXW589852:GXY589857 HHS589852:HHU589857 HRO589852:HRQ589857 IBK589852:IBM589857 ILG589852:ILI589857 IVC589852:IVE589857 JEY589852:JFA589857 JOU589852:JOW589857 JYQ589852:JYS589857 KIM589852:KIO589857 KSI589852:KSK589857 LCE589852:LCG589857 LMA589852:LMC589857 LVW589852:LVY589857 MFS589852:MFU589857 MPO589852:MPQ589857 MZK589852:MZM589857 NJG589852:NJI589857 NTC589852:NTE589857 OCY589852:ODA589857 OMU589852:OMW589857 OWQ589852:OWS589857 PGM589852:PGO589857 PQI589852:PQK589857 QAE589852:QAG589857 QKA589852:QKC589857 QTW589852:QTY589857 RDS589852:RDU589857 RNO589852:RNQ589857 RXK589852:RXM589857 SHG589852:SHI589857 SRC589852:SRE589857 TAY589852:TBA589857 TKU589852:TKW589857 TUQ589852:TUS589857 UEM589852:UEO589857 UOI589852:UOK589857 UYE589852:UYG589857 VIA589852:VIC589857 VRW589852:VRY589857 WBS589852:WBU589857 WLO589852:WLQ589857 WVK589852:WVM589857 C655388:E655393 IY655388:JA655393 SU655388:SW655393 ACQ655388:ACS655393 AMM655388:AMO655393 AWI655388:AWK655393 BGE655388:BGG655393 BQA655388:BQC655393 BZW655388:BZY655393 CJS655388:CJU655393 CTO655388:CTQ655393 DDK655388:DDM655393 DNG655388:DNI655393 DXC655388:DXE655393 EGY655388:EHA655393 EQU655388:EQW655393 FAQ655388:FAS655393 FKM655388:FKO655393 FUI655388:FUK655393 GEE655388:GEG655393 GOA655388:GOC655393 GXW655388:GXY655393 HHS655388:HHU655393 HRO655388:HRQ655393 IBK655388:IBM655393 ILG655388:ILI655393 IVC655388:IVE655393 JEY655388:JFA655393 JOU655388:JOW655393 JYQ655388:JYS655393 KIM655388:KIO655393 KSI655388:KSK655393 LCE655388:LCG655393 LMA655388:LMC655393 LVW655388:LVY655393 MFS655388:MFU655393 MPO655388:MPQ655393 MZK655388:MZM655393 NJG655388:NJI655393 NTC655388:NTE655393 OCY655388:ODA655393 OMU655388:OMW655393 OWQ655388:OWS655393 PGM655388:PGO655393 PQI655388:PQK655393 QAE655388:QAG655393 QKA655388:QKC655393 QTW655388:QTY655393 RDS655388:RDU655393 RNO655388:RNQ655393 RXK655388:RXM655393 SHG655388:SHI655393 SRC655388:SRE655393 TAY655388:TBA655393 TKU655388:TKW655393 TUQ655388:TUS655393 UEM655388:UEO655393 UOI655388:UOK655393 UYE655388:UYG655393 VIA655388:VIC655393 VRW655388:VRY655393 WBS655388:WBU655393 WLO655388:WLQ655393 WVK655388:WVM655393 C720924:E720929 IY720924:JA720929 SU720924:SW720929 ACQ720924:ACS720929 AMM720924:AMO720929 AWI720924:AWK720929 BGE720924:BGG720929 BQA720924:BQC720929 BZW720924:BZY720929 CJS720924:CJU720929 CTO720924:CTQ720929 DDK720924:DDM720929 DNG720924:DNI720929 DXC720924:DXE720929 EGY720924:EHA720929 EQU720924:EQW720929 FAQ720924:FAS720929 FKM720924:FKO720929 FUI720924:FUK720929 GEE720924:GEG720929 GOA720924:GOC720929 GXW720924:GXY720929 HHS720924:HHU720929 HRO720924:HRQ720929 IBK720924:IBM720929 ILG720924:ILI720929 IVC720924:IVE720929 JEY720924:JFA720929 JOU720924:JOW720929 JYQ720924:JYS720929 KIM720924:KIO720929 KSI720924:KSK720929 LCE720924:LCG720929 LMA720924:LMC720929 LVW720924:LVY720929 MFS720924:MFU720929 MPO720924:MPQ720929 MZK720924:MZM720929 NJG720924:NJI720929 NTC720924:NTE720929 OCY720924:ODA720929 OMU720924:OMW720929 OWQ720924:OWS720929 PGM720924:PGO720929 PQI720924:PQK720929 QAE720924:QAG720929 QKA720924:QKC720929 QTW720924:QTY720929 RDS720924:RDU720929 RNO720924:RNQ720929 RXK720924:RXM720929 SHG720924:SHI720929 SRC720924:SRE720929 TAY720924:TBA720929 TKU720924:TKW720929 TUQ720924:TUS720929 UEM720924:UEO720929 UOI720924:UOK720929 UYE720924:UYG720929 VIA720924:VIC720929 VRW720924:VRY720929 WBS720924:WBU720929 WLO720924:WLQ720929 WVK720924:WVM720929 C786460:E786465 IY786460:JA786465 SU786460:SW786465 ACQ786460:ACS786465 AMM786460:AMO786465 AWI786460:AWK786465 BGE786460:BGG786465 BQA786460:BQC786465 BZW786460:BZY786465 CJS786460:CJU786465 CTO786460:CTQ786465 DDK786460:DDM786465 DNG786460:DNI786465 DXC786460:DXE786465 EGY786460:EHA786465 EQU786460:EQW786465 FAQ786460:FAS786465 FKM786460:FKO786465 FUI786460:FUK786465 GEE786460:GEG786465 GOA786460:GOC786465 GXW786460:GXY786465 HHS786460:HHU786465 HRO786460:HRQ786465 IBK786460:IBM786465 ILG786460:ILI786465 IVC786460:IVE786465 JEY786460:JFA786465 JOU786460:JOW786465 JYQ786460:JYS786465 KIM786460:KIO786465 KSI786460:KSK786465 LCE786460:LCG786465 LMA786460:LMC786465 LVW786460:LVY786465 MFS786460:MFU786465 MPO786460:MPQ786465 MZK786460:MZM786465 NJG786460:NJI786465 NTC786460:NTE786465 OCY786460:ODA786465 OMU786460:OMW786465 OWQ786460:OWS786465 PGM786460:PGO786465 PQI786460:PQK786465 QAE786460:QAG786465 QKA786460:QKC786465 QTW786460:QTY786465 RDS786460:RDU786465 RNO786460:RNQ786465 RXK786460:RXM786465 SHG786460:SHI786465 SRC786460:SRE786465 TAY786460:TBA786465 TKU786460:TKW786465 TUQ786460:TUS786465 UEM786460:UEO786465 UOI786460:UOK786465 UYE786460:UYG786465 VIA786460:VIC786465 VRW786460:VRY786465 WBS786460:WBU786465 WLO786460:WLQ786465 WVK786460:WVM786465 C851996:E852001 IY851996:JA852001 SU851996:SW852001 ACQ851996:ACS852001 AMM851996:AMO852001 AWI851996:AWK852001 BGE851996:BGG852001 BQA851996:BQC852001 BZW851996:BZY852001 CJS851996:CJU852001 CTO851996:CTQ852001 DDK851996:DDM852001 DNG851996:DNI852001 DXC851996:DXE852001 EGY851996:EHA852001 EQU851996:EQW852001 FAQ851996:FAS852001 FKM851996:FKO852001 FUI851996:FUK852001 GEE851996:GEG852001 GOA851996:GOC852001 GXW851996:GXY852001 HHS851996:HHU852001 HRO851996:HRQ852001 IBK851996:IBM852001 ILG851996:ILI852001 IVC851996:IVE852001 JEY851996:JFA852001 JOU851996:JOW852001 JYQ851996:JYS852001 KIM851996:KIO852001 KSI851996:KSK852001 LCE851996:LCG852001 LMA851996:LMC852001 LVW851996:LVY852001 MFS851996:MFU852001 MPO851996:MPQ852001 MZK851996:MZM852001 NJG851996:NJI852001 NTC851996:NTE852001 OCY851996:ODA852001 OMU851996:OMW852001 OWQ851996:OWS852001 PGM851996:PGO852001 PQI851996:PQK852001 QAE851996:QAG852001 QKA851996:QKC852001 QTW851996:QTY852001 RDS851996:RDU852001 RNO851996:RNQ852001 RXK851996:RXM852001 SHG851996:SHI852001 SRC851996:SRE852001 TAY851996:TBA852001 TKU851996:TKW852001 TUQ851996:TUS852001 UEM851996:UEO852001 UOI851996:UOK852001 UYE851996:UYG852001 VIA851996:VIC852001 VRW851996:VRY852001 WBS851996:WBU852001 WLO851996:WLQ852001 WVK851996:WVM852001 C917532:E917537 IY917532:JA917537 SU917532:SW917537 ACQ917532:ACS917537 AMM917532:AMO917537 AWI917532:AWK917537 BGE917532:BGG917537 BQA917532:BQC917537 BZW917532:BZY917537 CJS917532:CJU917537 CTO917532:CTQ917537 DDK917532:DDM917537 DNG917532:DNI917537 DXC917532:DXE917537 EGY917532:EHA917537 EQU917532:EQW917537 FAQ917532:FAS917537 FKM917532:FKO917537 FUI917532:FUK917537 GEE917532:GEG917537 GOA917532:GOC917537 GXW917532:GXY917537 HHS917532:HHU917537 HRO917532:HRQ917537 IBK917532:IBM917537 ILG917532:ILI917537 IVC917532:IVE917537 JEY917532:JFA917537 JOU917532:JOW917537 JYQ917532:JYS917537 KIM917532:KIO917537 KSI917532:KSK917537 LCE917532:LCG917537 LMA917532:LMC917537 LVW917532:LVY917537 MFS917532:MFU917537 MPO917532:MPQ917537 MZK917532:MZM917537 NJG917532:NJI917537 NTC917532:NTE917537 OCY917532:ODA917537 OMU917532:OMW917537 OWQ917532:OWS917537 PGM917532:PGO917537 PQI917532:PQK917537 QAE917532:QAG917537 QKA917532:QKC917537 QTW917532:QTY917537 RDS917532:RDU917537 RNO917532:RNQ917537 RXK917532:RXM917537 SHG917532:SHI917537 SRC917532:SRE917537 TAY917532:TBA917537 TKU917532:TKW917537 TUQ917532:TUS917537 UEM917532:UEO917537 UOI917532:UOK917537 UYE917532:UYG917537 VIA917532:VIC917537 VRW917532:VRY917537 WBS917532:WBU917537 WLO917532:WLQ917537 WVK917532:WVM917537 C983068:E983073 IY983068:JA983073 SU983068:SW983073 ACQ983068:ACS983073 AMM983068:AMO983073 AWI983068:AWK983073 BGE983068:BGG983073 BQA983068:BQC983073 BZW983068:BZY983073 CJS983068:CJU983073 CTO983068:CTQ983073 DDK983068:DDM983073 DNG983068:DNI983073 DXC983068:DXE983073 EGY983068:EHA983073 EQU983068:EQW983073 FAQ983068:FAS983073 FKM983068:FKO983073 FUI983068:FUK983073 GEE983068:GEG983073 GOA983068:GOC983073 GXW983068:GXY983073 HHS983068:HHU983073 HRO983068:HRQ983073 IBK983068:IBM983073 ILG983068:ILI983073 IVC983068:IVE983073 JEY983068:JFA983073 JOU983068:JOW983073 JYQ983068:JYS983073 KIM983068:KIO983073 KSI983068:KSK983073 LCE983068:LCG983073 LMA983068:LMC983073 LVW983068:LVY983073 MFS983068:MFU983073 MPO983068:MPQ983073 MZK983068:MZM983073 NJG983068:NJI983073 NTC983068:NTE983073 OCY983068:ODA983073 OMU983068:OMW983073 OWQ983068:OWS983073 PGM983068:PGO983073 PQI983068:PQK983073 QAE983068:QAG983073 QKA983068:QKC983073 QTW983068:QTY983073 RDS983068:RDU983073 RNO983068:RNQ983073 RXK983068:RXM983073 SHG983068:SHI983073 SRC983068:SRE983073 TAY983068:TBA983073 TKU983068:TKW983073 TUQ983068:TUS983073 UEM983068:UEO983073 UOI983068:UOK983073 UYE983068:UYG983073 VIA983068:VIC983073 VRW983068:VRY983073 WBS983068:WBU983073 WLO983068:WLQ983073 WVK983068:WVM983073 C38:W47 IY38:JS47 SU38:TO47 ACQ38:ADK47 AMM38:ANG47 AWI38:AXC47 BGE38:BGY47 BQA38:BQU47 BZW38:CAQ47 CJS38:CKM47 CTO38:CUI47 DDK38:DEE47 DNG38:DOA47 DXC38:DXW47 EGY38:EHS47 EQU38:ERO47 FAQ38:FBK47 FKM38:FLG47 FUI38:FVC47 GEE38:GEY47 GOA38:GOU47 GXW38:GYQ47 HHS38:HIM47 HRO38:HSI47 IBK38:ICE47 ILG38:IMA47 IVC38:IVW47 JEY38:JFS47 JOU38:JPO47 JYQ38:JZK47 KIM38:KJG47 KSI38:KTC47 LCE38:LCY47 LMA38:LMU47 LVW38:LWQ47 MFS38:MGM47 MPO38:MQI47 MZK38:NAE47 NJG38:NKA47 NTC38:NTW47 OCY38:ODS47 OMU38:ONO47 OWQ38:OXK47 PGM38:PHG47 PQI38:PRC47 QAE38:QAY47 QKA38:QKU47 QTW38:QUQ47 RDS38:REM47 RNO38:ROI47 RXK38:RYE47 SHG38:SIA47 SRC38:SRW47 TAY38:TBS47 TKU38:TLO47 TUQ38:TVK47 UEM38:UFG47 UOI38:UPC47 UYE38:UYY47 VIA38:VIU47 VRW38:VSQ47 WBS38:WCM47 WLO38:WMI47 WVK38:WWE47 C65574:W65583 IY65574:JS65583 SU65574:TO65583 ACQ65574:ADK65583 AMM65574:ANG65583 AWI65574:AXC65583 BGE65574:BGY65583 BQA65574:BQU65583 BZW65574:CAQ65583 CJS65574:CKM65583 CTO65574:CUI65583 DDK65574:DEE65583 DNG65574:DOA65583 DXC65574:DXW65583 EGY65574:EHS65583 EQU65574:ERO65583 FAQ65574:FBK65583 FKM65574:FLG65583 FUI65574:FVC65583 GEE65574:GEY65583 GOA65574:GOU65583 GXW65574:GYQ65583 HHS65574:HIM65583 HRO65574:HSI65583 IBK65574:ICE65583 ILG65574:IMA65583 IVC65574:IVW65583 JEY65574:JFS65583 JOU65574:JPO65583 JYQ65574:JZK65583 KIM65574:KJG65583 KSI65574:KTC65583 LCE65574:LCY65583 LMA65574:LMU65583 LVW65574:LWQ65583 MFS65574:MGM65583 MPO65574:MQI65583 MZK65574:NAE65583 NJG65574:NKA65583 NTC65574:NTW65583 OCY65574:ODS65583 OMU65574:ONO65583 OWQ65574:OXK65583 PGM65574:PHG65583 PQI65574:PRC65583 QAE65574:QAY65583 QKA65574:QKU65583 QTW65574:QUQ65583 RDS65574:REM65583 RNO65574:ROI65583 RXK65574:RYE65583 SHG65574:SIA65583 SRC65574:SRW65583 TAY65574:TBS65583 TKU65574:TLO65583 TUQ65574:TVK65583 UEM65574:UFG65583 UOI65574:UPC65583 UYE65574:UYY65583 VIA65574:VIU65583 VRW65574:VSQ65583 WBS65574:WCM65583 WLO65574:WMI65583 WVK65574:WWE65583 C131110:W131119 IY131110:JS131119 SU131110:TO131119 ACQ131110:ADK131119 AMM131110:ANG131119 AWI131110:AXC131119 BGE131110:BGY131119 BQA131110:BQU131119 BZW131110:CAQ131119 CJS131110:CKM131119 CTO131110:CUI131119 DDK131110:DEE131119 DNG131110:DOA131119 DXC131110:DXW131119 EGY131110:EHS131119 EQU131110:ERO131119 FAQ131110:FBK131119 FKM131110:FLG131119 FUI131110:FVC131119 GEE131110:GEY131119 GOA131110:GOU131119 GXW131110:GYQ131119 HHS131110:HIM131119 HRO131110:HSI131119 IBK131110:ICE131119 ILG131110:IMA131119 IVC131110:IVW131119 JEY131110:JFS131119 JOU131110:JPO131119 JYQ131110:JZK131119 KIM131110:KJG131119 KSI131110:KTC131119 LCE131110:LCY131119 LMA131110:LMU131119 LVW131110:LWQ131119 MFS131110:MGM131119 MPO131110:MQI131119 MZK131110:NAE131119 NJG131110:NKA131119 NTC131110:NTW131119 OCY131110:ODS131119 OMU131110:ONO131119 OWQ131110:OXK131119 PGM131110:PHG131119 PQI131110:PRC131119 QAE131110:QAY131119 QKA131110:QKU131119 QTW131110:QUQ131119 RDS131110:REM131119 RNO131110:ROI131119 RXK131110:RYE131119 SHG131110:SIA131119 SRC131110:SRW131119 TAY131110:TBS131119 TKU131110:TLO131119 TUQ131110:TVK131119 UEM131110:UFG131119 UOI131110:UPC131119 UYE131110:UYY131119 VIA131110:VIU131119 VRW131110:VSQ131119 WBS131110:WCM131119 WLO131110:WMI131119 WVK131110:WWE131119 C196646:W196655 IY196646:JS196655 SU196646:TO196655 ACQ196646:ADK196655 AMM196646:ANG196655 AWI196646:AXC196655 BGE196646:BGY196655 BQA196646:BQU196655 BZW196646:CAQ196655 CJS196646:CKM196655 CTO196646:CUI196655 DDK196646:DEE196655 DNG196646:DOA196655 DXC196646:DXW196655 EGY196646:EHS196655 EQU196646:ERO196655 FAQ196646:FBK196655 FKM196646:FLG196655 FUI196646:FVC196655 GEE196646:GEY196655 GOA196646:GOU196655 GXW196646:GYQ196655 HHS196646:HIM196655 HRO196646:HSI196655 IBK196646:ICE196655 ILG196646:IMA196655 IVC196646:IVW196655 JEY196646:JFS196655 JOU196646:JPO196655 JYQ196646:JZK196655 KIM196646:KJG196655 KSI196646:KTC196655 LCE196646:LCY196655 LMA196646:LMU196655 LVW196646:LWQ196655 MFS196646:MGM196655 MPO196646:MQI196655 MZK196646:NAE196655 NJG196646:NKA196655 NTC196646:NTW196655 OCY196646:ODS196655 OMU196646:ONO196655 OWQ196646:OXK196655 PGM196646:PHG196655 PQI196646:PRC196655 QAE196646:QAY196655 QKA196646:QKU196655 QTW196646:QUQ196655 RDS196646:REM196655 RNO196646:ROI196655 RXK196646:RYE196655 SHG196646:SIA196655 SRC196646:SRW196655 TAY196646:TBS196655 TKU196646:TLO196655 TUQ196646:TVK196655 UEM196646:UFG196655 UOI196646:UPC196655 UYE196646:UYY196655 VIA196646:VIU196655 VRW196646:VSQ196655 WBS196646:WCM196655 WLO196646:WMI196655 WVK196646:WWE196655 C262182:W262191 IY262182:JS262191 SU262182:TO262191 ACQ262182:ADK262191 AMM262182:ANG262191 AWI262182:AXC262191 BGE262182:BGY262191 BQA262182:BQU262191 BZW262182:CAQ262191 CJS262182:CKM262191 CTO262182:CUI262191 DDK262182:DEE262191 DNG262182:DOA262191 DXC262182:DXW262191 EGY262182:EHS262191 EQU262182:ERO262191 FAQ262182:FBK262191 FKM262182:FLG262191 FUI262182:FVC262191 GEE262182:GEY262191 GOA262182:GOU262191 GXW262182:GYQ262191 HHS262182:HIM262191 HRO262182:HSI262191 IBK262182:ICE262191 ILG262182:IMA262191 IVC262182:IVW262191 JEY262182:JFS262191 JOU262182:JPO262191 JYQ262182:JZK262191 KIM262182:KJG262191 KSI262182:KTC262191 LCE262182:LCY262191 LMA262182:LMU262191 LVW262182:LWQ262191 MFS262182:MGM262191 MPO262182:MQI262191 MZK262182:NAE262191 NJG262182:NKA262191 NTC262182:NTW262191 OCY262182:ODS262191 OMU262182:ONO262191 OWQ262182:OXK262191 PGM262182:PHG262191 PQI262182:PRC262191 QAE262182:QAY262191 QKA262182:QKU262191 QTW262182:QUQ262191 RDS262182:REM262191 RNO262182:ROI262191 RXK262182:RYE262191 SHG262182:SIA262191 SRC262182:SRW262191 TAY262182:TBS262191 TKU262182:TLO262191 TUQ262182:TVK262191 UEM262182:UFG262191 UOI262182:UPC262191 UYE262182:UYY262191 VIA262182:VIU262191 VRW262182:VSQ262191 WBS262182:WCM262191 WLO262182:WMI262191 WVK262182:WWE262191 C327718:W327727 IY327718:JS327727 SU327718:TO327727 ACQ327718:ADK327727 AMM327718:ANG327727 AWI327718:AXC327727 BGE327718:BGY327727 BQA327718:BQU327727 BZW327718:CAQ327727 CJS327718:CKM327727 CTO327718:CUI327727 DDK327718:DEE327727 DNG327718:DOA327727 DXC327718:DXW327727 EGY327718:EHS327727 EQU327718:ERO327727 FAQ327718:FBK327727 FKM327718:FLG327727 FUI327718:FVC327727 GEE327718:GEY327727 GOA327718:GOU327727 GXW327718:GYQ327727 HHS327718:HIM327727 HRO327718:HSI327727 IBK327718:ICE327727 ILG327718:IMA327727 IVC327718:IVW327727 JEY327718:JFS327727 JOU327718:JPO327727 JYQ327718:JZK327727 KIM327718:KJG327727 KSI327718:KTC327727 LCE327718:LCY327727 LMA327718:LMU327727 LVW327718:LWQ327727 MFS327718:MGM327727 MPO327718:MQI327727 MZK327718:NAE327727 NJG327718:NKA327727 NTC327718:NTW327727 OCY327718:ODS327727 OMU327718:ONO327727 OWQ327718:OXK327727 PGM327718:PHG327727 PQI327718:PRC327727 QAE327718:QAY327727 QKA327718:QKU327727 QTW327718:QUQ327727 RDS327718:REM327727 RNO327718:ROI327727 RXK327718:RYE327727 SHG327718:SIA327727 SRC327718:SRW327727 TAY327718:TBS327727 TKU327718:TLO327727 TUQ327718:TVK327727 UEM327718:UFG327727 UOI327718:UPC327727 UYE327718:UYY327727 VIA327718:VIU327727 VRW327718:VSQ327727 WBS327718:WCM327727 WLO327718:WMI327727 WVK327718:WWE327727 C393254:W393263 IY393254:JS393263 SU393254:TO393263 ACQ393254:ADK393263 AMM393254:ANG393263 AWI393254:AXC393263 BGE393254:BGY393263 BQA393254:BQU393263 BZW393254:CAQ393263 CJS393254:CKM393263 CTO393254:CUI393263 DDK393254:DEE393263 DNG393254:DOA393263 DXC393254:DXW393263 EGY393254:EHS393263 EQU393254:ERO393263 FAQ393254:FBK393263 FKM393254:FLG393263 FUI393254:FVC393263 GEE393254:GEY393263 GOA393254:GOU393263 GXW393254:GYQ393263 HHS393254:HIM393263 HRO393254:HSI393263 IBK393254:ICE393263 ILG393254:IMA393263 IVC393254:IVW393263 JEY393254:JFS393263 JOU393254:JPO393263 JYQ393254:JZK393263 KIM393254:KJG393263 KSI393254:KTC393263 LCE393254:LCY393263 LMA393254:LMU393263 LVW393254:LWQ393263 MFS393254:MGM393263 MPO393254:MQI393263 MZK393254:NAE393263 NJG393254:NKA393263 NTC393254:NTW393263 OCY393254:ODS393263 OMU393254:ONO393263 OWQ393254:OXK393263 PGM393254:PHG393263 PQI393254:PRC393263 QAE393254:QAY393263 QKA393254:QKU393263 QTW393254:QUQ393263 RDS393254:REM393263 RNO393254:ROI393263 RXK393254:RYE393263 SHG393254:SIA393263 SRC393254:SRW393263 TAY393254:TBS393263 TKU393254:TLO393263 TUQ393254:TVK393263 UEM393254:UFG393263 UOI393254:UPC393263 UYE393254:UYY393263 VIA393254:VIU393263 VRW393254:VSQ393263 WBS393254:WCM393263 WLO393254:WMI393263 WVK393254:WWE393263 C458790:W458799 IY458790:JS458799 SU458790:TO458799 ACQ458790:ADK458799 AMM458790:ANG458799 AWI458790:AXC458799 BGE458790:BGY458799 BQA458790:BQU458799 BZW458790:CAQ458799 CJS458790:CKM458799 CTO458790:CUI458799 DDK458790:DEE458799 DNG458790:DOA458799 DXC458790:DXW458799 EGY458790:EHS458799 EQU458790:ERO458799 FAQ458790:FBK458799 FKM458790:FLG458799 FUI458790:FVC458799 GEE458790:GEY458799 GOA458790:GOU458799 GXW458790:GYQ458799 HHS458790:HIM458799 HRO458790:HSI458799 IBK458790:ICE458799 ILG458790:IMA458799 IVC458790:IVW458799 JEY458790:JFS458799 JOU458790:JPO458799 JYQ458790:JZK458799 KIM458790:KJG458799 KSI458790:KTC458799 LCE458790:LCY458799 LMA458790:LMU458799 LVW458790:LWQ458799 MFS458790:MGM458799 MPO458790:MQI458799 MZK458790:NAE458799 NJG458790:NKA458799 NTC458790:NTW458799 OCY458790:ODS458799 OMU458790:ONO458799 OWQ458790:OXK458799 PGM458790:PHG458799 PQI458790:PRC458799 QAE458790:QAY458799 QKA458790:QKU458799 QTW458790:QUQ458799 RDS458790:REM458799 RNO458790:ROI458799 RXK458790:RYE458799 SHG458790:SIA458799 SRC458790:SRW458799 TAY458790:TBS458799 TKU458790:TLO458799 TUQ458790:TVK458799 UEM458790:UFG458799 UOI458790:UPC458799 UYE458790:UYY458799 VIA458790:VIU458799 VRW458790:VSQ458799 WBS458790:WCM458799 WLO458790:WMI458799 WVK458790:WWE458799 C524326:W524335 IY524326:JS524335 SU524326:TO524335 ACQ524326:ADK524335 AMM524326:ANG524335 AWI524326:AXC524335 BGE524326:BGY524335 BQA524326:BQU524335 BZW524326:CAQ524335 CJS524326:CKM524335 CTO524326:CUI524335 DDK524326:DEE524335 DNG524326:DOA524335 DXC524326:DXW524335 EGY524326:EHS524335 EQU524326:ERO524335 FAQ524326:FBK524335 FKM524326:FLG524335 FUI524326:FVC524335 GEE524326:GEY524335 GOA524326:GOU524335 GXW524326:GYQ524335 HHS524326:HIM524335 HRO524326:HSI524335 IBK524326:ICE524335 ILG524326:IMA524335 IVC524326:IVW524335 JEY524326:JFS524335 JOU524326:JPO524335 JYQ524326:JZK524335 KIM524326:KJG524335 KSI524326:KTC524335 LCE524326:LCY524335 LMA524326:LMU524335 LVW524326:LWQ524335 MFS524326:MGM524335 MPO524326:MQI524335 MZK524326:NAE524335 NJG524326:NKA524335 NTC524326:NTW524335 OCY524326:ODS524335 OMU524326:ONO524335 OWQ524326:OXK524335 PGM524326:PHG524335 PQI524326:PRC524335 QAE524326:QAY524335 QKA524326:QKU524335 QTW524326:QUQ524335 RDS524326:REM524335 RNO524326:ROI524335 RXK524326:RYE524335 SHG524326:SIA524335 SRC524326:SRW524335 TAY524326:TBS524335 TKU524326:TLO524335 TUQ524326:TVK524335 UEM524326:UFG524335 UOI524326:UPC524335 UYE524326:UYY524335 VIA524326:VIU524335 VRW524326:VSQ524335 WBS524326:WCM524335 WLO524326:WMI524335 WVK524326:WWE524335 C589862:W589871 IY589862:JS589871 SU589862:TO589871 ACQ589862:ADK589871 AMM589862:ANG589871 AWI589862:AXC589871 BGE589862:BGY589871 BQA589862:BQU589871 BZW589862:CAQ589871 CJS589862:CKM589871 CTO589862:CUI589871 DDK589862:DEE589871 DNG589862:DOA589871 DXC589862:DXW589871 EGY589862:EHS589871 EQU589862:ERO589871 FAQ589862:FBK589871 FKM589862:FLG589871 FUI589862:FVC589871 GEE589862:GEY589871 GOA589862:GOU589871 GXW589862:GYQ589871 HHS589862:HIM589871 HRO589862:HSI589871 IBK589862:ICE589871 ILG589862:IMA589871 IVC589862:IVW589871 JEY589862:JFS589871 JOU589862:JPO589871 JYQ589862:JZK589871 KIM589862:KJG589871 KSI589862:KTC589871 LCE589862:LCY589871 LMA589862:LMU589871 LVW589862:LWQ589871 MFS589862:MGM589871 MPO589862:MQI589871 MZK589862:NAE589871 NJG589862:NKA589871 NTC589862:NTW589871 OCY589862:ODS589871 OMU589862:ONO589871 OWQ589862:OXK589871 PGM589862:PHG589871 PQI589862:PRC589871 QAE589862:QAY589871 QKA589862:QKU589871 QTW589862:QUQ589871 RDS589862:REM589871 RNO589862:ROI589871 RXK589862:RYE589871 SHG589862:SIA589871 SRC589862:SRW589871 TAY589862:TBS589871 TKU589862:TLO589871 TUQ589862:TVK589871 UEM589862:UFG589871 UOI589862:UPC589871 UYE589862:UYY589871 VIA589862:VIU589871 VRW589862:VSQ589871 WBS589862:WCM589871 WLO589862:WMI589871 WVK589862:WWE589871 C655398:W655407 IY655398:JS655407 SU655398:TO655407 ACQ655398:ADK655407 AMM655398:ANG655407 AWI655398:AXC655407 BGE655398:BGY655407 BQA655398:BQU655407 BZW655398:CAQ655407 CJS655398:CKM655407 CTO655398:CUI655407 DDK655398:DEE655407 DNG655398:DOA655407 DXC655398:DXW655407 EGY655398:EHS655407 EQU655398:ERO655407 FAQ655398:FBK655407 FKM655398:FLG655407 FUI655398:FVC655407 GEE655398:GEY655407 GOA655398:GOU655407 GXW655398:GYQ655407 HHS655398:HIM655407 HRO655398:HSI655407 IBK655398:ICE655407 ILG655398:IMA655407 IVC655398:IVW655407 JEY655398:JFS655407 JOU655398:JPO655407 JYQ655398:JZK655407 KIM655398:KJG655407 KSI655398:KTC655407 LCE655398:LCY655407 LMA655398:LMU655407 LVW655398:LWQ655407 MFS655398:MGM655407 MPO655398:MQI655407 MZK655398:NAE655407 NJG655398:NKA655407 NTC655398:NTW655407 OCY655398:ODS655407 OMU655398:ONO655407 OWQ655398:OXK655407 PGM655398:PHG655407 PQI655398:PRC655407 QAE655398:QAY655407 QKA655398:QKU655407 QTW655398:QUQ655407 RDS655398:REM655407 RNO655398:ROI655407 RXK655398:RYE655407 SHG655398:SIA655407 SRC655398:SRW655407 TAY655398:TBS655407 TKU655398:TLO655407 TUQ655398:TVK655407 UEM655398:UFG655407 UOI655398:UPC655407 UYE655398:UYY655407 VIA655398:VIU655407 VRW655398:VSQ655407 WBS655398:WCM655407 WLO655398:WMI655407 WVK655398:WWE655407 C720934:W720943 IY720934:JS720943 SU720934:TO720943 ACQ720934:ADK720943 AMM720934:ANG720943 AWI720934:AXC720943 BGE720934:BGY720943 BQA720934:BQU720943 BZW720934:CAQ720943 CJS720934:CKM720943 CTO720934:CUI720943 DDK720934:DEE720943 DNG720934:DOA720943 DXC720934:DXW720943 EGY720934:EHS720943 EQU720934:ERO720943 FAQ720934:FBK720943 FKM720934:FLG720943 FUI720934:FVC720943 GEE720934:GEY720943 GOA720934:GOU720943 GXW720934:GYQ720943 HHS720934:HIM720943 HRO720934:HSI720943 IBK720934:ICE720943 ILG720934:IMA720943 IVC720934:IVW720943 JEY720934:JFS720943 JOU720934:JPO720943 JYQ720934:JZK720943 KIM720934:KJG720943 KSI720934:KTC720943 LCE720934:LCY720943 LMA720934:LMU720943 LVW720934:LWQ720943 MFS720934:MGM720943 MPO720934:MQI720943 MZK720934:NAE720943 NJG720934:NKA720943 NTC720934:NTW720943 OCY720934:ODS720943 OMU720934:ONO720943 OWQ720934:OXK720943 PGM720934:PHG720943 PQI720934:PRC720943 QAE720934:QAY720943 QKA720934:QKU720943 QTW720934:QUQ720943 RDS720934:REM720943 RNO720934:ROI720943 RXK720934:RYE720943 SHG720934:SIA720943 SRC720934:SRW720943 TAY720934:TBS720943 TKU720934:TLO720943 TUQ720934:TVK720943 UEM720934:UFG720943 UOI720934:UPC720943 UYE720934:UYY720943 VIA720934:VIU720943 VRW720934:VSQ720943 WBS720934:WCM720943 WLO720934:WMI720943 WVK720934:WWE720943 C786470:W786479 IY786470:JS786479 SU786470:TO786479 ACQ786470:ADK786479 AMM786470:ANG786479 AWI786470:AXC786479 BGE786470:BGY786479 BQA786470:BQU786479 BZW786470:CAQ786479 CJS786470:CKM786479 CTO786470:CUI786479 DDK786470:DEE786479 DNG786470:DOA786479 DXC786470:DXW786479 EGY786470:EHS786479 EQU786470:ERO786479 FAQ786470:FBK786479 FKM786470:FLG786479 FUI786470:FVC786479 GEE786470:GEY786479 GOA786470:GOU786479 GXW786470:GYQ786479 HHS786470:HIM786479 HRO786470:HSI786479 IBK786470:ICE786479 ILG786470:IMA786479 IVC786470:IVW786479 JEY786470:JFS786479 JOU786470:JPO786479 JYQ786470:JZK786479 KIM786470:KJG786479 KSI786470:KTC786479 LCE786470:LCY786479 LMA786470:LMU786479 LVW786470:LWQ786479 MFS786470:MGM786479 MPO786470:MQI786479 MZK786470:NAE786479 NJG786470:NKA786479 NTC786470:NTW786479 OCY786470:ODS786479 OMU786470:ONO786479 OWQ786470:OXK786479 PGM786470:PHG786479 PQI786470:PRC786479 QAE786470:QAY786479 QKA786470:QKU786479 QTW786470:QUQ786479 RDS786470:REM786479 RNO786470:ROI786479 RXK786470:RYE786479 SHG786470:SIA786479 SRC786470:SRW786479 TAY786470:TBS786479 TKU786470:TLO786479 TUQ786470:TVK786479 UEM786470:UFG786479 UOI786470:UPC786479 UYE786470:UYY786479 VIA786470:VIU786479 VRW786470:VSQ786479 WBS786470:WCM786479 WLO786470:WMI786479 WVK786470:WWE786479 C852006:W852015 IY852006:JS852015 SU852006:TO852015 ACQ852006:ADK852015 AMM852006:ANG852015 AWI852006:AXC852015 BGE852006:BGY852015 BQA852006:BQU852015 BZW852006:CAQ852015 CJS852006:CKM852015 CTO852006:CUI852015 DDK852006:DEE852015 DNG852006:DOA852015 DXC852006:DXW852015 EGY852006:EHS852015 EQU852006:ERO852015 FAQ852006:FBK852015 FKM852006:FLG852015 FUI852006:FVC852015 GEE852006:GEY852015 GOA852006:GOU852015 GXW852006:GYQ852015 HHS852006:HIM852015 HRO852006:HSI852015 IBK852006:ICE852015 ILG852006:IMA852015 IVC852006:IVW852015 JEY852006:JFS852015 JOU852006:JPO852015 JYQ852006:JZK852015 KIM852006:KJG852015 KSI852006:KTC852015 LCE852006:LCY852015 LMA852006:LMU852015 LVW852006:LWQ852015 MFS852006:MGM852015 MPO852006:MQI852015 MZK852006:NAE852015 NJG852006:NKA852015 NTC852006:NTW852015 OCY852006:ODS852015 OMU852006:ONO852015 OWQ852006:OXK852015 PGM852006:PHG852015 PQI852006:PRC852015 QAE852006:QAY852015 QKA852006:QKU852015 QTW852006:QUQ852015 RDS852006:REM852015 RNO852006:ROI852015 RXK852006:RYE852015 SHG852006:SIA852015 SRC852006:SRW852015 TAY852006:TBS852015 TKU852006:TLO852015 TUQ852006:TVK852015 UEM852006:UFG852015 UOI852006:UPC852015 UYE852006:UYY852015 VIA852006:VIU852015 VRW852006:VSQ852015 WBS852006:WCM852015 WLO852006:WMI852015 WVK852006:WWE852015 C917542:W917551 IY917542:JS917551 SU917542:TO917551 ACQ917542:ADK917551 AMM917542:ANG917551 AWI917542:AXC917551 BGE917542:BGY917551 BQA917542:BQU917551 BZW917542:CAQ917551 CJS917542:CKM917551 CTO917542:CUI917551 DDK917542:DEE917551 DNG917542:DOA917551 DXC917542:DXW917551 EGY917542:EHS917551 EQU917542:ERO917551 FAQ917542:FBK917551 FKM917542:FLG917551 FUI917542:FVC917551 GEE917542:GEY917551 GOA917542:GOU917551 GXW917542:GYQ917551 HHS917542:HIM917551 HRO917542:HSI917551 IBK917542:ICE917551 ILG917542:IMA917551 IVC917542:IVW917551 JEY917542:JFS917551 JOU917542:JPO917551 JYQ917542:JZK917551 KIM917542:KJG917551 KSI917542:KTC917551 LCE917542:LCY917551 LMA917542:LMU917551 LVW917542:LWQ917551 MFS917542:MGM917551 MPO917542:MQI917551 MZK917542:NAE917551 NJG917542:NKA917551 NTC917542:NTW917551 OCY917542:ODS917551 OMU917542:ONO917551 OWQ917542:OXK917551 PGM917542:PHG917551 PQI917542:PRC917551 QAE917542:QAY917551 QKA917542:QKU917551 QTW917542:QUQ917551 RDS917542:REM917551 RNO917542:ROI917551 RXK917542:RYE917551 SHG917542:SIA917551 SRC917542:SRW917551 TAY917542:TBS917551 TKU917542:TLO917551 TUQ917542:TVK917551 UEM917542:UFG917551 UOI917542:UPC917551 UYE917542:UYY917551 VIA917542:VIU917551 VRW917542:VSQ917551 WBS917542:WCM917551 WLO917542:WMI917551 WVK917542:WWE917551 C983078:W983087 IY983078:JS983087 SU983078:TO983087 ACQ983078:ADK983087 AMM983078:ANG983087 AWI983078:AXC983087 BGE983078:BGY983087 BQA983078:BQU983087 BZW983078:CAQ983087 CJS983078:CKM983087 CTO983078:CUI983087 DDK983078:DEE983087 DNG983078:DOA983087 DXC983078:DXW983087 EGY983078:EHS983087 EQU983078:ERO983087 FAQ983078:FBK983087 FKM983078:FLG983087 FUI983078:FVC983087 GEE983078:GEY983087 GOA983078:GOU983087 GXW983078:GYQ983087 HHS983078:HIM983087 HRO983078:HSI983087 IBK983078:ICE983087 ILG983078:IMA983087 IVC983078:IVW983087 JEY983078:JFS983087 JOU983078:JPO983087 JYQ983078:JZK983087 KIM983078:KJG983087 KSI983078:KTC983087 LCE983078:LCY983087 LMA983078:LMU983087 LVW983078:LWQ983087 MFS983078:MGM983087 MPO983078:MQI983087 MZK983078:NAE983087 NJG983078:NKA983087 NTC983078:NTW983087 OCY983078:ODS983087 OMU983078:ONO983087 OWQ983078:OXK983087 PGM983078:PHG983087 PQI983078:PRC983087 QAE983078:QAY983087 QKA983078:QKU983087 QTW983078:QUQ983087 RDS983078:REM983087 RNO983078:ROI983087 RXK983078:RYE983087 SHG983078:SIA983087 SRC983078:SRW983087 TAY983078:TBS983087 TKU983078:TLO983087 TUQ983078:TVK983087 UEM983078:UFG983087 UOI983078:UPC983087 UYE983078:UYY983087 VIA983078:VIU983087 VRW983078:VSQ983087 WBS983078:WCM983087 WLO983078:WMI983087 WVK983078:WWE983087 C51:C54 IY51:IY54 SU51:SU54 ACQ51:ACQ54 AMM51:AMM54 AWI51:AWI54 BGE51:BGE54 BQA51:BQA54 BZW51:BZW54 CJS51:CJS54 CTO51:CTO54 DDK51:DDK54 DNG51:DNG54 DXC51:DXC54 EGY51:EGY54 EQU51:EQU54 FAQ51:FAQ54 FKM51:FKM54 FUI51:FUI54 GEE51:GEE54 GOA51:GOA54 GXW51:GXW54 HHS51:HHS54 HRO51:HRO54 IBK51:IBK54 ILG51:ILG54 IVC51:IVC54 JEY51:JEY54 JOU51:JOU54 JYQ51:JYQ54 KIM51:KIM54 KSI51:KSI54 LCE51:LCE54 LMA51:LMA54 LVW51:LVW54 MFS51:MFS54 MPO51:MPO54 MZK51:MZK54 NJG51:NJG54 NTC51:NTC54 OCY51:OCY54 OMU51:OMU54 OWQ51:OWQ54 PGM51:PGM54 PQI51:PQI54 QAE51:QAE54 QKA51:QKA54 QTW51:QTW54 RDS51:RDS54 RNO51:RNO54 RXK51:RXK54 SHG51:SHG54 SRC51:SRC54 TAY51:TAY54 TKU51:TKU54 TUQ51:TUQ54 UEM51:UEM54 UOI51:UOI54 UYE51:UYE54 VIA51:VIA54 VRW51:VRW54 WBS51:WBS54 WLO51:WLO54 WVK51:WVK54 C65587:C65590 IY65587:IY65590 SU65587:SU65590 ACQ65587:ACQ65590 AMM65587:AMM65590 AWI65587:AWI65590 BGE65587:BGE65590 BQA65587:BQA65590 BZW65587:BZW65590 CJS65587:CJS65590 CTO65587:CTO65590 DDK65587:DDK65590 DNG65587:DNG65590 DXC65587:DXC65590 EGY65587:EGY65590 EQU65587:EQU65590 FAQ65587:FAQ65590 FKM65587:FKM65590 FUI65587:FUI65590 GEE65587:GEE65590 GOA65587:GOA65590 GXW65587:GXW65590 HHS65587:HHS65590 HRO65587:HRO65590 IBK65587:IBK65590 ILG65587:ILG65590 IVC65587:IVC65590 JEY65587:JEY65590 JOU65587:JOU65590 JYQ65587:JYQ65590 KIM65587:KIM65590 KSI65587:KSI65590 LCE65587:LCE65590 LMA65587:LMA65590 LVW65587:LVW65590 MFS65587:MFS65590 MPO65587:MPO65590 MZK65587:MZK65590 NJG65587:NJG65590 NTC65587:NTC65590 OCY65587:OCY65590 OMU65587:OMU65590 OWQ65587:OWQ65590 PGM65587:PGM65590 PQI65587:PQI65590 QAE65587:QAE65590 QKA65587:QKA65590 QTW65587:QTW65590 RDS65587:RDS65590 RNO65587:RNO65590 RXK65587:RXK65590 SHG65587:SHG65590 SRC65587:SRC65590 TAY65587:TAY65590 TKU65587:TKU65590 TUQ65587:TUQ65590 UEM65587:UEM65590 UOI65587:UOI65590 UYE65587:UYE65590 VIA65587:VIA65590 VRW65587:VRW65590 WBS65587:WBS65590 WLO65587:WLO65590 WVK65587:WVK65590 C131123:C131126 IY131123:IY131126 SU131123:SU131126 ACQ131123:ACQ131126 AMM131123:AMM131126 AWI131123:AWI131126 BGE131123:BGE131126 BQA131123:BQA131126 BZW131123:BZW131126 CJS131123:CJS131126 CTO131123:CTO131126 DDK131123:DDK131126 DNG131123:DNG131126 DXC131123:DXC131126 EGY131123:EGY131126 EQU131123:EQU131126 FAQ131123:FAQ131126 FKM131123:FKM131126 FUI131123:FUI131126 GEE131123:GEE131126 GOA131123:GOA131126 GXW131123:GXW131126 HHS131123:HHS131126 HRO131123:HRO131126 IBK131123:IBK131126 ILG131123:ILG131126 IVC131123:IVC131126 JEY131123:JEY131126 JOU131123:JOU131126 JYQ131123:JYQ131126 KIM131123:KIM131126 KSI131123:KSI131126 LCE131123:LCE131126 LMA131123:LMA131126 LVW131123:LVW131126 MFS131123:MFS131126 MPO131123:MPO131126 MZK131123:MZK131126 NJG131123:NJG131126 NTC131123:NTC131126 OCY131123:OCY131126 OMU131123:OMU131126 OWQ131123:OWQ131126 PGM131123:PGM131126 PQI131123:PQI131126 QAE131123:QAE131126 QKA131123:QKA131126 QTW131123:QTW131126 RDS131123:RDS131126 RNO131123:RNO131126 RXK131123:RXK131126 SHG131123:SHG131126 SRC131123:SRC131126 TAY131123:TAY131126 TKU131123:TKU131126 TUQ131123:TUQ131126 UEM131123:UEM131126 UOI131123:UOI131126 UYE131123:UYE131126 VIA131123:VIA131126 VRW131123:VRW131126 WBS131123:WBS131126 WLO131123:WLO131126 WVK131123:WVK131126 C196659:C196662 IY196659:IY196662 SU196659:SU196662 ACQ196659:ACQ196662 AMM196659:AMM196662 AWI196659:AWI196662 BGE196659:BGE196662 BQA196659:BQA196662 BZW196659:BZW196662 CJS196659:CJS196662 CTO196659:CTO196662 DDK196659:DDK196662 DNG196659:DNG196662 DXC196659:DXC196662 EGY196659:EGY196662 EQU196659:EQU196662 FAQ196659:FAQ196662 FKM196659:FKM196662 FUI196659:FUI196662 GEE196659:GEE196662 GOA196659:GOA196662 GXW196659:GXW196662 HHS196659:HHS196662 HRO196659:HRO196662 IBK196659:IBK196662 ILG196659:ILG196662 IVC196659:IVC196662 JEY196659:JEY196662 JOU196659:JOU196662 JYQ196659:JYQ196662 KIM196659:KIM196662 KSI196659:KSI196662 LCE196659:LCE196662 LMA196659:LMA196662 LVW196659:LVW196662 MFS196659:MFS196662 MPO196659:MPO196662 MZK196659:MZK196662 NJG196659:NJG196662 NTC196659:NTC196662 OCY196659:OCY196662 OMU196659:OMU196662 OWQ196659:OWQ196662 PGM196659:PGM196662 PQI196659:PQI196662 QAE196659:QAE196662 QKA196659:QKA196662 QTW196659:QTW196662 RDS196659:RDS196662 RNO196659:RNO196662 RXK196659:RXK196662 SHG196659:SHG196662 SRC196659:SRC196662 TAY196659:TAY196662 TKU196659:TKU196662 TUQ196659:TUQ196662 UEM196659:UEM196662 UOI196659:UOI196662 UYE196659:UYE196662 VIA196659:VIA196662 VRW196659:VRW196662 WBS196659:WBS196662 WLO196659:WLO196662 WVK196659:WVK196662 C262195:C262198 IY262195:IY262198 SU262195:SU262198 ACQ262195:ACQ262198 AMM262195:AMM262198 AWI262195:AWI262198 BGE262195:BGE262198 BQA262195:BQA262198 BZW262195:BZW262198 CJS262195:CJS262198 CTO262195:CTO262198 DDK262195:DDK262198 DNG262195:DNG262198 DXC262195:DXC262198 EGY262195:EGY262198 EQU262195:EQU262198 FAQ262195:FAQ262198 FKM262195:FKM262198 FUI262195:FUI262198 GEE262195:GEE262198 GOA262195:GOA262198 GXW262195:GXW262198 HHS262195:HHS262198 HRO262195:HRO262198 IBK262195:IBK262198 ILG262195:ILG262198 IVC262195:IVC262198 JEY262195:JEY262198 JOU262195:JOU262198 JYQ262195:JYQ262198 KIM262195:KIM262198 KSI262195:KSI262198 LCE262195:LCE262198 LMA262195:LMA262198 LVW262195:LVW262198 MFS262195:MFS262198 MPO262195:MPO262198 MZK262195:MZK262198 NJG262195:NJG262198 NTC262195:NTC262198 OCY262195:OCY262198 OMU262195:OMU262198 OWQ262195:OWQ262198 PGM262195:PGM262198 PQI262195:PQI262198 QAE262195:QAE262198 QKA262195:QKA262198 QTW262195:QTW262198 RDS262195:RDS262198 RNO262195:RNO262198 RXK262195:RXK262198 SHG262195:SHG262198 SRC262195:SRC262198 TAY262195:TAY262198 TKU262195:TKU262198 TUQ262195:TUQ262198 UEM262195:UEM262198 UOI262195:UOI262198 UYE262195:UYE262198 VIA262195:VIA262198 VRW262195:VRW262198 WBS262195:WBS262198 WLO262195:WLO262198 WVK262195:WVK262198 C327731:C327734 IY327731:IY327734 SU327731:SU327734 ACQ327731:ACQ327734 AMM327731:AMM327734 AWI327731:AWI327734 BGE327731:BGE327734 BQA327731:BQA327734 BZW327731:BZW327734 CJS327731:CJS327734 CTO327731:CTO327734 DDK327731:DDK327734 DNG327731:DNG327734 DXC327731:DXC327734 EGY327731:EGY327734 EQU327731:EQU327734 FAQ327731:FAQ327734 FKM327731:FKM327734 FUI327731:FUI327734 GEE327731:GEE327734 GOA327731:GOA327734 GXW327731:GXW327734 HHS327731:HHS327734 HRO327731:HRO327734 IBK327731:IBK327734 ILG327731:ILG327734 IVC327731:IVC327734 JEY327731:JEY327734 JOU327731:JOU327734 JYQ327731:JYQ327734 KIM327731:KIM327734 KSI327731:KSI327734 LCE327731:LCE327734 LMA327731:LMA327734 LVW327731:LVW327734 MFS327731:MFS327734 MPO327731:MPO327734 MZK327731:MZK327734 NJG327731:NJG327734 NTC327731:NTC327734 OCY327731:OCY327734 OMU327731:OMU327734 OWQ327731:OWQ327734 PGM327731:PGM327734 PQI327731:PQI327734 QAE327731:QAE327734 QKA327731:QKA327734 QTW327731:QTW327734 RDS327731:RDS327734 RNO327731:RNO327734 RXK327731:RXK327734 SHG327731:SHG327734 SRC327731:SRC327734 TAY327731:TAY327734 TKU327731:TKU327734 TUQ327731:TUQ327734 UEM327731:UEM327734 UOI327731:UOI327734 UYE327731:UYE327734 VIA327731:VIA327734 VRW327731:VRW327734 WBS327731:WBS327734 WLO327731:WLO327734 WVK327731:WVK327734 C393267:C393270 IY393267:IY393270 SU393267:SU393270 ACQ393267:ACQ393270 AMM393267:AMM393270 AWI393267:AWI393270 BGE393267:BGE393270 BQA393267:BQA393270 BZW393267:BZW393270 CJS393267:CJS393270 CTO393267:CTO393270 DDK393267:DDK393270 DNG393267:DNG393270 DXC393267:DXC393270 EGY393267:EGY393270 EQU393267:EQU393270 FAQ393267:FAQ393270 FKM393267:FKM393270 FUI393267:FUI393270 GEE393267:GEE393270 GOA393267:GOA393270 GXW393267:GXW393270 HHS393267:HHS393270 HRO393267:HRO393270 IBK393267:IBK393270 ILG393267:ILG393270 IVC393267:IVC393270 JEY393267:JEY393270 JOU393267:JOU393270 JYQ393267:JYQ393270 KIM393267:KIM393270 KSI393267:KSI393270 LCE393267:LCE393270 LMA393267:LMA393270 LVW393267:LVW393270 MFS393267:MFS393270 MPO393267:MPO393270 MZK393267:MZK393270 NJG393267:NJG393270 NTC393267:NTC393270 OCY393267:OCY393270 OMU393267:OMU393270 OWQ393267:OWQ393270 PGM393267:PGM393270 PQI393267:PQI393270 QAE393267:QAE393270 QKA393267:QKA393270 QTW393267:QTW393270 RDS393267:RDS393270 RNO393267:RNO393270 RXK393267:RXK393270 SHG393267:SHG393270 SRC393267:SRC393270 TAY393267:TAY393270 TKU393267:TKU393270 TUQ393267:TUQ393270 UEM393267:UEM393270 UOI393267:UOI393270 UYE393267:UYE393270 VIA393267:VIA393270 VRW393267:VRW393270 WBS393267:WBS393270 WLO393267:WLO393270 WVK393267:WVK393270 C458803:C458806 IY458803:IY458806 SU458803:SU458806 ACQ458803:ACQ458806 AMM458803:AMM458806 AWI458803:AWI458806 BGE458803:BGE458806 BQA458803:BQA458806 BZW458803:BZW458806 CJS458803:CJS458806 CTO458803:CTO458806 DDK458803:DDK458806 DNG458803:DNG458806 DXC458803:DXC458806 EGY458803:EGY458806 EQU458803:EQU458806 FAQ458803:FAQ458806 FKM458803:FKM458806 FUI458803:FUI458806 GEE458803:GEE458806 GOA458803:GOA458806 GXW458803:GXW458806 HHS458803:HHS458806 HRO458803:HRO458806 IBK458803:IBK458806 ILG458803:ILG458806 IVC458803:IVC458806 JEY458803:JEY458806 JOU458803:JOU458806 JYQ458803:JYQ458806 KIM458803:KIM458806 KSI458803:KSI458806 LCE458803:LCE458806 LMA458803:LMA458806 LVW458803:LVW458806 MFS458803:MFS458806 MPO458803:MPO458806 MZK458803:MZK458806 NJG458803:NJG458806 NTC458803:NTC458806 OCY458803:OCY458806 OMU458803:OMU458806 OWQ458803:OWQ458806 PGM458803:PGM458806 PQI458803:PQI458806 QAE458803:QAE458806 QKA458803:QKA458806 QTW458803:QTW458806 RDS458803:RDS458806 RNO458803:RNO458806 RXK458803:RXK458806 SHG458803:SHG458806 SRC458803:SRC458806 TAY458803:TAY458806 TKU458803:TKU458806 TUQ458803:TUQ458806 UEM458803:UEM458806 UOI458803:UOI458806 UYE458803:UYE458806 VIA458803:VIA458806 VRW458803:VRW458806 WBS458803:WBS458806 WLO458803:WLO458806 WVK458803:WVK458806 C524339:C524342 IY524339:IY524342 SU524339:SU524342 ACQ524339:ACQ524342 AMM524339:AMM524342 AWI524339:AWI524342 BGE524339:BGE524342 BQA524339:BQA524342 BZW524339:BZW524342 CJS524339:CJS524342 CTO524339:CTO524342 DDK524339:DDK524342 DNG524339:DNG524342 DXC524339:DXC524342 EGY524339:EGY524342 EQU524339:EQU524342 FAQ524339:FAQ524342 FKM524339:FKM524342 FUI524339:FUI524342 GEE524339:GEE524342 GOA524339:GOA524342 GXW524339:GXW524342 HHS524339:HHS524342 HRO524339:HRO524342 IBK524339:IBK524342 ILG524339:ILG524342 IVC524339:IVC524342 JEY524339:JEY524342 JOU524339:JOU524342 JYQ524339:JYQ524342 KIM524339:KIM524342 KSI524339:KSI524342 LCE524339:LCE524342 LMA524339:LMA524342 LVW524339:LVW524342 MFS524339:MFS524342 MPO524339:MPO524342 MZK524339:MZK524342 NJG524339:NJG524342 NTC524339:NTC524342 OCY524339:OCY524342 OMU524339:OMU524342 OWQ524339:OWQ524342 PGM524339:PGM524342 PQI524339:PQI524342 QAE524339:QAE524342 QKA524339:QKA524342 QTW524339:QTW524342 RDS524339:RDS524342 RNO524339:RNO524342 RXK524339:RXK524342 SHG524339:SHG524342 SRC524339:SRC524342 TAY524339:TAY524342 TKU524339:TKU524342 TUQ524339:TUQ524342 UEM524339:UEM524342 UOI524339:UOI524342 UYE524339:UYE524342 VIA524339:VIA524342 VRW524339:VRW524342 WBS524339:WBS524342 WLO524339:WLO524342 WVK524339:WVK524342 C589875:C589878 IY589875:IY589878 SU589875:SU589878 ACQ589875:ACQ589878 AMM589875:AMM589878 AWI589875:AWI589878 BGE589875:BGE589878 BQA589875:BQA589878 BZW589875:BZW589878 CJS589875:CJS589878 CTO589875:CTO589878 DDK589875:DDK589878 DNG589875:DNG589878 DXC589875:DXC589878 EGY589875:EGY589878 EQU589875:EQU589878 FAQ589875:FAQ589878 FKM589875:FKM589878 FUI589875:FUI589878 GEE589875:GEE589878 GOA589875:GOA589878 GXW589875:GXW589878 HHS589875:HHS589878 HRO589875:HRO589878 IBK589875:IBK589878 ILG589875:ILG589878 IVC589875:IVC589878 JEY589875:JEY589878 JOU589875:JOU589878 JYQ589875:JYQ589878 KIM589875:KIM589878 KSI589875:KSI589878 LCE589875:LCE589878 LMA589875:LMA589878 LVW589875:LVW589878 MFS589875:MFS589878 MPO589875:MPO589878 MZK589875:MZK589878 NJG589875:NJG589878 NTC589875:NTC589878 OCY589875:OCY589878 OMU589875:OMU589878 OWQ589875:OWQ589878 PGM589875:PGM589878 PQI589875:PQI589878 QAE589875:QAE589878 QKA589875:QKA589878 QTW589875:QTW589878 RDS589875:RDS589878 RNO589875:RNO589878 RXK589875:RXK589878 SHG589875:SHG589878 SRC589875:SRC589878 TAY589875:TAY589878 TKU589875:TKU589878 TUQ589875:TUQ589878 UEM589875:UEM589878 UOI589875:UOI589878 UYE589875:UYE589878 VIA589875:VIA589878 VRW589875:VRW589878 WBS589875:WBS589878 WLO589875:WLO589878 WVK589875:WVK589878 C655411:C655414 IY655411:IY655414 SU655411:SU655414 ACQ655411:ACQ655414 AMM655411:AMM655414 AWI655411:AWI655414 BGE655411:BGE655414 BQA655411:BQA655414 BZW655411:BZW655414 CJS655411:CJS655414 CTO655411:CTO655414 DDK655411:DDK655414 DNG655411:DNG655414 DXC655411:DXC655414 EGY655411:EGY655414 EQU655411:EQU655414 FAQ655411:FAQ655414 FKM655411:FKM655414 FUI655411:FUI655414 GEE655411:GEE655414 GOA655411:GOA655414 GXW655411:GXW655414 HHS655411:HHS655414 HRO655411:HRO655414 IBK655411:IBK655414 ILG655411:ILG655414 IVC655411:IVC655414 JEY655411:JEY655414 JOU655411:JOU655414 JYQ655411:JYQ655414 KIM655411:KIM655414 KSI655411:KSI655414 LCE655411:LCE655414 LMA655411:LMA655414 LVW655411:LVW655414 MFS655411:MFS655414 MPO655411:MPO655414 MZK655411:MZK655414 NJG655411:NJG655414 NTC655411:NTC655414 OCY655411:OCY655414 OMU655411:OMU655414 OWQ655411:OWQ655414 PGM655411:PGM655414 PQI655411:PQI655414 QAE655411:QAE655414 QKA655411:QKA655414 QTW655411:QTW655414 RDS655411:RDS655414 RNO655411:RNO655414 RXK655411:RXK655414 SHG655411:SHG655414 SRC655411:SRC655414 TAY655411:TAY655414 TKU655411:TKU655414 TUQ655411:TUQ655414 UEM655411:UEM655414 UOI655411:UOI655414 UYE655411:UYE655414 VIA655411:VIA655414 VRW655411:VRW655414 WBS655411:WBS655414 WLO655411:WLO655414 WVK655411:WVK655414 C720947:C720950 IY720947:IY720950 SU720947:SU720950 ACQ720947:ACQ720950 AMM720947:AMM720950 AWI720947:AWI720950 BGE720947:BGE720950 BQA720947:BQA720950 BZW720947:BZW720950 CJS720947:CJS720950 CTO720947:CTO720950 DDK720947:DDK720950 DNG720947:DNG720950 DXC720947:DXC720950 EGY720947:EGY720950 EQU720947:EQU720950 FAQ720947:FAQ720950 FKM720947:FKM720950 FUI720947:FUI720950 GEE720947:GEE720950 GOA720947:GOA720950 GXW720947:GXW720950 HHS720947:HHS720950 HRO720947:HRO720950 IBK720947:IBK720950 ILG720947:ILG720950 IVC720947:IVC720950 JEY720947:JEY720950 JOU720947:JOU720950 JYQ720947:JYQ720950 KIM720947:KIM720950 KSI720947:KSI720950 LCE720947:LCE720950 LMA720947:LMA720950 LVW720947:LVW720950 MFS720947:MFS720950 MPO720947:MPO720950 MZK720947:MZK720950 NJG720947:NJG720950 NTC720947:NTC720950 OCY720947:OCY720950 OMU720947:OMU720950 OWQ720947:OWQ720950 PGM720947:PGM720950 PQI720947:PQI720950 QAE720947:QAE720950 QKA720947:QKA720950 QTW720947:QTW720950 RDS720947:RDS720950 RNO720947:RNO720950 RXK720947:RXK720950 SHG720947:SHG720950 SRC720947:SRC720950 TAY720947:TAY720950 TKU720947:TKU720950 TUQ720947:TUQ720950 UEM720947:UEM720950 UOI720947:UOI720950 UYE720947:UYE720950 VIA720947:VIA720950 VRW720947:VRW720950 WBS720947:WBS720950 WLO720947:WLO720950 WVK720947:WVK720950 C786483:C786486 IY786483:IY786486 SU786483:SU786486 ACQ786483:ACQ786486 AMM786483:AMM786486 AWI786483:AWI786486 BGE786483:BGE786486 BQA786483:BQA786486 BZW786483:BZW786486 CJS786483:CJS786486 CTO786483:CTO786486 DDK786483:DDK786486 DNG786483:DNG786486 DXC786483:DXC786486 EGY786483:EGY786486 EQU786483:EQU786486 FAQ786483:FAQ786486 FKM786483:FKM786486 FUI786483:FUI786486 GEE786483:GEE786486 GOA786483:GOA786486 GXW786483:GXW786486 HHS786483:HHS786486 HRO786483:HRO786486 IBK786483:IBK786486 ILG786483:ILG786486 IVC786483:IVC786486 JEY786483:JEY786486 JOU786483:JOU786486 JYQ786483:JYQ786486 KIM786483:KIM786486 KSI786483:KSI786486 LCE786483:LCE786486 LMA786483:LMA786486 LVW786483:LVW786486 MFS786483:MFS786486 MPO786483:MPO786486 MZK786483:MZK786486 NJG786483:NJG786486 NTC786483:NTC786486 OCY786483:OCY786486 OMU786483:OMU786486 OWQ786483:OWQ786486 PGM786483:PGM786486 PQI786483:PQI786486 QAE786483:QAE786486 QKA786483:QKA786486 QTW786483:QTW786486 RDS786483:RDS786486 RNO786483:RNO786486 RXK786483:RXK786486 SHG786483:SHG786486 SRC786483:SRC786486 TAY786483:TAY786486 TKU786483:TKU786486 TUQ786483:TUQ786486 UEM786483:UEM786486 UOI786483:UOI786486 UYE786483:UYE786486 VIA786483:VIA786486 VRW786483:VRW786486 WBS786483:WBS786486 WLO786483:WLO786486 WVK786483:WVK786486 C852019:C852022 IY852019:IY852022 SU852019:SU852022 ACQ852019:ACQ852022 AMM852019:AMM852022 AWI852019:AWI852022 BGE852019:BGE852022 BQA852019:BQA852022 BZW852019:BZW852022 CJS852019:CJS852022 CTO852019:CTO852022 DDK852019:DDK852022 DNG852019:DNG852022 DXC852019:DXC852022 EGY852019:EGY852022 EQU852019:EQU852022 FAQ852019:FAQ852022 FKM852019:FKM852022 FUI852019:FUI852022 GEE852019:GEE852022 GOA852019:GOA852022 GXW852019:GXW852022 HHS852019:HHS852022 HRO852019:HRO852022 IBK852019:IBK852022 ILG852019:ILG852022 IVC852019:IVC852022 JEY852019:JEY852022 JOU852019:JOU852022 JYQ852019:JYQ852022 KIM852019:KIM852022 KSI852019:KSI852022 LCE852019:LCE852022 LMA852019:LMA852022 LVW852019:LVW852022 MFS852019:MFS852022 MPO852019:MPO852022 MZK852019:MZK852022 NJG852019:NJG852022 NTC852019:NTC852022 OCY852019:OCY852022 OMU852019:OMU852022 OWQ852019:OWQ852022 PGM852019:PGM852022 PQI852019:PQI852022 QAE852019:QAE852022 QKA852019:QKA852022 QTW852019:QTW852022 RDS852019:RDS852022 RNO852019:RNO852022 RXK852019:RXK852022 SHG852019:SHG852022 SRC852019:SRC852022 TAY852019:TAY852022 TKU852019:TKU852022 TUQ852019:TUQ852022 UEM852019:UEM852022 UOI852019:UOI852022 UYE852019:UYE852022 VIA852019:VIA852022 VRW852019:VRW852022 WBS852019:WBS852022 WLO852019:WLO852022 WVK852019:WVK852022 C917555:C917558 IY917555:IY917558 SU917555:SU917558 ACQ917555:ACQ917558 AMM917555:AMM917558 AWI917555:AWI917558 BGE917555:BGE917558 BQA917555:BQA917558 BZW917555:BZW917558 CJS917555:CJS917558 CTO917555:CTO917558 DDK917555:DDK917558 DNG917555:DNG917558 DXC917555:DXC917558 EGY917555:EGY917558 EQU917555:EQU917558 FAQ917555:FAQ917558 FKM917555:FKM917558 FUI917555:FUI917558 GEE917555:GEE917558 GOA917555:GOA917558 GXW917555:GXW917558 HHS917555:HHS917558 HRO917555:HRO917558 IBK917555:IBK917558 ILG917555:ILG917558 IVC917555:IVC917558 JEY917555:JEY917558 JOU917555:JOU917558 JYQ917555:JYQ917558 KIM917555:KIM917558 KSI917555:KSI917558 LCE917555:LCE917558 LMA917555:LMA917558 LVW917555:LVW917558 MFS917555:MFS917558 MPO917555:MPO917558 MZK917555:MZK917558 NJG917555:NJG917558 NTC917555:NTC917558 OCY917555:OCY917558 OMU917555:OMU917558 OWQ917555:OWQ917558 PGM917555:PGM917558 PQI917555:PQI917558 QAE917555:QAE917558 QKA917555:QKA917558 QTW917555:QTW917558 RDS917555:RDS917558 RNO917555:RNO917558 RXK917555:RXK917558 SHG917555:SHG917558 SRC917555:SRC917558 TAY917555:TAY917558 TKU917555:TKU917558 TUQ917555:TUQ917558 UEM917555:UEM917558 UOI917555:UOI917558 UYE917555:UYE917558 VIA917555:VIA917558 VRW917555:VRW917558 WBS917555:WBS917558 WLO917555:WLO917558 WVK917555:WVK917558 C983091:C983094 IY983091:IY983094 SU983091:SU983094 ACQ983091:ACQ983094 AMM983091:AMM983094 AWI983091:AWI983094 BGE983091:BGE983094 BQA983091:BQA983094 BZW983091:BZW983094 CJS983091:CJS983094 CTO983091:CTO983094 DDK983091:DDK983094 DNG983091:DNG983094 DXC983091:DXC983094 EGY983091:EGY983094 EQU983091:EQU983094 FAQ983091:FAQ983094 FKM983091:FKM983094 FUI983091:FUI983094 GEE983091:GEE983094 GOA983091:GOA983094 GXW983091:GXW983094 HHS983091:HHS983094 HRO983091:HRO983094 IBK983091:IBK983094 ILG983091:ILG983094 IVC983091:IVC983094 JEY983091:JEY983094 JOU983091:JOU983094 JYQ983091:JYQ983094 KIM983091:KIM983094 KSI983091:KSI983094 LCE983091:LCE983094 LMA983091:LMA983094 LVW983091:LVW983094 MFS983091:MFS983094 MPO983091:MPO983094 MZK983091:MZK983094 NJG983091:NJG983094 NTC983091:NTC983094 OCY983091:OCY983094 OMU983091:OMU983094 OWQ983091:OWQ983094 PGM983091:PGM983094 PQI983091:PQI983094 QAE983091:QAE983094 QKA983091:QKA983094 QTW983091:QTW983094 RDS983091:RDS983094 RNO983091:RNO983094 RXK983091:RXK983094 SHG983091:SHG983094 SRC983091:SRC983094 TAY983091:TAY983094 TKU983091:TKU983094 TUQ983091:TUQ983094 UEM983091:UEM983094 UOI983091:UOI983094 UYE983091:UYE983094 VIA983091:VIA983094 VRW983091:VRW983094 WBS983091:WBS983094 WLO983091:WLO983094 WVK983091:WVK983094 C58:U59 IY58:JQ59 SU58:TM59 ACQ58:ADI59 AMM58:ANE59 AWI58:AXA59 BGE58:BGW59 BQA58:BQS59 BZW58:CAO59 CJS58:CKK59 CTO58:CUG59 DDK58:DEC59 DNG58:DNY59 DXC58:DXU59 EGY58:EHQ59 EQU58:ERM59 FAQ58:FBI59 FKM58:FLE59 FUI58:FVA59 GEE58:GEW59 GOA58:GOS59 GXW58:GYO59 HHS58:HIK59 HRO58:HSG59 IBK58:ICC59 ILG58:ILY59 IVC58:IVU59 JEY58:JFQ59 JOU58:JPM59 JYQ58:JZI59 KIM58:KJE59 KSI58:KTA59 LCE58:LCW59 LMA58:LMS59 LVW58:LWO59 MFS58:MGK59 MPO58:MQG59 MZK58:NAC59 NJG58:NJY59 NTC58:NTU59 OCY58:ODQ59 OMU58:ONM59 OWQ58:OXI59 PGM58:PHE59 PQI58:PRA59 QAE58:QAW59 QKA58:QKS59 QTW58:QUO59 RDS58:REK59 RNO58:ROG59 RXK58:RYC59 SHG58:SHY59 SRC58:SRU59 TAY58:TBQ59 TKU58:TLM59 TUQ58:TVI59 UEM58:UFE59 UOI58:UPA59 UYE58:UYW59 VIA58:VIS59 VRW58:VSO59 WBS58:WCK59 WLO58:WMG59 WVK58:WWC59 C65594:U65595 IY65594:JQ65595 SU65594:TM65595 ACQ65594:ADI65595 AMM65594:ANE65595 AWI65594:AXA65595 BGE65594:BGW65595 BQA65594:BQS65595 BZW65594:CAO65595 CJS65594:CKK65595 CTO65594:CUG65595 DDK65594:DEC65595 DNG65594:DNY65595 DXC65594:DXU65595 EGY65594:EHQ65595 EQU65594:ERM65595 FAQ65594:FBI65595 FKM65594:FLE65595 FUI65594:FVA65595 GEE65594:GEW65595 GOA65594:GOS65595 GXW65594:GYO65595 HHS65594:HIK65595 HRO65594:HSG65595 IBK65594:ICC65595 ILG65594:ILY65595 IVC65594:IVU65595 JEY65594:JFQ65595 JOU65594:JPM65595 JYQ65594:JZI65595 KIM65594:KJE65595 KSI65594:KTA65595 LCE65594:LCW65595 LMA65594:LMS65595 LVW65594:LWO65595 MFS65594:MGK65595 MPO65594:MQG65595 MZK65594:NAC65595 NJG65594:NJY65595 NTC65594:NTU65595 OCY65594:ODQ65595 OMU65594:ONM65595 OWQ65594:OXI65595 PGM65594:PHE65595 PQI65594:PRA65595 QAE65594:QAW65595 QKA65594:QKS65595 QTW65594:QUO65595 RDS65594:REK65595 RNO65594:ROG65595 RXK65594:RYC65595 SHG65594:SHY65595 SRC65594:SRU65595 TAY65594:TBQ65595 TKU65594:TLM65595 TUQ65594:TVI65595 UEM65594:UFE65595 UOI65594:UPA65595 UYE65594:UYW65595 VIA65594:VIS65595 VRW65594:VSO65595 WBS65594:WCK65595 WLO65594:WMG65595 WVK65594:WWC65595 C131130:U131131 IY131130:JQ131131 SU131130:TM131131 ACQ131130:ADI131131 AMM131130:ANE131131 AWI131130:AXA131131 BGE131130:BGW131131 BQA131130:BQS131131 BZW131130:CAO131131 CJS131130:CKK131131 CTO131130:CUG131131 DDK131130:DEC131131 DNG131130:DNY131131 DXC131130:DXU131131 EGY131130:EHQ131131 EQU131130:ERM131131 FAQ131130:FBI131131 FKM131130:FLE131131 FUI131130:FVA131131 GEE131130:GEW131131 GOA131130:GOS131131 GXW131130:GYO131131 HHS131130:HIK131131 HRO131130:HSG131131 IBK131130:ICC131131 ILG131130:ILY131131 IVC131130:IVU131131 JEY131130:JFQ131131 JOU131130:JPM131131 JYQ131130:JZI131131 KIM131130:KJE131131 KSI131130:KTA131131 LCE131130:LCW131131 LMA131130:LMS131131 LVW131130:LWO131131 MFS131130:MGK131131 MPO131130:MQG131131 MZK131130:NAC131131 NJG131130:NJY131131 NTC131130:NTU131131 OCY131130:ODQ131131 OMU131130:ONM131131 OWQ131130:OXI131131 PGM131130:PHE131131 PQI131130:PRA131131 QAE131130:QAW131131 QKA131130:QKS131131 QTW131130:QUO131131 RDS131130:REK131131 RNO131130:ROG131131 RXK131130:RYC131131 SHG131130:SHY131131 SRC131130:SRU131131 TAY131130:TBQ131131 TKU131130:TLM131131 TUQ131130:TVI131131 UEM131130:UFE131131 UOI131130:UPA131131 UYE131130:UYW131131 VIA131130:VIS131131 VRW131130:VSO131131 WBS131130:WCK131131 WLO131130:WMG131131 WVK131130:WWC131131 C196666:U196667 IY196666:JQ196667 SU196666:TM196667 ACQ196666:ADI196667 AMM196666:ANE196667 AWI196666:AXA196667 BGE196666:BGW196667 BQA196666:BQS196667 BZW196666:CAO196667 CJS196666:CKK196667 CTO196666:CUG196667 DDK196666:DEC196667 DNG196666:DNY196667 DXC196666:DXU196667 EGY196666:EHQ196667 EQU196666:ERM196667 FAQ196666:FBI196667 FKM196666:FLE196667 FUI196666:FVA196667 GEE196666:GEW196667 GOA196666:GOS196667 GXW196666:GYO196667 HHS196666:HIK196667 HRO196666:HSG196667 IBK196666:ICC196667 ILG196666:ILY196667 IVC196666:IVU196667 JEY196666:JFQ196667 JOU196666:JPM196667 JYQ196666:JZI196667 KIM196666:KJE196667 KSI196666:KTA196667 LCE196666:LCW196667 LMA196666:LMS196667 LVW196666:LWO196667 MFS196666:MGK196667 MPO196666:MQG196667 MZK196666:NAC196667 NJG196666:NJY196667 NTC196666:NTU196667 OCY196666:ODQ196667 OMU196666:ONM196667 OWQ196666:OXI196667 PGM196666:PHE196667 PQI196666:PRA196667 QAE196666:QAW196667 QKA196666:QKS196667 QTW196666:QUO196667 RDS196666:REK196667 RNO196666:ROG196667 RXK196666:RYC196667 SHG196666:SHY196667 SRC196666:SRU196667 TAY196666:TBQ196667 TKU196666:TLM196667 TUQ196666:TVI196667 UEM196666:UFE196667 UOI196666:UPA196667 UYE196666:UYW196667 VIA196666:VIS196667 VRW196666:VSO196667 WBS196666:WCK196667 WLO196666:WMG196667 WVK196666:WWC196667 C262202:U262203 IY262202:JQ262203 SU262202:TM262203 ACQ262202:ADI262203 AMM262202:ANE262203 AWI262202:AXA262203 BGE262202:BGW262203 BQA262202:BQS262203 BZW262202:CAO262203 CJS262202:CKK262203 CTO262202:CUG262203 DDK262202:DEC262203 DNG262202:DNY262203 DXC262202:DXU262203 EGY262202:EHQ262203 EQU262202:ERM262203 FAQ262202:FBI262203 FKM262202:FLE262203 FUI262202:FVA262203 GEE262202:GEW262203 GOA262202:GOS262203 GXW262202:GYO262203 HHS262202:HIK262203 HRO262202:HSG262203 IBK262202:ICC262203 ILG262202:ILY262203 IVC262202:IVU262203 JEY262202:JFQ262203 JOU262202:JPM262203 JYQ262202:JZI262203 KIM262202:KJE262203 KSI262202:KTA262203 LCE262202:LCW262203 LMA262202:LMS262203 LVW262202:LWO262203 MFS262202:MGK262203 MPO262202:MQG262203 MZK262202:NAC262203 NJG262202:NJY262203 NTC262202:NTU262203 OCY262202:ODQ262203 OMU262202:ONM262203 OWQ262202:OXI262203 PGM262202:PHE262203 PQI262202:PRA262203 QAE262202:QAW262203 QKA262202:QKS262203 QTW262202:QUO262203 RDS262202:REK262203 RNO262202:ROG262203 RXK262202:RYC262203 SHG262202:SHY262203 SRC262202:SRU262203 TAY262202:TBQ262203 TKU262202:TLM262203 TUQ262202:TVI262203 UEM262202:UFE262203 UOI262202:UPA262203 UYE262202:UYW262203 VIA262202:VIS262203 VRW262202:VSO262203 WBS262202:WCK262203 WLO262202:WMG262203 WVK262202:WWC262203 C327738:U327739 IY327738:JQ327739 SU327738:TM327739 ACQ327738:ADI327739 AMM327738:ANE327739 AWI327738:AXA327739 BGE327738:BGW327739 BQA327738:BQS327739 BZW327738:CAO327739 CJS327738:CKK327739 CTO327738:CUG327739 DDK327738:DEC327739 DNG327738:DNY327739 DXC327738:DXU327739 EGY327738:EHQ327739 EQU327738:ERM327739 FAQ327738:FBI327739 FKM327738:FLE327739 FUI327738:FVA327739 GEE327738:GEW327739 GOA327738:GOS327739 GXW327738:GYO327739 HHS327738:HIK327739 HRO327738:HSG327739 IBK327738:ICC327739 ILG327738:ILY327739 IVC327738:IVU327739 JEY327738:JFQ327739 JOU327738:JPM327739 JYQ327738:JZI327739 KIM327738:KJE327739 KSI327738:KTA327739 LCE327738:LCW327739 LMA327738:LMS327739 LVW327738:LWO327739 MFS327738:MGK327739 MPO327738:MQG327739 MZK327738:NAC327739 NJG327738:NJY327739 NTC327738:NTU327739 OCY327738:ODQ327739 OMU327738:ONM327739 OWQ327738:OXI327739 PGM327738:PHE327739 PQI327738:PRA327739 QAE327738:QAW327739 QKA327738:QKS327739 QTW327738:QUO327739 RDS327738:REK327739 RNO327738:ROG327739 RXK327738:RYC327739 SHG327738:SHY327739 SRC327738:SRU327739 TAY327738:TBQ327739 TKU327738:TLM327739 TUQ327738:TVI327739 UEM327738:UFE327739 UOI327738:UPA327739 UYE327738:UYW327739 VIA327738:VIS327739 VRW327738:VSO327739 WBS327738:WCK327739 WLO327738:WMG327739 WVK327738:WWC327739 C393274:U393275 IY393274:JQ393275 SU393274:TM393275 ACQ393274:ADI393275 AMM393274:ANE393275 AWI393274:AXA393275 BGE393274:BGW393275 BQA393274:BQS393275 BZW393274:CAO393275 CJS393274:CKK393275 CTO393274:CUG393275 DDK393274:DEC393275 DNG393274:DNY393275 DXC393274:DXU393275 EGY393274:EHQ393275 EQU393274:ERM393275 FAQ393274:FBI393275 FKM393274:FLE393275 FUI393274:FVA393275 GEE393274:GEW393275 GOA393274:GOS393275 GXW393274:GYO393275 HHS393274:HIK393275 HRO393274:HSG393275 IBK393274:ICC393275 ILG393274:ILY393275 IVC393274:IVU393275 JEY393274:JFQ393275 JOU393274:JPM393275 JYQ393274:JZI393275 KIM393274:KJE393275 KSI393274:KTA393275 LCE393274:LCW393275 LMA393274:LMS393275 LVW393274:LWO393275 MFS393274:MGK393275 MPO393274:MQG393275 MZK393274:NAC393275 NJG393274:NJY393275 NTC393274:NTU393275 OCY393274:ODQ393275 OMU393274:ONM393275 OWQ393274:OXI393275 PGM393274:PHE393275 PQI393274:PRA393275 QAE393274:QAW393275 QKA393274:QKS393275 QTW393274:QUO393275 RDS393274:REK393275 RNO393274:ROG393275 RXK393274:RYC393275 SHG393274:SHY393275 SRC393274:SRU393275 TAY393274:TBQ393275 TKU393274:TLM393275 TUQ393274:TVI393275 UEM393274:UFE393275 UOI393274:UPA393275 UYE393274:UYW393275 VIA393274:VIS393275 VRW393274:VSO393275 WBS393274:WCK393275 WLO393274:WMG393275 WVK393274:WWC393275 C458810:U458811 IY458810:JQ458811 SU458810:TM458811 ACQ458810:ADI458811 AMM458810:ANE458811 AWI458810:AXA458811 BGE458810:BGW458811 BQA458810:BQS458811 BZW458810:CAO458811 CJS458810:CKK458811 CTO458810:CUG458811 DDK458810:DEC458811 DNG458810:DNY458811 DXC458810:DXU458811 EGY458810:EHQ458811 EQU458810:ERM458811 FAQ458810:FBI458811 FKM458810:FLE458811 FUI458810:FVA458811 GEE458810:GEW458811 GOA458810:GOS458811 GXW458810:GYO458811 HHS458810:HIK458811 HRO458810:HSG458811 IBK458810:ICC458811 ILG458810:ILY458811 IVC458810:IVU458811 JEY458810:JFQ458811 JOU458810:JPM458811 JYQ458810:JZI458811 KIM458810:KJE458811 KSI458810:KTA458811 LCE458810:LCW458811 LMA458810:LMS458811 LVW458810:LWO458811 MFS458810:MGK458811 MPO458810:MQG458811 MZK458810:NAC458811 NJG458810:NJY458811 NTC458810:NTU458811 OCY458810:ODQ458811 OMU458810:ONM458811 OWQ458810:OXI458811 PGM458810:PHE458811 PQI458810:PRA458811 QAE458810:QAW458811 QKA458810:QKS458811 QTW458810:QUO458811 RDS458810:REK458811 RNO458810:ROG458811 RXK458810:RYC458811 SHG458810:SHY458811 SRC458810:SRU458811 TAY458810:TBQ458811 TKU458810:TLM458811 TUQ458810:TVI458811 UEM458810:UFE458811 UOI458810:UPA458811 UYE458810:UYW458811 VIA458810:VIS458811 VRW458810:VSO458811 WBS458810:WCK458811 WLO458810:WMG458811 WVK458810:WWC458811 C524346:U524347 IY524346:JQ524347 SU524346:TM524347 ACQ524346:ADI524347 AMM524346:ANE524347 AWI524346:AXA524347 BGE524346:BGW524347 BQA524346:BQS524347 BZW524346:CAO524347 CJS524346:CKK524347 CTO524346:CUG524347 DDK524346:DEC524347 DNG524346:DNY524347 DXC524346:DXU524347 EGY524346:EHQ524347 EQU524346:ERM524347 FAQ524346:FBI524347 FKM524346:FLE524347 FUI524346:FVA524347 GEE524346:GEW524347 GOA524346:GOS524347 GXW524346:GYO524347 HHS524346:HIK524347 HRO524346:HSG524347 IBK524346:ICC524347 ILG524346:ILY524347 IVC524346:IVU524347 JEY524346:JFQ524347 JOU524346:JPM524347 JYQ524346:JZI524347 KIM524346:KJE524347 KSI524346:KTA524347 LCE524346:LCW524347 LMA524346:LMS524347 LVW524346:LWO524347 MFS524346:MGK524347 MPO524346:MQG524347 MZK524346:NAC524347 NJG524346:NJY524347 NTC524346:NTU524347 OCY524346:ODQ524347 OMU524346:ONM524347 OWQ524346:OXI524347 PGM524346:PHE524347 PQI524346:PRA524347 QAE524346:QAW524347 QKA524346:QKS524347 QTW524346:QUO524347 RDS524346:REK524347 RNO524346:ROG524347 RXK524346:RYC524347 SHG524346:SHY524347 SRC524346:SRU524347 TAY524346:TBQ524347 TKU524346:TLM524347 TUQ524346:TVI524347 UEM524346:UFE524347 UOI524346:UPA524347 UYE524346:UYW524347 VIA524346:VIS524347 VRW524346:VSO524347 WBS524346:WCK524347 WLO524346:WMG524347 WVK524346:WWC524347 C589882:U589883 IY589882:JQ589883 SU589882:TM589883 ACQ589882:ADI589883 AMM589882:ANE589883 AWI589882:AXA589883 BGE589882:BGW589883 BQA589882:BQS589883 BZW589882:CAO589883 CJS589882:CKK589883 CTO589882:CUG589883 DDK589882:DEC589883 DNG589882:DNY589883 DXC589882:DXU589883 EGY589882:EHQ589883 EQU589882:ERM589883 FAQ589882:FBI589883 FKM589882:FLE589883 FUI589882:FVA589883 GEE589882:GEW589883 GOA589882:GOS589883 GXW589882:GYO589883 HHS589882:HIK589883 HRO589882:HSG589883 IBK589882:ICC589883 ILG589882:ILY589883 IVC589882:IVU589883 JEY589882:JFQ589883 JOU589882:JPM589883 JYQ589882:JZI589883 KIM589882:KJE589883 KSI589882:KTA589883 LCE589882:LCW589883 LMA589882:LMS589883 LVW589882:LWO589883 MFS589882:MGK589883 MPO589882:MQG589883 MZK589882:NAC589883 NJG589882:NJY589883 NTC589882:NTU589883 OCY589882:ODQ589883 OMU589882:ONM589883 OWQ589882:OXI589883 PGM589882:PHE589883 PQI589882:PRA589883 QAE589882:QAW589883 QKA589882:QKS589883 QTW589882:QUO589883 RDS589882:REK589883 RNO589882:ROG589883 RXK589882:RYC589883 SHG589882:SHY589883 SRC589882:SRU589883 TAY589882:TBQ589883 TKU589882:TLM589883 TUQ589882:TVI589883 UEM589882:UFE589883 UOI589882:UPA589883 UYE589882:UYW589883 VIA589882:VIS589883 VRW589882:VSO589883 WBS589882:WCK589883 WLO589882:WMG589883 WVK589882:WWC589883 C655418:U655419 IY655418:JQ655419 SU655418:TM655419 ACQ655418:ADI655419 AMM655418:ANE655419 AWI655418:AXA655419 BGE655418:BGW655419 BQA655418:BQS655419 BZW655418:CAO655419 CJS655418:CKK655419 CTO655418:CUG655419 DDK655418:DEC655419 DNG655418:DNY655419 DXC655418:DXU655419 EGY655418:EHQ655419 EQU655418:ERM655419 FAQ655418:FBI655419 FKM655418:FLE655419 FUI655418:FVA655419 GEE655418:GEW655419 GOA655418:GOS655419 GXW655418:GYO655419 HHS655418:HIK655419 HRO655418:HSG655419 IBK655418:ICC655419 ILG655418:ILY655419 IVC655418:IVU655419 JEY655418:JFQ655419 JOU655418:JPM655419 JYQ655418:JZI655419 KIM655418:KJE655419 KSI655418:KTA655419 LCE655418:LCW655419 LMA655418:LMS655419 LVW655418:LWO655419 MFS655418:MGK655419 MPO655418:MQG655419 MZK655418:NAC655419 NJG655418:NJY655419 NTC655418:NTU655419 OCY655418:ODQ655419 OMU655418:ONM655419 OWQ655418:OXI655419 PGM655418:PHE655419 PQI655418:PRA655419 QAE655418:QAW655419 QKA655418:QKS655419 QTW655418:QUO655419 RDS655418:REK655419 RNO655418:ROG655419 RXK655418:RYC655419 SHG655418:SHY655419 SRC655418:SRU655419 TAY655418:TBQ655419 TKU655418:TLM655419 TUQ655418:TVI655419 UEM655418:UFE655419 UOI655418:UPA655419 UYE655418:UYW655419 VIA655418:VIS655419 VRW655418:VSO655419 WBS655418:WCK655419 WLO655418:WMG655419 WVK655418:WWC655419 C720954:U720955 IY720954:JQ720955 SU720954:TM720955 ACQ720954:ADI720955 AMM720954:ANE720955 AWI720954:AXA720955 BGE720954:BGW720955 BQA720954:BQS720955 BZW720954:CAO720955 CJS720954:CKK720955 CTO720954:CUG720955 DDK720954:DEC720955 DNG720954:DNY720955 DXC720954:DXU720955 EGY720954:EHQ720955 EQU720954:ERM720955 FAQ720954:FBI720955 FKM720954:FLE720955 FUI720954:FVA720955 GEE720954:GEW720955 GOA720954:GOS720955 GXW720954:GYO720955 HHS720954:HIK720955 HRO720954:HSG720955 IBK720954:ICC720955 ILG720954:ILY720955 IVC720954:IVU720955 JEY720954:JFQ720955 JOU720954:JPM720955 JYQ720954:JZI720955 KIM720954:KJE720955 KSI720954:KTA720955 LCE720954:LCW720955 LMA720954:LMS720955 LVW720954:LWO720955 MFS720954:MGK720955 MPO720954:MQG720955 MZK720954:NAC720955 NJG720954:NJY720955 NTC720954:NTU720955 OCY720954:ODQ720955 OMU720954:ONM720955 OWQ720954:OXI720955 PGM720954:PHE720955 PQI720954:PRA720955 QAE720954:QAW720955 QKA720954:QKS720955 QTW720954:QUO720955 RDS720954:REK720955 RNO720954:ROG720955 RXK720954:RYC720955 SHG720954:SHY720955 SRC720954:SRU720955 TAY720954:TBQ720955 TKU720954:TLM720955 TUQ720954:TVI720955 UEM720954:UFE720955 UOI720954:UPA720955 UYE720954:UYW720955 VIA720954:VIS720955 VRW720954:VSO720955 WBS720954:WCK720955 WLO720954:WMG720955 WVK720954:WWC720955 C786490:U786491 IY786490:JQ786491 SU786490:TM786491 ACQ786490:ADI786491 AMM786490:ANE786491 AWI786490:AXA786491 BGE786490:BGW786491 BQA786490:BQS786491 BZW786490:CAO786491 CJS786490:CKK786491 CTO786490:CUG786491 DDK786490:DEC786491 DNG786490:DNY786491 DXC786490:DXU786491 EGY786490:EHQ786491 EQU786490:ERM786491 FAQ786490:FBI786491 FKM786490:FLE786491 FUI786490:FVA786491 GEE786490:GEW786491 GOA786490:GOS786491 GXW786490:GYO786491 HHS786490:HIK786491 HRO786490:HSG786491 IBK786490:ICC786491 ILG786490:ILY786491 IVC786490:IVU786491 JEY786490:JFQ786491 JOU786490:JPM786491 JYQ786490:JZI786491 KIM786490:KJE786491 KSI786490:KTA786491 LCE786490:LCW786491 LMA786490:LMS786491 LVW786490:LWO786491 MFS786490:MGK786491 MPO786490:MQG786491 MZK786490:NAC786491 NJG786490:NJY786491 NTC786490:NTU786491 OCY786490:ODQ786491 OMU786490:ONM786491 OWQ786490:OXI786491 PGM786490:PHE786491 PQI786490:PRA786491 QAE786490:QAW786491 QKA786490:QKS786491 QTW786490:QUO786491 RDS786490:REK786491 RNO786490:ROG786491 RXK786490:RYC786491 SHG786490:SHY786491 SRC786490:SRU786491 TAY786490:TBQ786491 TKU786490:TLM786491 TUQ786490:TVI786491 UEM786490:UFE786491 UOI786490:UPA786491 UYE786490:UYW786491 VIA786490:VIS786491 VRW786490:VSO786491 WBS786490:WCK786491 WLO786490:WMG786491 WVK786490:WWC786491 C852026:U852027 IY852026:JQ852027 SU852026:TM852027 ACQ852026:ADI852027 AMM852026:ANE852027 AWI852026:AXA852027 BGE852026:BGW852027 BQA852026:BQS852027 BZW852026:CAO852027 CJS852026:CKK852027 CTO852026:CUG852027 DDK852026:DEC852027 DNG852026:DNY852027 DXC852026:DXU852027 EGY852026:EHQ852027 EQU852026:ERM852027 FAQ852026:FBI852027 FKM852026:FLE852027 FUI852026:FVA852027 GEE852026:GEW852027 GOA852026:GOS852027 GXW852026:GYO852027 HHS852026:HIK852027 HRO852026:HSG852027 IBK852026:ICC852027 ILG852026:ILY852027 IVC852026:IVU852027 JEY852026:JFQ852027 JOU852026:JPM852027 JYQ852026:JZI852027 KIM852026:KJE852027 KSI852026:KTA852027 LCE852026:LCW852027 LMA852026:LMS852027 LVW852026:LWO852027 MFS852026:MGK852027 MPO852026:MQG852027 MZK852026:NAC852027 NJG852026:NJY852027 NTC852026:NTU852027 OCY852026:ODQ852027 OMU852026:ONM852027 OWQ852026:OXI852027 PGM852026:PHE852027 PQI852026:PRA852027 QAE852026:QAW852027 QKA852026:QKS852027 QTW852026:QUO852027 RDS852026:REK852027 RNO852026:ROG852027 RXK852026:RYC852027 SHG852026:SHY852027 SRC852026:SRU852027 TAY852026:TBQ852027 TKU852026:TLM852027 TUQ852026:TVI852027 UEM852026:UFE852027 UOI852026:UPA852027 UYE852026:UYW852027 VIA852026:VIS852027 VRW852026:VSO852027 WBS852026:WCK852027 WLO852026:WMG852027 WVK852026:WWC852027 C917562:U917563 IY917562:JQ917563 SU917562:TM917563 ACQ917562:ADI917563 AMM917562:ANE917563 AWI917562:AXA917563 BGE917562:BGW917563 BQA917562:BQS917563 BZW917562:CAO917563 CJS917562:CKK917563 CTO917562:CUG917563 DDK917562:DEC917563 DNG917562:DNY917563 DXC917562:DXU917563 EGY917562:EHQ917563 EQU917562:ERM917563 FAQ917562:FBI917563 FKM917562:FLE917563 FUI917562:FVA917563 GEE917562:GEW917563 GOA917562:GOS917563 GXW917562:GYO917563 HHS917562:HIK917563 HRO917562:HSG917563 IBK917562:ICC917563 ILG917562:ILY917563 IVC917562:IVU917563 JEY917562:JFQ917563 JOU917562:JPM917563 JYQ917562:JZI917563 KIM917562:KJE917563 KSI917562:KTA917563 LCE917562:LCW917563 LMA917562:LMS917563 LVW917562:LWO917563 MFS917562:MGK917563 MPO917562:MQG917563 MZK917562:NAC917563 NJG917562:NJY917563 NTC917562:NTU917563 OCY917562:ODQ917563 OMU917562:ONM917563 OWQ917562:OXI917563 PGM917562:PHE917563 PQI917562:PRA917563 QAE917562:QAW917563 QKA917562:QKS917563 QTW917562:QUO917563 RDS917562:REK917563 RNO917562:ROG917563 RXK917562:RYC917563 SHG917562:SHY917563 SRC917562:SRU917563 TAY917562:TBQ917563 TKU917562:TLM917563 TUQ917562:TVI917563 UEM917562:UFE917563 UOI917562:UPA917563 UYE917562:UYW917563 VIA917562:VIS917563 VRW917562:VSO917563 WBS917562:WCK917563 WLO917562:WMG917563 WVK917562:WWC917563 C983098:U983099 IY983098:JQ983099 SU983098:TM983099 ACQ983098:ADI983099 AMM983098:ANE983099 AWI983098:AXA983099 BGE983098:BGW983099 BQA983098:BQS983099 BZW983098:CAO983099 CJS983098:CKK983099 CTO983098:CUG983099 DDK983098:DEC983099 DNG983098:DNY983099 DXC983098:DXU983099 EGY983098:EHQ983099 EQU983098:ERM983099 FAQ983098:FBI983099 FKM983098:FLE983099 FUI983098:FVA983099 GEE983098:GEW983099 GOA983098:GOS983099 GXW983098:GYO983099 HHS983098:HIK983099 HRO983098:HSG983099 IBK983098:ICC983099 ILG983098:ILY983099 IVC983098:IVU983099 JEY983098:JFQ983099 JOU983098:JPM983099 JYQ983098:JZI983099 KIM983098:KJE983099 KSI983098:KTA983099 LCE983098:LCW983099 LMA983098:LMS983099 LVW983098:LWO983099 MFS983098:MGK983099 MPO983098:MQG983099 MZK983098:NAC983099 NJG983098:NJY983099 NTC983098:NTU983099 OCY983098:ODQ983099 OMU983098:ONM983099 OWQ983098:OXI983099 PGM983098:PHE983099 PQI983098:PRA983099 QAE983098:QAW983099 QKA983098:QKS983099 QTW983098:QUO983099 RDS983098:REK983099 RNO983098:ROG983099 RXK983098:RYC983099 SHG983098:SHY983099 SRC983098:SRU983099 TAY983098:TBQ983099 TKU983098:TLM983099 TUQ983098:TVI983099 UEM983098:UFE983099 UOI983098:UPA983099 UYE983098:UYW983099 VIA983098:VIS983099 VRW983098:VSO983099 WBS983098:WCK983099 WLO983098:WMG983099 WVK983098:WWC983099 C63:W84 IY63:JS84 SU63:TO84 ACQ63:ADK84 AMM63:ANG84 AWI63:AXC84 BGE63:BGY84 BQA63:BQU84 BZW63:CAQ84 CJS63:CKM84 CTO63:CUI84 DDK63:DEE84 DNG63:DOA84 DXC63:DXW84 EGY63:EHS84 EQU63:ERO84 FAQ63:FBK84 FKM63:FLG84 FUI63:FVC84 GEE63:GEY84 GOA63:GOU84 GXW63:GYQ84 HHS63:HIM84 HRO63:HSI84 IBK63:ICE84 ILG63:IMA84 IVC63:IVW84 JEY63:JFS84 JOU63:JPO84 JYQ63:JZK84 KIM63:KJG84 KSI63:KTC84 LCE63:LCY84 LMA63:LMU84 LVW63:LWQ84 MFS63:MGM84 MPO63:MQI84 MZK63:NAE84 NJG63:NKA84 NTC63:NTW84 OCY63:ODS84 OMU63:ONO84 OWQ63:OXK84 PGM63:PHG84 PQI63:PRC84 QAE63:QAY84 QKA63:QKU84 QTW63:QUQ84 RDS63:REM84 RNO63:ROI84 RXK63:RYE84 SHG63:SIA84 SRC63:SRW84 TAY63:TBS84 TKU63:TLO84 TUQ63:TVK84 UEM63:UFG84 UOI63:UPC84 UYE63:UYY84 VIA63:VIU84 VRW63:VSQ84 WBS63:WCM84 WLO63:WMI84 WVK63:WWE84 C65599:W65620 IY65599:JS65620 SU65599:TO65620 ACQ65599:ADK65620 AMM65599:ANG65620 AWI65599:AXC65620 BGE65599:BGY65620 BQA65599:BQU65620 BZW65599:CAQ65620 CJS65599:CKM65620 CTO65599:CUI65620 DDK65599:DEE65620 DNG65599:DOA65620 DXC65599:DXW65620 EGY65599:EHS65620 EQU65599:ERO65620 FAQ65599:FBK65620 FKM65599:FLG65620 FUI65599:FVC65620 GEE65599:GEY65620 GOA65599:GOU65620 GXW65599:GYQ65620 HHS65599:HIM65620 HRO65599:HSI65620 IBK65599:ICE65620 ILG65599:IMA65620 IVC65599:IVW65620 JEY65599:JFS65620 JOU65599:JPO65620 JYQ65599:JZK65620 KIM65599:KJG65620 KSI65599:KTC65620 LCE65599:LCY65620 LMA65599:LMU65620 LVW65599:LWQ65620 MFS65599:MGM65620 MPO65599:MQI65620 MZK65599:NAE65620 NJG65599:NKA65620 NTC65599:NTW65620 OCY65599:ODS65620 OMU65599:ONO65620 OWQ65599:OXK65620 PGM65599:PHG65620 PQI65599:PRC65620 QAE65599:QAY65620 QKA65599:QKU65620 QTW65599:QUQ65620 RDS65599:REM65620 RNO65599:ROI65620 RXK65599:RYE65620 SHG65599:SIA65620 SRC65599:SRW65620 TAY65599:TBS65620 TKU65599:TLO65620 TUQ65599:TVK65620 UEM65599:UFG65620 UOI65599:UPC65620 UYE65599:UYY65620 VIA65599:VIU65620 VRW65599:VSQ65620 WBS65599:WCM65620 WLO65599:WMI65620 WVK65599:WWE65620 C131135:W131156 IY131135:JS131156 SU131135:TO131156 ACQ131135:ADK131156 AMM131135:ANG131156 AWI131135:AXC131156 BGE131135:BGY131156 BQA131135:BQU131156 BZW131135:CAQ131156 CJS131135:CKM131156 CTO131135:CUI131156 DDK131135:DEE131156 DNG131135:DOA131156 DXC131135:DXW131156 EGY131135:EHS131156 EQU131135:ERO131156 FAQ131135:FBK131156 FKM131135:FLG131156 FUI131135:FVC131156 GEE131135:GEY131156 GOA131135:GOU131156 GXW131135:GYQ131156 HHS131135:HIM131156 HRO131135:HSI131156 IBK131135:ICE131156 ILG131135:IMA131156 IVC131135:IVW131156 JEY131135:JFS131156 JOU131135:JPO131156 JYQ131135:JZK131156 KIM131135:KJG131156 KSI131135:KTC131156 LCE131135:LCY131156 LMA131135:LMU131156 LVW131135:LWQ131156 MFS131135:MGM131156 MPO131135:MQI131156 MZK131135:NAE131156 NJG131135:NKA131156 NTC131135:NTW131156 OCY131135:ODS131156 OMU131135:ONO131156 OWQ131135:OXK131156 PGM131135:PHG131156 PQI131135:PRC131156 QAE131135:QAY131156 QKA131135:QKU131156 QTW131135:QUQ131156 RDS131135:REM131156 RNO131135:ROI131156 RXK131135:RYE131156 SHG131135:SIA131156 SRC131135:SRW131156 TAY131135:TBS131156 TKU131135:TLO131156 TUQ131135:TVK131156 UEM131135:UFG131156 UOI131135:UPC131156 UYE131135:UYY131156 VIA131135:VIU131156 VRW131135:VSQ131156 WBS131135:WCM131156 WLO131135:WMI131156 WVK131135:WWE131156 C196671:W196692 IY196671:JS196692 SU196671:TO196692 ACQ196671:ADK196692 AMM196671:ANG196692 AWI196671:AXC196692 BGE196671:BGY196692 BQA196671:BQU196692 BZW196671:CAQ196692 CJS196671:CKM196692 CTO196671:CUI196692 DDK196671:DEE196692 DNG196671:DOA196692 DXC196671:DXW196692 EGY196671:EHS196692 EQU196671:ERO196692 FAQ196671:FBK196692 FKM196671:FLG196692 FUI196671:FVC196692 GEE196671:GEY196692 GOA196671:GOU196692 GXW196671:GYQ196692 HHS196671:HIM196692 HRO196671:HSI196692 IBK196671:ICE196692 ILG196671:IMA196692 IVC196671:IVW196692 JEY196671:JFS196692 JOU196671:JPO196692 JYQ196671:JZK196692 KIM196671:KJG196692 KSI196671:KTC196692 LCE196671:LCY196692 LMA196671:LMU196692 LVW196671:LWQ196692 MFS196671:MGM196692 MPO196671:MQI196692 MZK196671:NAE196692 NJG196671:NKA196692 NTC196671:NTW196692 OCY196671:ODS196692 OMU196671:ONO196692 OWQ196671:OXK196692 PGM196671:PHG196692 PQI196671:PRC196692 QAE196671:QAY196692 QKA196671:QKU196692 QTW196671:QUQ196692 RDS196671:REM196692 RNO196671:ROI196692 RXK196671:RYE196692 SHG196671:SIA196692 SRC196671:SRW196692 TAY196671:TBS196692 TKU196671:TLO196692 TUQ196671:TVK196692 UEM196671:UFG196692 UOI196671:UPC196692 UYE196671:UYY196692 VIA196671:VIU196692 VRW196671:VSQ196692 WBS196671:WCM196692 WLO196671:WMI196692 WVK196671:WWE196692 C262207:W262228 IY262207:JS262228 SU262207:TO262228 ACQ262207:ADK262228 AMM262207:ANG262228 AWI262207:AXC262228 BGE262207:BGY262228 BQA262207:BQU262228 BZW262207:CAQ262228 CJS262207:CKM262228 CTO262207:CUI262228 DDK262207:DEE262228 DNG262207:DOA262228 DXC262207:DXW262228 EGY262207:EHS262228 EQU262207:ERO262228 FAQ262207:FBK262228 FKM262207:FLG262228 FUI262207:FVC262228 GEE262207:GEY262228 GOA262207:GOU262228 GXW262207:GYQ262228 HHS262207:HIM262228 HRO262207:HSI262228 IBK262207:ICE262228 ILG262207:IMA262228 IVC262207:IVW262228 JEY262207:JFS262228 JOU262207:JPO262228 JYQ262207:JZK262228 KIM262207:KJG262228 KSI262207:KTC262228 LCE262207:LCY262228 LMA262207:LMU262228 LVW262207:LWQ262228 MFS262207:MGM262228 MPO262207:MQI262228 MZK262207:NAE262228 NJG262207:NKA262228 NTC262207:NTW262228 OCY262207:ODS262228 OMU262207:ONO262228 OWQ262207:OXK262228 PGM262207:PHG262228 PQI262207:PRC262228 QAE262207:QAY262228 QKA262207:QKU262228 QTW262207:QUQ262228 RDS262207:REM262228 RNO262207:ROI262228 RXK262207:RYE262228 SHG262207:SIA262228 SRC262207:SRW262228 TAY262207:TBS262228 TKU262207:TLO262228 TUQ262207:TVK262228 UEM262207:UFG262228 UOI262207:UPC262228 UYE262207:UYY262228 VIA262207:VIU262228 VRW262207:VSQ262228 WBS262207:WCM262228 WLO262207:WMI262228 WVK262207:WWE262228 C327743:W327764 IY327743:JS327764 SU327743:TO327764 ACQ327743:ADK327764 AMM327743:ANG327764 AWI327743:AXC327764 BGE327743:BGY327764 BQA327743:BQU327764 BZW327743:CAQ327764 CJS327743:CKM327764 CTO327743:CUI327764 DDK327743:DEE327764 DNG327743:DOA327764 DXC327743:DXW327764 EGY327743:EHS327764 EQU327743:ERO327764 FAQ327743:FBK327764 FKM327743:FLG327764 FUI327743:FVC327764 GEE327743:GEY327764 GOA327743:GOU327764 GXW327743:GYQ327764 HHS327743:HIM327764 HRO327743:HSI327764 IBK327743:ICE327764 ILG327743:IMA327764 IVC327743:IVW327764 JEY327743:JFS327764 JOU327743:JPO327764 JYQ327743:JZK327764 KIM327743:KJG327764 KSI327743:KTC327764 LCE327743:LCY327764 LMA327743:LMU327764 LVW327743:LWQ327764 MFS327743:MGM327764 MPO327743:MQI327764 MZK327743:NAE327764 NJG327743:NKA327764 NTC327743:NTW327764 OCY327743:ODS327764 OMU327743:ONO327764 OWQ327743:OXK327764 PGM327743:PHG327764 PQI327743:PRC327764 QAE327743:QAY327764 QKA327743:QKU327764 QTW327743:QUQ327764 RDS327743:REM327764 RNO327743:ROI327764 RXK327743:RYE327764 SHG327743:SIA327764 SRC327743:SRW327764 TAY327743:TBS327764 TKU327743:TLO327764 TUQ327743:TVK327764 UEM327743:UFG327764 UOI327743:UPC327764 UYE327743:UYY327764 VIA327743:VIU327764 VRW327743:VSQ327764 WBS327743:WCM327764 WLO327743:WMI327764 WVK327743:WWE327764 C393279:W393300 IY393279:JS393300 SU393279:TO393300 ACQ393279:ADK393300 AMM393279:ANG393300 AWI393279:AXC393300 BGE393279:BGY393300 BQA393279:BQU393300 BZW393279:CAQ393300 CJS393279:CKM393300 CTO393279:CUI393300 DDK393279:DEE393300 DNG393279:DOA393300 DXC393279:DXW393300 EGY393279:EHS393300 EQU393279:ERO393300 FAQ393279:FBK393300 FKM393279:FLG393300 FUI393279:FVC393300 GEE393279:GEY393300 GOA393279:GOU393300 GXW393279:GYQ393300 HHS393279:HIM393300 HRO393279:HSI393300 IBK393279:ICE393300 ILG393279:IMA393300 IVC393279:IVW393300 JEY393279:JFS393300 JOU393279:JPO393300 JYQ393279:JZK393300 KIM393279:KJG393300 KSI393279:KTC393300 LCE393279:LCY393300 LMA393279:LMU393300 LVW393279:LWQ393300 MFS393279:MGM393300 MPO393279:MQI393300 MZK393279:NAE393300 NJG393279:NKA393300 NTC393279:NTW393300 OCY393279:ODS393300 OMU393279:ONO393300 OWQ393279:OXK393300 PGM393279:PHG393300 PQI393279:PRC393300 QAE393279:QAY393300 QKA393279:QKU393300 QTW393279:QUQ393300 RDS393279:REM393300 RNO393279:ROI393300 RXK393279:RYE393300 SHG393279:SIA393300 SRC393279:SRW393300 TAY393279:TBS393300 TKU393279:TLO393300 TUQ393279:TVK393300 UEM393279:UFG393300 UOI393279:UPC393300 UYE393279:UYY393300 VIA393279:VIU393300 VRW393279:VSQ393300 WBS393279:WCM393300 WLO393279:WMI393300 WVK393279:WWE393300 C458815:W458836 IY458815:JS458836 SU458815:TO458836 ACQ458815:ADK458836 AMM458815:ANG458836 AWI458815:AXC458836 BGE458815:BGY458836 BQA458815:BQU458836 BZW458815:CAQ458836 CJS458815:CKM458836 CTO458815:CUI458836 DDK458815:DEE458836 DNG458815:DOA458836 DXC458815:DXW458836 EGY458815:EHS458836 EQU458815:ERO458836 FAQ458815:FBK458836 FKM458815:FLG458836 FUI458815:FVC458836 GEE458815:GEY458836 GOA458815:GOU458836 GXW458815:GYQ458836 HHS458815:HIM458836 HRO458815:HSI458836 IBK458815:ICE458836 ILG458815:IMA458836 IVC458815:IVW458836 JEY458815:JFS458836 JOU458815:JPO458836 JYQ458815:JZK458836 KIM458815:KJG458836 KSI458815:KTC458836 LCE458815:LCY458836 LMA458815:LMU458836 LVW458815:LWQ458836 MFS458815:MGM458836 MPO458815:MQI458836 MZK458815:NAE458836 NJG458815:NKA458836 NTC458815:NTW458836 OCY458815:ODS458836 OMU458815:ONO458836 OWQ458815:OXK458836 PGM458815:PHG458836 PQI458815:PRC458836 QAE458815:QAY458836 QKA458815:QKU458836 QTW458815:QUQ458836 RDS458815:REM458836 RNO458815:ROI458836 RXK458815:RYE458836 SHG458815:SIA458836 SRC458815:SRW458836 TAY458815:TBS458836 TKU458815:TLO458836 TUQ458815:TVK458836 UEM458815:UFG458836 UOI458815:UPC458836 UYE458815:UYY458836 VIA458815:VIU458836 VRW458815:VSQ458836 WBS458815:WCM458836 WLO458815:WMI458836 WVK458815:WWE458836 C524351:W524372 IY524351:JS524372 SU524351:TO524372 ACQ524351:ADK524372 AMM524351:ANG524372 AWI524351:AXC524372 BGE524351:BGY524372 BQA524351:BQU524372 BZW524351:CAQ524372 CJS524351:CKM524372 CTO524351:CUI524372 DDK524351:DEE524372 DNG524351:DOA524372 DXC524351:DXW524372 EGY524351:EHS524372 EQU524351:ERO524372 FAQ524351:FBK524372 FKM524351:FLG524372 FUI524351:FVC524372 GEE524351:GEY524372 GOA524351:GOU524372 GXW524351:GYQ524372 HHS524351:HIM524372 HRO524351:HSI524372 IBK524351:ICE524372 ILG524351:IMA524372 IVC524351:IVW524372 JEY524351:JFS524372 JOU524351:JPO524372 JYQ524351:JZK524372 KIM524351:KJG524372 KSI524351:KTC524372 LCE524351:LCY524372 LMA524351:LMU524372 LVW524351:LWQ524372 MFS524351:MGM524372 MPO524351:MQI524372 MZK524351:NAE524372 NJG524351:NKA524372 NTC524351:NTW524372 OCY524351:ODS524372 OMU524351:ONO524372 OWQ524351:OXK524372 PGM524351:PHG524372 PQI524351:PRC524372 QAE524351:QAY524372 QKA524351:QKU524372 QTW524351:QUQ524372 RDS524351:REM524372 RNO524351:ROI524372 RXK524351:RYE524372 SHG524351:SIA524372 SRC524351:SRW524372 TAY524351:TBS524372 TKU524351:TLO524372 TUQ524351:TVK524372 UEM524351:UFG524372 UOI524351:UPC524372 UYE524351:UYY524372 VIA524351:VIU524372 VRW524351:VSQ524372 WBS524351:WCM524372 WLO524351:WMI524372 WVK524351:WWE524372 C589887:W589908 IY589887:JS589908 SU589887:TO589908 ACQ589887:ADK589908 AMM589887:ANG589908 AWI589887:AXC589908 BGE589887:BGY589908 BQA589887:BQU589908 BZW589887:CAQ589908 CJS589887:CKM589908 CTO589887:CUI589908 DDK589887:DEE589908 DNG589887:DOA589908 DXC589887:DXW589908 EGY589887:EHS589908 EQU589887:ERO589908 FAQ589887:FBK589908 FKM589887:FLG589908 FUI589887:FVC589908 GEE589887:GEY589908 GOA589887:GOU589908 GXW589887:GYQ589908 HHS589887:HIM589908 HRO589887:HSI589908 IBK589887:ICE589908 ILG589887:IMA589908 IVC589887:IVW589908 JEY589887:JFS589908 JOU589887:JPO589908 JYQ589887:JZK589908 KIM589887:KJG589908 KSI589887:KTC589908 LCE589887:LCY589908 LMA589887:LMU589908 LVW589887:LWQ589908 MFS589887:MGM589908 MPO589887:MQI589908 MZK589887:NAE589908 NJG589887:NKA589908 NTC589887:NTW589908 OCY589887:ODS589908 OMU589887:ONO589908 OWQ589887:OXK589908 PGM589887:PHG589908 PQI589887:PRC589908 QAE589887:QAY589908 QKA589887:QKU589908 QTW589887:QUQ589908 RDS589887:REM589908 RNO589887:ROI589908 RXK589887:RYE589908 SHG589887:SIA589908 SRC589887:SRW589908 TAY589887:TBS589908 TKU589887:TLO589908 TUQ589887:TVK589908 UEM589887:UFG589908 UOI589887:UPC589908 UYE589887:UYY589908 VIA589887:VIU589908 VRW589887:VSQ589908 WBS589887:WCM589908 WLO589887:WMI589908 WVK589887:WWE589908 C655423:W655444 IY655423:JS655444 SU655423:TO655444 ACQ655423:ADK655444 AMM655423:ANG655444 AWI655423:AXC655444 BGE655423:BGY655444 BQA655423:BQU655444 BZW655423:CAQ655444 CJS655423:CKM655444 CTO655423:CUI655444 DDK655423:DEE655444 DNG655423:DOA655444 DXC655423:DXW655444 EGY655423:EHS655444 EQU655423:ERO655444 FAQ655423:FBK655444 FKM655423:FLG655444 FUI655423:FVC655444 GEE655423:GEY655444 GOA655423:GOU655444 GXW655423:GYQ655444 HHS655423:HIM655444 HRO655423:HSI655444 IBK655423:ICE655444 ILG655423:IMA655444 IVC655423:IVW655444 JEY655423:JFS655444 JOU655423:JPO655444 JYQ655423:JZK655444 KIM655423:KJG655444 KSI655423:KTC655444 LCE655423:LCY655444 LMA655423:LMU655444 LVW655423:LWQ655444 MFS655423:MGM655444 MPO655423:MQI655444 MZK655423:NAE655444 NJG655423:NKA655444 NTC655423:NTW655444 OCY655423:ODS655444 OMU655423:ONO655444 OWQ655423:OXK655444 PGM655423:PHG655444 PQI655423:PRC655444 QAE655423:QAY655444 QKA655423:QKU655444 QTW655423:QUQ655444 RDS655423:REM655444 RNO655423:ROI655444 RXK655423:RYE655444 SHG655423:SIA655444 SRC655423:SRW655444 TAY655423:TBS655444 TKU655423:TLO655444 TUQ655423:TVK655444 UEM655423:UFG655444 UOI655423:UPC655444 UYE655423:UYY655444 VIA655423:VIU655444 VRW655423:VSQ655444 WBS655423:WCM655444 WLO655423:WMI655444 WVK655423:WWE655444 C720959:W720980 IY720959:JS720980 SU720959:TO720980 ACQ720959:ADK720980 AMM720959:ANG720980 AWI720959:AXC720980 BGE720959:BGY720980 BQA720959:BQU720980 BZW720959:CAQ720980 CJS720959:CKM720980 CTO720959:CUI720980 DDK720959:DEE720980 DNG720959:DOA720980 DXC720959:DXW720980 EGY720959:EHS720980 EQU720959:ERO720980 FAQ720959:FBK720980 FKM720959:FLG720980 FUI720959:FVC720980 GEE720959:GEY720980 GOA720959:GOU720980 GXW720959:GYQ720980 HHS720959:HIM720980 HRO720959:HSI720980 IBK720959:ICE720980 ILG720959:IMA720980 IVC720959:IVW720980 JEY720959:JFS720980 JOU720959:JPO720980 JYQ720959:JZK720980 KIM720959:KJG720980 KSI720959:KTC720980 LCE720959:LCY720980 LMA720959:LMU720980 LVW720959:LWQ720980 MFS720959:MGM720980 MPO720959:MQI720980 MZK720959:NAE720980 NJG720959:NKA720980 NTC720959:NTW720980 OCY720959:ODS720980 OMU720959:ONO720980 OWQ720959:OXK720980 PGM720959:PHG720980 PQI720959:PRC720980 QAE720959:QAY720980 QKA720959:QKU720980 QTW720959:QUQ720980 RDS720959:REM720980 RNO720959:ROI720980 RXK720959:RYE720980 SHG720959:SIA720980 SRC720959:SRW720980 TAY720959:TBS720980 TKU720959:TLO720980 TUQ720959:TVK720980 UEM720959:UFG720980 UOI720959:UPC720980 UYE720959:UYY720980 VIA720959:VIU720980 VRW720959:VSQ720980 WBS720959:WCM720980 WLO720959:WMI720980 WVK720959:WWE720980 C786495:W786516 IY786495:JS786516 SU786495:TO786516 ACQ786495:ADK786516 AMM786495:ANG786516 AWI786495:AXC786516 BGE786495:BGY786516 BQA786495:BQU786516 BZW786495:CAQ786516 CJS786495:CKM786516 CTO786495:CUI786516 DDK786495:DEE786516 DNG786495:DOA786516 DXC786495:DXW786516 EGY786495:EHS786516 EQU786495:ERO786516 FAQ786495:FBK786516 FKM786495:FLG786516 FUI786495:FVC786516 GEE786495:GEY786516 GOA786495:GOU786516 GXW786495:GYQ786516 HHS786495:HIM786516 HRO786495:HSI786516 IBK786495:ICE786516 ILG786495:IMA786516 IVC786495:IVW786516 JEY786495:JFS786516 JOU786495:JPO786516 JYQ786495:JZK786516 KIM786495:KJG786516 KSI786495:KTC786516 LCE786495:LCY786516 LMA786495:LMU786516 LVW786495:LWQ786516 MFS786495:MGM786516 MPO786495:MQI786516 MZK786495:NAE786516 NJG786495:NKA786516 NTC786495:NTW786516 OCY786495:ODS786516 OMU786495:ONO786516 OWQ786495:OXK786516 PGM786495:PHG786516 PQI786495:PRC786516 QAE786495:QAY786516 QKA786495:QKU786516 QTW786495:QUQ786516 RDS786495:REM786516 RNO786495:ROI786516 RXK786495:RYE786516 SHG786495:SIA786516 SRC786495:SRW786516 TAY786495:TBS786516 TKU786495:TLO786516 TUQ786495:TVK786516 UEM786495:UFG786516 UOI786495:UPC786516 UYE786495:UYY786516 VIA786495:VIU786516 VRW786495:VSQ786516 WBS786495:WCM786516 WLO786495:WMI786516 WVK786495:WWE786516 C852031:W852052 IY852031:JS852052 SU852031:TO852052 ACQ852031:ADK852052 AMM852031:ANG852052 AWI852031:AXC852052 BGE852031:BGY852052 BQA852031:BQU852052 BZW852031:CAQ852052 CJS852031:CKM852052 CTO852031:CUI852052 DDK852031:DEE852052 DNG852031:DOA852052 DXC852031:DXW852052 EGY852031:EHS852052 EQU852031:ERO852052 FAQ852031:FBK852052 FKM852031:FLG852052 FUI852031:FVC852052 GEE852031:GEY852052 GOA852031:GOU852052 GXW852031:GYQ852052 HHS852031:HIM852052 HRO852031:HSI852052 IBK852031:ICE852052 ILG852031:IMA852052 IVC852031:IVW852052 JEY852031:JFS852052 JOU852031:JPO852052 JYQ852031:JZK852052 KIM852031:KJG852052 KSI852031:KTC852052 LCE852031:LCY852052 LMA852031:LMU852052 LVW852031:LWQ852052 MFS852031:MGM852052 MPO852031:MQI852052 MZK852031:NAE852052 NJG852031:NKA852052 NTC852031:NTW852052 OCY852031:ODS852052 OMU852031:ONO852052 OWQ852031:OXK852052 PGM852031:PHG852052 PQI852031:PRC852052 QAE852031:QAY852052 QKA852031:QKU852052 QTW852031:QUQ852052 RDS852031:REM852052 RNO852031:ROI852052 RXK852031:RYE852052 SHG852031:SIA852052 SRC852031:SRW852052 TAY852031:TBS852052 TKU852031:TLO852052 TUQ852031:TVK852052 UEM852031:UFG852052 UOI852031:UPC852052 UYE852031:UYY852052 VIA852031:VIU852052 VRW852031:VSQ852052 WBS852031:WCM852052 WLO852031:WMI852052 WVK852031:WWE852052 C917567:W917588 IY917567:JS917588 SU917567:TO917588 ACQ917567:ADK917588 AMM917567:ANG917588 AWI917567:AXC917588 BGE917567:BGY917588 BQA917567:BQU917588 BZW917567:CAQ917588 CJS917567:CKM917588 CTO917567:CUI917588 DDK917567:DEE917588 DNG917567:DOA917588 DXC917567:DXW917588 EGY917567:EHS917588 EQU917567:ERO917588 FAQ917567:FBK917588 FKM917567:FLG917588 FUI917567:FVC917588 GEE917567:GEY917588 GOA917567:GOU917588 GXW917567:GYQ917588 HHS917567:HIM917588 HRO917567:HSI917588 IBK917567:ICE917588 ILG917567:IMA917588 IVC917567:IVW917588 JEY917567:JFS917588 JOU917567:JPO917588 JYQ917567:JZK917588 KIM917567:KJG917588 KSI917567:KTC917588 LCE917567:LCY917588 LMA917567:LMU917588 LVW917567:LWQ917588 MFS917567:MGM917588 MPO917567:MQI917588 MZK917567:NAE917588 NJG917567:NKA917588 NTC917567:NTW917588 OCY917567:ODS917588 OMU917567:ONO917588 OWQ917567:OXK917588 PGM917567:PHG917588 PQI917567:PRC917588 QAE917567:QAY917588 QKA917567:QKU917588 QTW917567:QUQ917588 RDS917567:REM917588 RNO917567:ROI917588 RXK917567:RYE917588 SHG917567:SIA917588 SRC917567:SRW917588 TAY917567:TBS917588 TKU917567:TLO917588 TUQ917567:TVK917588 UEM917567:UFG917588 UOI917567:UPC917588 UYE917567:UYY917588 VIA917567:VIU917588 VRW917567:VSQ917588 WBS917567:WCM917588 WLO917567:WMI917588 WVK917567:WWE917588 C983103:W983124 IY983103:JS983124 SU983103:TO983124 ACQ983103:ADK983124 AMM983103:ANG983124 AWI983103:AXC983124 BGE983103:BGY983124 BQA983103:BQU983124 BZW983103:CAQ983124 CJS983103:CKM983124 CTO983103:CUI983124 DDK983103:DEE983124 DNG983103:DOA983124 DXC983103:DXW983124 EGY983103:EHS983124 EQU983103:ERO983124 FAQ983103:FBK983124 FKM983103:FLG983124 FUI983103:FVC983124 GEE983103:GEY983124 GOA983103:GOU983124 GXW983103:GYQ983124 HHS983103:HIM983124 HRO983103:HSI983124 IBK983103:ICE983124 ILG983103:IMA983124 IVC983103:IVW983124 JEY983103:JFS983124 JOU983103:JPO983124 JYQ983103:JZK983124 KIM983103:KJG983124 KSI983103:KTC983124 LCE983103:LCY983124 LMA983103:LMU983124 LVW983103:LWQ983124 MFS983103:MGM983124 MPO983103:MQI983124 MZK983103:NAE983124 NJG983103:NKA983124 NTC983103:NTW983124 OCY983103:ODS983124 OMU983103:ONO983124 OWQ983103:OXK983124 PGM983103:PHG983124 PQI983103:PRC983124 QAE983103:QAY983124 QKA983103:QKU983124 QTW983103:QUQ983124 RDS983103:REM983124 RNO983103:ROI983124 RXK983103:RYE983124 SHG983103:SIA983124 SRC983103:SRW983124 TAY983103:TBS983124 TKU983103:TLO983124 TUQ983103:TVK983124 UEM983103:UFG983124 UOI983103:UPC983124 UYE983103:UYY983124 VIA983103:VIU983124 VRW983103:VSQ983124 WBS983103:WCM983124 WLO983103:WMI983124 WVK983103:WWE983124 C88:J91 IY88:JF91 SU88:TB91 ACQ88:ACX91 AMM88:AMT91 AWI88:AWP91 BGE88:BGL91 BQA88:BQH91 BZW88:CAD91 CJS88:CJZ91 CTO88:CTV91 DDK88:DDR91 DNG88:DNN91 DXC88:DXJ91 EGY88:EHF91 EQU88:ERB91 FAQ88:FAX91 FKM88:FKT91 FUI88:FUP91 GEE88:GEL91 GOA88:GOH91 GXW88:GYD91 HHS88:HHZ91 HRO88:HRV91 IBK88:IBR91 ILG88:ILN91 IVC88:IVJ91 JEY88:JFF91 JOU88:JPB91 JYQ88:JYX91 KIM88:KIT91 KSI88:KSP91 LCE88:LCL91 LMA88:LMH91 LVW88:LWD91 MFS88:MFZ91 MPO88:MPV91 MZK88:MZR91 NJG88:NJN91 NTC88:NTJ91 OCY88:ODF91 OMU88:ONB91 OWQ88:OWX91 PGM88:PGT91 PQI88:PQP91 QAE88:QAL91 QKA88:QKH91 QTW88:QUD91 RDS88:RDZ91 RNO88:RNV91 RXK88:RXR91 SHG88:SHN91 SRC88:SRJ91 TAY88:TBF91 TKU88:TLB91 TUQ88:TUX91 UEM88:UET91 UOI88:UOP91 UYE88:UYL91 VIA88:VIH91 VRW88:VSD91 WBS88:WBZ91 WLO88:WLV91 WVK88:WVR91 C65624:J65627 IY65624:JF65627 SU65624:TB65627 ACQ65624:ACX65627 AMM65624:AMT65627 AWI65624:AWP65627 BGE65624:BGL65627 BQA65624:BQH65627 BZW65624:CAD65627 CJS65624:CJZ65627 CTO65624:CTV65627 DDK65624:DDR65627 DNG65624:DNN65627 DXC65624:DXJ65627 EGY65624:EHF65627 EQU65624:ERB65627 FAQ65624:FAX65627 FKM65624:FKT65627 FUI65624:FUP65627 GEE65624:GEL65627 GOA65624:GOH65627 GXW65624:GYD65627 HHS65624:HHZ65627 HRO65624:HRV65627 IBK65624:IBR65627 ILG65624:ILN65627 IVC65624:IVJ65627 JEY65624:JFF65627 JOU65624:JPB65627 JYQ65624:JYX65627 KIM65624:KIT65627 KSI65624:KSP65627 LCE65624:LCL65627 LMA65624:LMH65627 LVW65624:LWD65627 MFS65624:MFZ65627 MPO65624:MPV65627 MZK65624:MZR65627 NJG65624:NJN65627 NTC65624:NTJ65627 OCY65624:ODF65627 OMU65624:ONB65627 OWQ65624:OWX65627 PGM65624:PGT65627 PQI65624:PQP65627 QAE65624:QAL65627 QKA65624:QKH65627 QTW65624:QUD65627 RDS65624:RDZ65627 RNO65624:RNV65627 RXK65624:RXR65627 SHG65624:SHN65627 SRC65624:SRJ65627 TAY65624:TBF65627 TKU65624:TLB65627 TUQ65624:TUX65627 UEM65624:UET65627 UOI65624:UOP65627 UYE65624:UYL65627 VIA65624:VIH65627 VRW65624:VSD65627 WBS65624:WBZ65627 WLO65624:WLV65627 WVK65624:WVR65627 C131160:J131163 IY131160:JF131163 SU131160:TB131163 ACQ131160:ACX131163 AMM131160:AMT131163 AWI131160:AWP131163 BGE131160:BGL131163 BQA131160:BQH131163 BZW131160:CAD131163 CJS131160:CJZ131163 CTO131160:CTV131163 DDK131160:DDR131163 DNG131160:DNN131163 DXC131160:DXJ131163 EGY131160:EHF131163 EQU131160:ERB131163 FAQ131160:FAX131163 FKM131160:FKT131163 FUI131160:FUP131163 GEE131160:GEL131163 GOA131160:GOH131163 GXW131160:GYD131163 HHS131160:HHZ131163 HRO131160:HRV131163 IBK131160:IBR131163 ILG131160:ILN131163 IVC131160:IVJ131163 JEY131160:JFF131163 JOU131160:JPB131163 JYQ131160:JYX131163 KIM131160:KIT131163 KSI131160:KSP131163 LCE131160:LCL131163 LMA131160:LMH131163 LVW131160:LWD131163 MFS131160:MFZ131163 MPO131160:MPV131163 MZK131160:MZR131163 NJG131160:NJN131163 NTC131160:NTJ131163 OCY131160:ODF131163 OMU131160:ONB131163 OWQ131160:OWX131163 PGM131160:PGT131163 PQI131160:PQP131163 QAE131160:QAL131163 QKA131160:QKH131163 QTW131160:QUD131163 RDS131160:RDZ131163 RNO131160:RNV131163 RXK131160:RXR131163 SHG131160:SHN131163 SRC131160:SRJ131163 TAY131160:TBF131163 TKU131160:TLB131163 TUQ131160:TUX131163 UEM131160:UET131163 UOI131160:UOP131163 UYE131160:UYL131163 VIA131160:VIH131163 VRW131160:VSD131163 WBS131160:WBZ131163 WLO131160:WLV131163 WVK131160:WVR131163 C196696:J196699 IY196696:JF196699 SU196696:TB196699 ACQ196696:ACX196699 AMM196696:AMT196699 AWI196696:AWP196699 BGE196696:BGL196699 BQA196696:BQH196699 BZW196696:CAD196699 CJS196696:CJZ196699 CTO196696:CTV196699 DDK196696:DDR196699 DNG196696:DNN196699 DXC196696:DXJ196699 EGY196696:EHF196699 EQU196696:ERB196699 FAQ196696:FAX196699 FKM196696:FKT196699 FUI196696:FUP196699 GEE196696:GEL196699 GOA196696:GOH196699 GXW196696:GYD196699 HHS196696:HHZ196699 HRO196696:HRV196699 IBK196696:IBR196699 ILG196696:ILN196699 IVC196696:IVJ196699 JEY196696:JFF196699 JOU196696:JPB196699 JYQ196696:JYX196699 KIM196696:KIT196699 KSI196696:KSP196699 LCE196696:LCL196699 LMA196696:LMH196699 LVW196696:LWD196699 MFS196696:MFZ196699 MPO196696:MPV196699 MZK196696:MZR196699 NJG196696:NJN196699 NTC196696:NTJ196699 OCY196696:ODF196699 OMU196696:ONB196699 OWQ196696:OWX196699 PGM196696:PGT196699 PQI196696:PQP196699 QAE196696:QAL196699 QKA196696:QKH196699 QTW196696:QUD196699 RDS196696:RDZ196699 RNO196696:RNV196699 RXK196696:RXR196699 SHG196696:SHN196699 SRC196696:SRJ196699 TAY196696:TBF196699 TKU196696:TLB196699 TUQ196696:TUX196699 UEM196696:UET196699 UOI196696:UOP196699 UYE196696:UYL196699 VIA196696:VIH196699 VRW196696:VSD196699 WBS196696:WBZ196699 WLO196696:WLV196699 WVK196696:WVR196699 C262232:J262235 IY262232:JF262235 SU262232:TB262235 ACQ262232:ACX262235 AMM262232:AMT262235 AWI262232:AWP262235 BGE262232:BGL262235 BQA262232:BQH262235 BZW262232:CAD262235 CJS262232:CJZ262235 CTO262232:CTV262235 DDK262232:DDR262235 DNG262232:DNN262235 DXC262232:DXJ262235 EGY262232:EHF262235 EQU262232:ERB262235 FAQ262232:FAX262235 FKM262232:FKT262235 FUI262232:FUP262235 GEE262232:GEL262235 GOA262232:GOH262235 GXW262232:GYD262235 HHS262232:HHZ262235 HRO262232:HRV262235 IBK262232:IBR262235 ILG262232:ILN262235 IVC262232:IVJ262235 JEY262232:JFF262235 JOU262232:JPB262235 JYQ262232:JYX262235 KIM262232:KIT262235 KSI262232:KSP262235 LCE262232:LCL262235 LMA262232:LMH262235 LVW262232:LWD262235 MFS262232:MFZ262235 MPO262232:MPV262235 MZK262232:MZR262235 NJG262232:NJN262235 NTC262232:NTJ262235 OCY262232:ODF262235 OMU262232:ONB262235 OWQ262232:OWX262235 PGM262232:PGT262235 PQI262232:PQP262235 QAE262232:QAL262235 QKA262232:QKH262235 QTW262232:QUD262235 RDS262232:RDZ262235 RNO262232:RNV262235 RXK262232:RXR262235 SHG262232:SHN262235 SRC262232:SRJ262235 TAY262232:TBF262235 TKU262232:TLB262235 TUQ262232:TUX262235 UEM262232:UET262235 UOI262232:UOP262235 UYE262232:UYL262235 VIA262232:VIH262235 VRW262232:VSD262235 WBS262232:WBZ262235 WLO262232:WLV262235 WVK262232:WVR262235 C327768:J327771 IY327768:JF327771 SU327768:TB327771 ACQ327768:ACX327771 AMM327768:AMT327771 AWI327768:AWP327771 BGE327768:BGL327771 BQA327768:BQH327771 BZW327768:CAD327771 CJS327768:CJZ327771 CTO327768:CTV327771 DDK327768:DDR327771 DNG327768:DNN327771 DXC327768:DXJ327771 EGY327768:EHF327771 EQU327768:ERB327771 FAQ327768:FAX327771 FKM327768:FKT327771 FUI327768:FUP327771 GEE327768:GEL327771 GOA327768:GOH327771 GXW327768:GYD327771 HHS327768:HHZ327771 HRO327768:HRV327771 IBK327768:IBR327771 ILG327768:ILN327771 IVC327768:IVJ327771 JEY327768:JFF327771 JOU327768:JPB327771 JYQ327768:JYX327771 KIM327768:KIT327771 KSI327768:KSP327771 LCE327768:LCL327771 LMA327768:LMH327771 LVW327768:LWD327771 MFS327768:MFZ327771 MPO327768:MPV327771 MZK327768:MZR327771 NJG327768:NJN327771 NTC327768:NTJ327771 OCY327768:ODF327771 OMU327768:ONB327771 OWQ327768:OWX327771 PGM327768:PGT327771 PQI327768:PQP327771 QAE327768:QAL327771 QKA327768:QKH327771 QTW327768:QUD327771 RDS327768:RDZ327771 RNO327768:RNV327771 RXK327768:RXR327771 SHG327768:SHN327771 SRC327768:SRJ327771 TAY327768:TBF327771 TKU327768:TLB327771 TUQ327768:TUX327771 UEM327768:UET327771 UOI327768:UOP327771 UYE327768:UYL327771 VIA327768:VIH327771 VRW327768:VSD327771 WBS327768:WBZ327771 WLO327768:WLV327771 WVK327768:WVR327771 C393304:J393307 IY393304:JF393307 SU393304:TB393307 ACQ393304:ACX393307 AMM393304:AMT393307 AWI393304:AWP393307 BGE393304:BGL393307 BQA393304:BQH393307 BZW393304:CAD393307 CJS393304:CJZ393307 CTO393304:CTV393307 DDK393304:DDR393307 DNG393304:DNN393307 DXC393304:DXJ393307 EGY393304:EHF393307 EQU393304:ERB393307 FAQ393304:FAX393307 FKM393304:FKT393307 FUI393304:FUP393307 GEE393304:GEL393307 GOA393304:GOH393307 GXW393304:GYD393307 HHS393304:HHZ393307 HRO393304:HRV393307 IBK393304:IBR393307 ILG393304:ILN393307 IVC393304:IVJ393307 JEY393304:JFF393307 JOU393304:JPB393307 JYQ393304:JYX393307 KIM393304:KIT393307 KSI393304:KSP393307 LCE393304:LCL393307 LMA393304:LMH393307 LVW393304:LWD393307 MFS393304:MFZ393307 MPO393304:MPV393307 MZK393304:MZR393307 NJG393304:NJN393307 NTC393304:NTJ393307 OCY393304:ODF393307 OMU393304:ONB393307 OWQ393304:OWX393307 PGM393304:PGT393307 PQI393304:PQP393307 QAE393304:QAL393307 QKA393304:QKH393307 QTW393304:QUD393307 RDS393304:RDZ393307 RNO393304:RNV393307 RXK393304:RXR393307 SHG393304:SHN393307 SRC393304:SRJ393307 TAY393304:TBF393307 TKU393304:TLB393307 TUQ393304:TUX393307 UEM393304:UET393307 UOI393304:UOP393307 UYE393304:UYL393307 VIA393304:VIH393307 VRW393304:VSD393307 WBS393304:WBZ393307 WLO393304:WLV393307 WVK393304:WVR393307 C458840:J458843 IY458840:JF458843 SU458840:TB458843 ACQ458840:ACX458843 AMM458840:AMT458843 AWI458840:AWP458843 BGE458840:BGL458843 BQA458840:BQH458843 BZW458840:CAD458843 CJS458840:CJZ458843 CTO458840:CTV458843 DDK458840:DDR458843 DNG458840:DNN458843 DXC458840:DXJ458843 EGY458840:EHF458843 EQU458840:ERB458843 FAQ458840:FAX458843 FKM458840:FKT458843 FUI458840:FUP458843 GEE458840:GEL458843 GOA458840:GOH458843 GXW458840:GYD458843 HHS458840:HHZ458843 HRO458840:HRV458843 IBK458840:IBR458843 ILG458840:ILN458843 IVC458840:IVJ458843 JEY458840:JFF458843 JOU458840:JPB458843 JYQ458840:JYX458843 KIM458840:KIT458843 KSI458840:KSP458843 LCE458840:LCL458843 LMA458840:LMH458843 LVW458840:LWD458843 MFS458840:MFZ458843 MPO458840:MPV458843 MZK458840:MZR458843 NJG458840:NJN458843 NTC458840:NTJ458843 OCY458840:ODF458843 OMU458840:ONB458843 OWQ458840:OWX458843 PGM458840:PGT458843 PQI458840:PQP458843 QAE458840:QAL458843 QKA458840:QKH458843 QTW458840:QUD458843 RDS458840:RDZ458843 RNO458840:RNV458843 RXK458840:RXR458843 SHG458840:SHN458843 SRC458840:SRJ458843 TAY458840:TBF458843 TKU458840:TLB458843 TUQ458840:TUX458843 UEM458840:UET458843 UOI458840:UOP458843 UYE458840:UYL458843 VIA458840:VIH458843 VRW458840:VSD458843 WBS458840:WBZ458843 WLO458840:WLV458843 WVK458840:WVR458843 C524376:J524379 IY524376:JF524379 SU524376:TB524379 ACQ524376:ACX524379 AMM524376:AMT524379 AWI524376:AWP524379 BGE524376:BGL524379 BQA524376:BQH524379 BZW524376:CAD524379 CJS524376:CJZ524379 CTO524376:CTV524379 DDK524376:DDR524379 DNG524376:DNN524379 DXC524376:DXJ524379 EGY524376:EHF524379 EQU524376:ERB524379 FAQ524376:FAX524379 FKM524376:FKT524379 FUI524376:FUP524379 GEE524376:GEL524379 GOA524376:GOH524379 GXW524376:GYD524379 HHS524376:HHZ524379 HRO524376:HRV524379 IBK524376:IBR524379 ILG524376:ILN524379 IVC524376:IVJ524379 JEY524376:JFF524379 JOU524376:JPB524379 JYQ524376:JYX524379 KIM524376:KIT524379 KSI524376:KSP524379 LCE524376:LCL524379 LMA524376:LMH524379 LVW524376:LWD524379 MFS524376:MFZ524379 MPO524376:MPV524379 MZK524376:MZR524379 NJG524376:NJN524379 NTC524376:NTJ524379 OCY524376:ODF524379 OMU524376:ONB524379 OWQ524376:OWX524379 PGM524376:PGT524379 PQI524376:PQP524379 QAE524376:QAL524379 QKA524376:QKH524379 QTW524376:QUD524379 RDS524376:RDZ524379 RNO524376:RNV524379 RXK524376:RXR524379 SHG524376:SHN524379 SRC524376:SRJ524379 TAY524376:TBF524379 TKU524376:TLB524379 TUQ524376:TUX524379 UEM524376:UET524379 UOI524376:UOP524379 UYE524376:UYL524379 VIA524376:VIH524379 VRW524376:VSD524379 WBS524376:WBZ524379 WLO524376:WLV524379 WVK524376:WVR524379 C589912:J589915 IY589912:JF589915 SU589912:TB589915 ACQ589912:ACX589915 AMM589912:AMT589915 AWI589912:AWP589915 BGE589912:BGL589915 BQA589912:BQH589915 BZW589912:CAD589915 CJS589912:CJZ589915 CTO589912:CTV589915 DDK589912:DDR589915 DNG589912:DNN589915 DXC589912:DXJ589915 EGY589912:EHF589915 EQU589912:ERB589915 FAQ589912:FAX589915 FKM589912:FKT589915 FUI589912:FUP589915 GEE589912:GEL589915 GOA589912:GOH589915 GXW589912:GYD589915 HHS589912:HHZ589915 HRO589912:HRV589915 IBK589912:IBR589915 ILG589912:ILN589915 IVC589912:IVJ589915 JEY589912:JFF589915 JOU589912:JPB589915 JYQ589912:JYX589915 KIM589912:KIT589915 KSI589912:KSP589915 LCE589912:LCL589915 LMA589912:LMH589915 LVW589912:LWD589915 MFS589912:MFZ589915 MPO589912:MPV589915 MZK589912:MZR589915 NJG589912:NJN589915 NTC589912:NTJ589915 OCY589912:ODF589915 OMU589912:ONB589915 OWQ589912:OWX589915 PGM589912:PGT589915 PQI589912:PQP589915 QAE589912:QAL589915 QKA589912:QKH589915 QTW589912:QUD589915 RDS589912:RDZ589915 RNO589912:RNV589915 RXK589912:RXR589915 SHG589912:SHN589915 SRC589912:SRJ589915 TAY589912:TBF589915 TKU589912:TLB589915 TUQ589912:TUX589915 UEM589912:UET589915 UOI589912:UOP589915 UYE589912:UYL589915 VIA589912:VIH589915 VRW589912:VSD589915 WBS589912:WBZ589915 WLO589912:WLV589915 WVK589912:WVR589915 C655448:J655451 IY655448:JF655451 SU655448:TB655451 ACQ655448:ACX655451 AMM655448:AMT655451 AWI655448:AWP655451 BGE655448:BGL655451 BQA655448:BQH655451 BZW655448:CAD655451 CJS655448:CJZ655451 CTO655448:CTV655451 DDK655448:DDR655451 DNG655448:DNN655451 DXC655448:DXJ655451 EGY655448:EHF655451 EQU655448:ERB655451 FAQ655448:FAX655451 FKM655448:FKT655451 FUI655448:FUP655451 GEE655448:GEL655451 GOA655448:GOH655451 GXW655448:GYD655451 HHS655448:HHZ655451 HRO655448:HRV655451 IBK655448:IBR655451 ILG655448:ILN655451 IVC655448:IVJ655451 JEY655448:JFF655451 JOU655448:JPB655451 JYQ655448:JYX655451 KIM655448:KIT655451 KSI655448:KSP655451 LCE655448:LCL655451 LMA655448:LMH655451 LVW655448:LWD655451 MFS655448:MFZ655451 MPO655448:MPV655451 MZK655448:MZR655451 NJG655448:NJN655451 NTC655448:NTJ655451 OCY655448:ODF655451 OMU655448:ONB655451 OWQ655448:OWX655451 PGM655448:PGT655451 PQI655448:PQP655451 QAE655448:QAL655451 QKA655448:QKH655451 QTW655448:QUD655451 RDS655448:RDZ655451 RNO655448:RNV655451 RXK655448:RXR655451 SHG655448:SHN655451 SRC655448:SRJ655451 TAY655448:TBF655451 TKU655448:TLB655451 TUQ655448:TUX655451 UEM655448:UET655451 UOI655448:UOP655451 UYE655448:UYL655451 VIA655448:VIH655451 VRW655448:VSD655451 WBS655448:WBZ655451 WLO655448:WLV655451 WVK655448:WVR655451 C720984:J720987 IY720984:JF720987 SU720984:TB720987 ACQ720984:ACX720987 AMM720984:AMT720987 AWI720984:AWP720987 BGE720984:BGL720987 BQA720984:BQH720987 BZW720984:CAD720987 CJS720984:CJZ720987 CTO720984:CTV720987 DDK720984:DDR720987 DNG720984:DNN720987 DXC720984:DXJ720987 EGY720984:EHF720987 EQU720984:ERB720987 FAQ720984:FAX720987 FKM720984:FKT720987 FUI720984:FUP720987 GEE720984:GEL720987 GOA720984:GOH720987 GXW720984:GYD720987 HHS720984:HHZ720987 HRO720984:HRV720987 IBK720984:IBR720987 ILG720984:ILN720987 IVC720984:IVJ720987 JEY720984:JFF720987 JOU720984:JPB720987 JYQ720984:JYX720987 KIM720984:KIT720987 KSI720984:KSP720987 LCE720984:LCL720987 LMA720984:LMH720987 LVW720984:LWD720987 MFS720984:MFZ720987 MPO720984:MPV720987 MZK720984:MZR720987 NJG720984:NJN720987 NTC720984:NTJ720987 OCY720984:ODF720987 OMU720984:ONB720987 OWQ720984:OWX720987 PGM720984:PGT720987 PQI720984:PQP720987 QAE720984:QAL720987 QKA720984:QKH720987 QTW720984:QUD720987 RDS720984:RDZ720987 RNO720984:RNV720987 RXK720984:RXR720987 SHG720984:SHN720987 SRC720984:SRJ720987 TAY720984:TBF720987 TKU720984:TLB720987 TUQ720984:TUX720987 UEM720984:UET720987 UOI720984:UOP720987 UYE720984:UYL720987 VIA720984:VIH720987 VRW720984:VSD720987 WBS720984:WBZ720987 WLO720984:WLV720987 WVK720984:WVR720987 C786520:J786523 IY786520:JF786523 SU786520:TB786523 ACQ786520:ACX786523 AMM786520:AMT786523 AWI786520:AWP786523 BGE786520:BGL786523 BQA786520:BQH786523 BZW786520:CAD786523 CJS786520:CJZ786523 CTO786520:CTV786523 DDK786520:DDR786523 DNG786520:DNN786523 DXC786520:DXJ786523 EGY786520:EHF786523 EQU786520:ERB786523 FAQ786520:FAX786523 FKM786520:FKT786523 FUI786520:FUP786523 GEE786520:GEL786523 GOA786520:GOH786523 GXW786520:GYD786523 HHS786520:HHZ786523 HRO786520:HRV786523 IBK786520:IBR786523 ILG786520:ILN786523 IVC786520:IVJ786523 JEY786520:JFF786523 JOU786520:JPB786523 JYQ786520:JYX786523 KIM786520:KIT786523 KSI786520:KSP786523 LCE786520:LCL786523 LMA786520:LMH786523 LVW786520:LWD786523 MFS786520:MFZ786523 MPO786520:MPV786523 MZK786520:MZR786523 NJG786520:NJN786523 NTC786520:NTJ786523 OCY786520:ODF786523 OMU786520:ONB786523 OWQ786520:OWX786523 PGM786520:PGT786523 PQI786520:PQP786523 QAE786520:QAL786523 QKA786520:QKH786523 QTW786520:QUD786523 RDS786520:RDZ786523 RNO786520:RNV786523 RXK786520:RXR786523 SHG786520:SHN786523 SRC786520:SRJ786523 TAY786520:TBF786523 TKU786520:TLB786523 TUQ786520:TUX786523 UEM786520:UET786523 UOI786520:UOP786523 UYE786520:UYL786523 VIA786520:VIH786523 VRW786520:VSD786523 WBS786520:WBZ786523 WLO786520:WLV786523 WVK786520:WVR786523 C852056:J852059 IY852056:JF852059 SU852056:TB852059 ACQ852056:ACX852059 AMM852056:AMT852059 AWI852056:AWP852059 BGE852056:BGL852059 BQA852056:BQH852059 BZW852056:CAD852059 CJS852056:CJZ852059 CTO852056:CTV852059 DDK852056:DDR852059 DNG852056:DNN852059 DXC852056:DXJ852059 EGY852056:EHF852059 EQU852056:ERB852059 FAQ852056:FAX852059 FKM852056:FKT852059 FUI852056:FUP852059 GEE852056:GEL852059 GOA852056:GOH852059 GXW852056:GYD852059 HHS852056:HHZ852059 HRO852056:HRV852059 IBK852056:IBR852059 ILG852056:ILN852059 IVC852056:IVJ852059 JEY852056:JFF852059 JOU852056:JPB852059 JYQ852056:JYX852059 KIM852056:KIT852059 KSI852056:KSP852059 LCE852056:LCL852059 LMA852056:LMH852059 LVW852056:LWD852059 MFS852056:MFZ852059 MPO852056:MPV852059 MZK852056:MZR852059 NJG852056:NJN852059 NTC852056:NTJ852059 OCY852056:ODF852059 OMU852056:ONB852059 OWQ852056:OWX852059 PGM852056:PGT852059 PQI852056:PQP852059 QAE852056:QAL852059 QKA852056:QKH852059 QTW852056:QUD852059 RDS852056:RDZ852059 RNO852056:RNV852059 RXK852056:RXR852059 SHG852056:SHN852059 SRC852056:SRJ852059 TAY852056:TBF852059 TKU852056:TLB852059 TUQ852056:TUX852059 UEM852056:UET852059 UOI852056:UOP852059 UYE852056:UYL852059 VIA852056:VIH852059 VRW852056:VSD852059 WBS852056:WBZ852059 WLO852056:WLV852059 WVK852056:WVR852059 C917592:J917595 IY917592:JF917595 SU917592:TB917595 ACQ917592:ACX917595 AMM917592:AMT917595 AWI917592:AWP917595 BGE917592:BGL917595 BQA917592:BQH917595 BZW917592:CAD917595 CJS917592:CJZ917595 CTO917592:CTV917595 DDK917592:DDR917595 DNG917592:DNN917595 DXC917592:DXJ917595 EGY917592:EHF917595 EQU917592:ERB917595 FAQ917592:FAX917595 FKM917592:FKT917595 FUI917592:FUP917595 GEE917592:GEL917595 GOA917592:GOH917595 GXW917592:GYD917595 HHS917592:HHZ917595 HRO917592:HRV917595 IBK917592:IBR917595 ILG917592:ILN917595 IVC917592:IVJ917595 JEY917592:JFF917595 JOU917592:JPB917595 JYQ917592:JYX917595 KIM917592:KIT917595 KSI917592:KSP917595 LCE917592:LCL917595 LMA917592:LMH917595 LVW917592:LWD917595 MFS917592:MFZ917595 MPO917592:MPV917595 MZK917592:MZR917595 NJG917592:NJN917595 NTC917592:NTJ917595 OCY917592:ODF917595 OMU917592:ONB917595 OWQ917592:OWX917595 PGM917592:PGT917595 PQI917592:PQP917595 QAE917592:QAL917595 QKA917592:QKH917595 QTW917592:QUD917595 RDS917592:RDZ917595 RNO917592:RNV917595 RXK917592:RXR917595 SHG917592:SHN917595 SRC917592:SRJ917595 TAY917592:TBF917595 TKU917592:TLB917595 TUQ917592:TUX917595 UEM917592:UET917595 UOI917592:UOP917595 UYE917592:UYL917595 VIA917592:VIH917595 VRW917592:VSD917595 WBS917592:WBZ917595 WLO917592:WLV917595 WVK917592:WVR917595 C983128:J983131 IY983128:JF983131 SU983128:TB983131 ACQ983128:ACX983131 AMM983128:AMT983131 AWI983128:AWP983131 BGE983128:BGL983131 BQA983128:BQH983131 BZW983128:CAD983131 CJS983128:CJZ983131 CTO983128:CTV983131 DDK983128:DDR983131 DNG983128:DNN983131 DXC983128:DXJ983131 EGY983128:EHF983131 EQU983128:ERB983131 FAQ983128:FAX983131 FKM983128:FKT983131 FUI983128:FUP983131 GEE983128:GEL983131 GOA983128:GOH983131 GXW983128:GYD983131 HHS983128:HHZ983131 HRO983128:HRV983131 IBK983128:IBR983131 ILG983128:ILN983131 IVC983128:IVJ983131 JEY983128:JFF983131 JOU983128:JPB983131 JYQ983128:JYX983131 KIM983128:KIT983131 KSI983128:KSP983131 LCE983128:LCL983131 LMA983128:LMH983131 LVW983128:LWD983131 MFS983128:MFZ983131 MPO983128:MPV983131 MZK983128:MZR983131 NJG983128:NJN983131 NTC983128:NTJ983131 OCY983128:ODF983131 OMU983128:ONB983131 OWQ983128:OWX983131 PGM983128:PGT983131 PQI983128:PQP983131 QAE983128:QAL983131 QKA983128:QKH983131 QTW983128:QUD983131 RDS983128:RDZ983131 RNO983128:RNV983131 RXK983128:RXR983131 SHG983128:SHN983131 SRC983128:SRJ983131 TAY983128:TBF983131 TKU983128:TLB983131 TUQ983128:TUX983131 UEM983128:UET983131 UOI983128:UOP983131 UYE983128:UYL983131 VIA983128:VIH983131 VRW983128:VSD983131 WBS983128:WBZ983131 WLO983128:WLV983131 WVK983128:WVR983131 B96 IX96 ST96 ACP96 AML96 AWH96 BGD96 BPZ96 BZV96 CJR96 CTN96 DDJ96 DNF96 DXB96 EGX96 EQT96 FAP96 FKL96 FUH96 GED96 GNZ96 GXV96 HHR96 HRN96 IBJ96 ILF96 IVB96 JEX96 JOT96 JYP96 KIL96 KSH96 LCD96 LLZ96 LVV96 MFR96 MPN96 MZJ96 NJF96 NTB96 OCX96 OMT96 OWP96 PGL96 PQH96 QAD96 QJZ96 QTV96 RDR96 RNN96 RXJ96 SHF96 SRB96 TAX96 TKT96 TUP96 UEL96 UOH96 UYD96 VHZ96 VRV96 WBR96 WLN96 WVJ96 B65632 IX65632 ST65632 ACP65632 AML65632 AWH65632 BGD65632 BPZ65632 BZV65632 CJR65632 CTN65632 DDJ65632 DNF65632 DXB65632 EGX65632 EQT65632 FAP65632 FKL65632 FUH65632 GED65632 GNZ65632 GXV65632 HHR65632 HRN65632 IBJ65632 ILF65632 IVB65632 JEX65632 JOT65632 JYP65632 KIL65632 KSH65632 LCD65632 LLZ65632 LVV65632 MFR65632 MPN65632 MZJ65632 NJF65632 NTB65632 OCX65632 OMT65632 OWP65632 PGL65632 PQH65632 QAD65632 QJZ65632 QTV65632 RDR65632 RNN65632 RXJ65632 SHF65632 SRB65632 TAX65632 TKT65632 TUP65632 UEL65632 UOH65632 UYD65632 VHZ65632 VRV65632 WBR65632 WLN65632 WVJ65632 B131168 IX131168 ST131168 ACP131168 AML131168 AWH131168 BGD131168 BPZ131168 BZV131168 CJR131168 CTN131168 DDJ131168 DNF131168 DXB131168 EGX131168 EQT131168 FAP131168 FKL131168 FUH131168 GED131168 GNZ131168 GXV131168 HHR131168 HRN131168 IBJ131168 ILF131168 IVB131168 JEX131168 JOT131168 JYP131168 KIL131168 KSH131168 LCD131168 LLZ131168 LVV131168 MFR131168 MPN131168 MZJ131168 NJF131168 NTB131168 OCX131168 OMT131168 OWP131168 PGL131168 PQH131168 QAD131168 QJZ131168 QTV131168 RDR131168 RNN131168 RXJ131168 SHF131168 SRB131168 TAX131168 TKT131168 TUP131168 UEL131168 UOH131168 UYD131168 VHZ131168 VRV131168 WBR131168 WLN131168 WVJ131168 B196704 IX196704 ST196704 ACP196704 AML196704 AWH196704 BGD196704 BPZ196704 BZV196704 CJR196704 CTN196704 DDJ196704 DNF196704 DXB196704 EGX196704 EQT196704 FAP196704 FKL196704 FUH196704 GED196704 GNZ196704 GXV196704 HHR196704 HRN196704 IBJ196704 ILF196704 IVB196704 JEX196704 JOT196704 JYP196704 KIL196704 KSH196704 LCD196704 LLZ196704 LVV196704 MFR196704 MPN196704 MZJ196704 NJF196704 NTB196704 OCX196704 OMT196704 OWP196704 PGL196704 PQH196704 QAD196704 QJZ196704 QTV196704 RDR196704 RNN196704 RXJ196704 SHF196704 SRB196704 TAX196704 TKT196704 TUP196704 UEL196704 UOH196704 UYD196704 VHZ196704 VRV196704 WBR196704 WLN196704 WVJ196704 B262240 IX262240 ST262240 ACP262240 AML262240 AWH262240 BGD262240 BPZ262240 BZV262240 CJR262240 CTN262240 DDJ262240 DNF262240 DXB262240 EGX262240 EQT262240 FAP262240 FKL262240 FUH262240 GED262240 GNZ262240 GXV262240 HHR262240 HRN262240 IBJ262240 ILF262240 IVB262240 JEX262240 JOT262240 JYP262240 KIL262240 KSH262240 LCD262240 LLZ262240 LVV262240 MFR262240 MPN262240 MZJ262240 NJF262240 NTB262240 OCX262240 OMT262240 OWP262240 PGL262240 PQH262240 QAD262240 QJZ262240 QTV262240 RDR262240 RNN262240 RXJ262240 SHF262240 SRB262240 TAX262240 TKT262240 TUP262240 UEL262240 UOH262240 UYD262240 VHZ262240 VRV262240 WBR262240 WLN262240 WVJ262240 B327776 IX327776 ST327776 ACP327776 AML327776 AWH327776 BGD327776 BPZ327776 BZV327776 CJR327776 CTN327776 DDJ327776 DNF327776 DXB327776 EGX327776 EQT327776 FAP327776 FKL327776 FUH327776 GED327776 GNZ327776 GXV327776 HHR327776 HRN327776 IBJ327776 ILF327776 IVB327776 JEX327776 JOT327776 JYP327776 KIL327776 KSH327776 LCD327776 LLZ327776 LVV327776 MFR327776 MPN327776 MZJ327776 NJF327776 NTB327776 OCX327776 OMT327776 OWP327776 PGL327776 PQH327776 QAD327776 QJZ327776 QTV327776 RDR327776 RNN327776 RXJ327776 SHF327776 SRB327776 TAX327776 TKT327776 TUP327776 UEL327776 UOH327776 UYD327776 VHZ327776 VRV327776 WBR327776 WLN327776 WVJ327776 B393312 IX393312 ST393312 ACP393312 AML393312 AWH393312 BGD393312 BPZ393312 BZV393312 CJR393312 CTN393312 DDJ393312 DNF393312 DXB393312 EGX393312 EQT393312 FAP393312 FKL393312 FUH393312 GED393312 GNZ393312 GXV393312 HHR393312 HRN393312 IBJ393312 ILF393312 IVB393312 JEX393312 JOT393312 JYP393312 KIL393312 KSH393312 LCD393312 LLZ393312 LVV393312 MFR393312 MPN393312 MZJ393312 NJF393312 NTB393312 OCX393312 OMT393312 OWP393312 PGL393312 PQH393312 QAD393312 QJZ393312 QTV393312 RDR393312 RNN393312 RXJ393312 SHF393312 SRB393312 TAX393312 TKT393312 TUP393312 UEL393312 UOH393312 UYD393312 VHZ393312 VRV393312 WBR393312 WLN393312 WVJ393312 B458848 IX458848 ST458848 ACP458848 AML458848 AWH458848 BGD458848 BPZ458848 BZV458848 CJR458848 CTN458848 DDJ458848 DNF458848 DXB458848 EGX458848 EQT458848 FAP458848 FKL458848 FUH458848 GED458848 GNZ458848 GXV458848 HHR458848 HRN458848 IBJ458848 ILF458848 IVB458848 JEX458848 JOT458848 JYP458848 KIL458848 KSH458848 LCD458848 LLZ458848 LVV458848 MFR458848 MPN458848 MZJ458848 NJF458848 NTB458848 OCX458848 OMT458848 OWP458848 PGL458848 PQH458848 QAD458848 QJZ458848 QTV458848 RDR458848 RNN458848 RXJ458848 SHF458848 SRB458848 TAX458848 TKT458848 TUP458848 UEL458848 UOH458848 UYD458848 VHZ458848 VRV458848 WBR458848 WLN458848 WVJ458848 B524384 IX524384 ST524384 ACP524384 AML524384 AWH524384 BGD524384 BPZ524384 BZV524384 CJR524384 CTN524384 DDJ524384 DNF524384 DXB524384 EGX524384 EQT524384 FAP524384 FKL524384 FUH524384 GED524384 GNZ524384 GXV524384 HHR524384 HRN524384 IBJ524384 ILF524384 IVB524384 JEX524384 JOT524384 JYP524384 KIL524384 KSH524384 LCD524384 LLZ524384 LVV524384 MFR524384 MPN524384 MZJ524384 NJF524384 NTB524384 OCX524384 OMT524384 OWP524384 PGL524384 PQH524384 QAD524384 QJZ524384 QTV524384 RDR524384 RNN524384 RXJ524384 SHF524384 SRB524384 TAX524384 TKT524384 TUP524384 UEL524384 UOH524384 UYD524384 VHZ524384 VRV524384 WBR524384 WLN524384 WVJ524384 B589920 IX589920 ST589920 ACP589920 AML589920 AWH589920 BGD589920 BPZ589920 BZV589920 CJR589920 CTN589920 DDJ589920 DNF589920 DXB589920 EGX589920 EQT589920 FAP589920 FKL589920 FUH589920 GED589920 GNZ589920 GXV589920 HHR589920 HRN589920 IBJ589920 ILF589920 IVB589920 JEX589920 JOT589920 JYP589920 KIL589920 KSH589920 LCD589920 LLZ589920 LVV589920 MFR589920 MPN589920 MZJ589920 NJF589920 NTB589920 OCX589920 OMT589920 OWP589920 PGL589920 PQH589920 QAD589920 QJZ589920 QTV589920 RDR589920 RNN589920 RXJ589920 SHF589920 SRB589920 TAX589920 TKT589920 TUP589920 UEL589920 UOH589920 UYD589920 VHZ589920 VRV589920 WBR589920 WLN589920 WVJ589920 B655456 IX655456 ST655456 ACP655456 AML655456 AWH655456 BGD655456 BPZ655456 BZV655456 CJR655456 CTN655456 DDJ655456 DNF655456 DXB655456 EGX655456 EQT655456 FAP655456 FKL655456 FUH655456 GED655456 GNZ655456 GXV655456 HHR655456 HRN655456 IBJ655456 ILF655456 IVB655456 JEX655456 JOT655456 JYP655456 KIL655456 KSH655456 LCD655456 LLZ655456 LVV655456 MFR655456 MPN655456 MZJ655456 NJF655456 NTB655456 OCX655456 OMT655456 OWP655456 PGL655456 PQH655456 QAD655456 QJZ655456 QTV655456 RDR655456 RNN655456 RXJ655456 SHF655456 SRB655456 TAX655456 TKT655456 TUP655456 UEL655456 UOH655456 UYD655456 VHZ655456 VRV655456 WBR655456 WLN655456 WVJ655456 B720992 IX720992 ST720992 ACP720992 AML720992 AWH720992 BGD720992 BPZ720992 BZV720992 CJR720992 CTN720992 DDJ720992 DNF720992 DXB720992 EGX720992 EQT720992 FAP720992 FKL720992 FUH720992 GED720992 GNZ720992 GXV720992 HHR720992 HRN720992 IBJ720992 ILF720992 IVB720992 JEX720992 JOT720992 JYP720992 KIL720992 KSH720992 LCD720992 LLZ720992 LVV720992 MFR720992 MPN720992 MZJ720992 NJF720992 NTB720992 OCX720992 OMT720992 OWP720992 PGL720992 PQH720992 QAD720992 QJZ720992 QTV720992 RDR720992 RNN720992 RXJ720992 SHF720992 SRB720992 TAX720992 TKT720992 TUP720992 UEL720992 UOH720992 UYD720992 VHZ720992 VRV720992 WBR720992 WLN720992 WVJ720992 B786528 IX786528 ST786528 ACP786528 AML786528 AWH786528 BGD786528 BPZ786528 BZV786528 CJR786528 CTN786528 DDJ786528 DNF786528 DXB786528 EGX786528 EQT786528 FAP786528 FKL786528 FUH786528 GED786528 GNZ786528 GXV786528 HHR786528 HRN786528 IBJ786528 ILF786528 IVB786528 JEX786528 JOT786528 JYP786528 KIL786528 KSH786528 LCD786528 LLZ786528 LVV786528 MFR786528 MPN786528 MZJ786528 NJF786528 NTB786528 OCX786528 OMT786528 OWP786528 PGL786528 PQH786528 QAD786528 QJZ786528 QTV786528 RDR786528 RNN786528 RXJ786528 SHF786528 SRB786528 TAX786528 TKT786528 TUP786528 UEL786528 UOH786528 UYD786528 VHZ786528 VRV786528 WBR786528 WLN786528 WVJ786528 B852064 IX852064 ST852064 ACP852064 AML852064 AWH852064 BGD852064 BPZ852064 BZV852064 CJR852064 CTN852064 DDJ852064 DNF852064 DXB852064 EGX852064 EQT852064 FAP852064 FKL852064 FUH852064 GED852064 GNZ852064 GXV852064 HHR852064 HRN852064 IBJ852064 ILF852064 IVB852064 JEX852064 JOT852064 JYP852064 KIL852064 KSH852064 LCD852064 LLZ852064 LVV852064 MFR852064 MPN852064 MZJ852064 NJF852064 NTB852064 OCX852064 OMT852064 OWP852064 PGL852064 PQH852064 QAD852064 QJZ852064 QTV852064 RDR852064 RNN852064 RXJ852064 SHF852064 SRB852064 TAX852064 TKT852064 TUP852064 UEL852064 UOH852064 UYD852064 VHZ852064 VRV852064 WBR852064 WLN852064 WVJ852064 B917600 IX917600 ST917600 ACP917600 AML917600 AWH917600 BGD917600 BPZ917600 BZV917600 CJR917600 CTN917600 DDJ917600 DNF917600 DXB917600 EGX917600 EQT917600 FAP917600 FKL917600 FUH917600 GED917600 GNZ917600 GXV917600 HHR917600 HRN917600 IBJ917600 ILF917600 IVB917600 JEX917600 JOT917600 JYP917600 KIL917600 KSH917600 LCD917600 LLZ917600 LVV917600 MFR917600 MPN917600 MZJ917600 NJF917600 NTB917600 OCX917600 OMT917600 OWP917600 PGL917600 PQH917600 QAD917600 QJZ917600 QTV917600 RDR917600 RNN917600 RXJ917600 SHF917600 SRB917600 TAX917600 TKT917600 TUP917600 UEL917600 UOH917600 UYD917600 VHZ917600 VRV917600 WBR917600 WLN917600 WVJ917600 B983136 IX983136 ST983136 ACP983136 AML983136 AWH983136 BGD983136 BPZ983136 BZV983136 CJR983136 CTN983136 DDJ983136 DNF983136 DXB983136 EGX983136 EQT983136 FAP983136 FKL983136 FUH983136 GED983136 GNZ983136 GXV983136 HHR983136 HRN983136 IBJ983136 ILF983136 IVB983136 JEX983136 JOT983136 JYP983136 KIL983136 KSH983136 LCD983136 LLZ983136 LVV983136 MFR983136 MPN983136 MZJ983136 NJF983136 NTB983136 OCX983136 OMT983136 OWP983136 PGL983136 PQH983136 QAD983136 QJZ983136 QTV983136 RDR983136 RNN983136 RXJ983136 SHF983136 SRB983136 TAX983136 TKT983136 TUP983136 UEL983136 UOH983136 UYD983136 VHZ983136 VRV983136 WBR983136 WLN983136 WVJ983136 B100:F102 IX100:JB102 ST100:SX102 ACP100:ACT102 AML100:AMP102 AWH100:AWL102 BGD100:BGH102 BPZ100:BQD102 BZV100:BZZ102 CJR100:CJV102 CTN100:CTR102 DDJ100:DDN102 DNF100:DNJ102 DXB100:DXF102 EGX100:EHB102 EQT100:EQX102 FAP100:FAT102 FKL100:FKP102 FUH100:FUL102 GED100:GEH102 GNZ100:GOD102 GXV100:GXZ102 HHR100:HHV102 HRN100:HRR102 IBJ100:IBN102 ILF100:ILJ102 IVB100:IVF102 JEX100:JFB102 JOT100:JOX102 JYP100:JYT102 KIL100:KIP102 KSH100:KSL102 LCD100:LCH102 LLZ100:LMD102 LVV100:LVZ102 MFR100:MFV102 MPN100:MPR102 MZJ100:MZN102 NJF100:NJJ102 NTB100:NTF102 OCX100:ODB102 OMT100:OMX102 OWP100:OWT102 PGL100:PGP102 PQH100:PQL102 QAD100:QAH102 QJZ100:QKD102 QTV100:QTZ102 RDR100:RDV102 RNN100:RNR102 RXJ100:RXN102 SHF100:SHJ102 SRB100:SRF102 TAX100:TBB102 TKT100:TKX102 TUP100:TUT102 UEL100:UEP102 UOH100:UOL102 UYD100:UYH102 VHZ100:VID102 VRV100:VRZ102 WBR100:WBV102 WLN100:WLR102 WVJ100:WVN102 B65636:F65638 IX65636:JB65638 ST65636:SX65638 ACP65636:ACT65638 AML65636:AMP65638 AWH65636:AWL65638 BGD65636:BGH65638 BPZ65636:BQD65638 BZV65636:BZZ65638 CJR65636:CJV65638 CTN65636:CTR65638 DDJ65636:DDN65638 DNF65636:DNJ65638 DXB65636:DXF65638 EGX65636:EHB65638 EQT65636:EQX65638 FAP65636:FAT65638 FKL65636:FKP65638 FUH65636:FUL65638 GED65636:GEH65638 GNZ65636:GOD65638 GXV65636:GXZ65638 HHR65636:HHV65638 HRN65636:HRR65638 IBJ65636:IBN65638 ILF65636:ILJ65638 IVB65636:IVF65638 JEX65636:JFB65638 JOT65636:JOX65638 JYP65636:JYT65638 KIL65636:KIP65638 KSH65636:KSL65638 LCD65636:LCH65638 LLZ65636:LMD65638 LVV65636:LVZ65638 MFR65636:MFV65638 MPN65636:MPR65638 MZJ65636:MZN65638 NJF65636:NJJ65638 NTB65636:NTF65638 OCX65636:ODB65638 OMT65636:OMX65638 OWP65636:OWT65638 PGL65636:PGP65638 PQH65636:PQL65638 QAD65636:QAH65638 QJZ65636:QKD65638 QTV65636:QTZ65638 RDR65636:RDV65638 RNN65636:RNR65638 RXJ65636:RXN65638 SHF65636:SHJ65638 SRB65636:SRF65638 TAX65636:TBB65638 TKT65636:TKX65638 TUP65636:TUT65638 UEL65636:UEP65638 UOH65636:UOL65638 UYD65636:UYH65638 VHZ65636:VID65638 VRV65636:VRZ65638 WBR65636:WBV65638 WLN65636:WLR65638 WVJ65636:WVN65638 B131172:F131174 IX131172:JB131174 ST131172:SX131174 ACP131172:ACT131174 AML131172:AMP131174 AWH131172:AWL131174 BGD131172:BGH131174 BPZ131172:BQD131174 BZV131172:BZZ131174 CJR131172:CJV131174 CTN131172:CTR131174 DDJ131172:DDN131174 DNF131172:DNJ131174 DXB131172:DXF131174 EGX131172:EHB131174 EQT131172:EQX131174 FAP131172:FAT131174 FKL131172:FKP131174 FUH131172:FUL131174 GED131172:GEH131174 GNZ131172:GOD131174 GXV131172:GXZ131174 HHR131172:HHV131174 HRN131172:HRR131174 IBJ131172:IBN131174 ILF131172:ILJ131174 IVB131172:IVF131174 JEX131172:JFB131174 JOT131172:JOX131174 JYP131172:JYT131174 KIL131172:KIP131174 KSH131172:KSL131174 LCD131172:LCH131174 LLZ131172:LMD131174 LVV131172:LVZ131174 MFR131172:MFV131174 MPN131172:MPR131174 MZJ131172:MZN131174 NJF131172:NJJ131174 NTB131172:NTF131174 OCX131172:ODB131174 OMT131172:OMX131174 OWP131172:OWT131174 PGL131172:PGP131174 PQH131172:PQL131174 QAD131172:QAH131174 QJZ131172:QKD131174 QTV131172:QTZ131174 RDR131172:RDV131174 RNN131172:RNR131174 RXJ131172:RXN131174 SHF131172:SHJ131174 SRB131172:SRF131174 TAX131172:TBB131174 TKT131172:TKX131174 TUP131172:TUT131174 UEL131172:UEP131174 UOH131172:UOL131174 UYD131172:UYH131174 VHZ131172:VID131174 VRV131172:VRZ131174 WBR131172:WBV131174 WLN131172:WLR131174 WVJ131172:WVN131174 B196708:F196710 IX196708:JB196710 ST196708:SX196710 ACP196708:ACT196710 AML196708:AMP196710 AWH196708:AWL196710 BGD196708:BGH196710 BPZ196708:BQD196710 BZV196708:BZZ196710 CJR196708:CJV196710 CTN196708:CTR196710 DDJ196708:DDN196710 DNF196708:DNJ196710 DXB196708:DXF196710 EGX196708:EHB196710 EQT196708:EQX196710 FAP196708:FAT196710 FKL196708:FKP196710 FUH196708:FUL196710 GED196708:GEH196710 GNZ196708:GOD196710 GXV196708:GXZ196710 HHR196708:HHV196710 HRN196708:HRR196710 IBJ196708:IBN196710 ILF196708:ILJ196710 IVB196708:IVF196710 JEX196708:JFB196710 JOT196708:JOX196710 JYP196708:JYT196710 KIL196708:KIP196710 KSH196708:KSL196710 LCD196708:LCH196710 LLZ196708:LMD196710 LVV196708:LVZ196710 MFR196708:MFV196710 MPN196708:MPR196710 MZJ196708:MZN196710 NJF196708:NJJ196710 NTB196708:NTF196710 OCX196708:ODB196710 OMT196708:OMX196710 OWP196708:OWT196710 PGL196708:PGP196710 PQH196708:PQL196710 QAD196708:QAH196710 QJZ196708:QKD196710 QTV196708:QTZ196710 RDR196708:RDV196710 RNN196708:RNR196710 RXJ196708:RXN196710 SHF196708:SHJ196710 SRB196708:SRF196710 TAX196708:TBB196710 TKT196708:TKX196710 TUP196708:TUT196710 UEL196708:UEP196710 UOH196708:UOL196710 UYD196708:UYH196710 VHZ196708:VID196710 VRV196708:VRZ196710 WBR196708:WBV196710 WLN196708:WLR196710 WVJ196708:WVN196710 B262244:F262246 IX262244:JB262246 ST262244:SX262246 ACP262244:ACT262246 AML262244:AMP262246 AWH262244:AWL262246 BGD262244:BGH262246 BPZ262244:BQD262246 BZV262244:BZZ262246 CJR262244:CJV262246 CTN262244:CTR262246 DDJ262244:DDN262246 DNF262244:DNJ262246 DXB262244:DXF262246 EGX262244:EHB262246 EQT262244:EQX262246 FAP262244:FAT262246 FKL262244:FKP262246 FUH262244:FUL262246 GED262244:GEH262246 GNZ262244:GOD262246 GXV262244:GXZ262246 HHR262244:HHV262246 HRN262244:HRR262246 IBJ262244:IBN262246 ILF262244:ILJ262246 IVB262244:IVF262246 JEX262244:JFB262246 JOT262244:JOX262246 JYP262244:JYT262246 KIL262244:KIP262246 KSH262244:KSL262246 LCD262244:LCH262246 LLZ262244:LMD262246 LVV262244:LVZ262246 MFR262244:MFV262246 MPN262244:MPR262246 MZJ262244:MZN262246 NJF262244:NJJ262246 NTB262244:NTF262246 OCX262244:ODB262246 OMT262244:OMX262246 OWP262244:OWT262246 PGL262244:PGP262246 PQH262244:PQL262246 QAD262244:QAH262246 QJZ262244:QKD262246 QTV262244:QTZ262246 RDR262244:RDV262246 RNN262244:RNR262246 RXJ262244:RXN262246 SHF262244:SHJ262246 SRB262244:SRF262246 TAX262244:TBB262246 TKT262244:TKX262246 TUP262244:TUT262246 UEL262244:UEP262246 UOH262244:UOL262246 UYD262244:UYH262246 VHZ262244:VID262246 VRV262244:VRZ262246 WBR262244:WBV262246 WLN262244:WLR262246 WVJ262244:WVN262246 B327780:F327782 IX327780:JB327782 ST327780:SX327782 ACP327780:ACT327782 AML327780:AMP327782 AWH327780:AWL327782 BGD327780:BGH327782 BPZ327780:BQD327782 BZV327780:BZZ327782 CJR327780:CJV327782 CTN327780:CTR327782 DDJ327780:DDN327782 DNF327780:DNJ327782 DXB327780:DXF327782 EGX327780:EHB327782 EQT327780:EQX327782 FAP327780:FAT327782 FKL327780:FKP327782 FUH327780:FUL327782 GED327780:GEH327782 GNZ327780:GOD327782 GXV327780:GXZ327782 HHR327780:HHV327782 HRN327780:HRR327782 IBJ327780:IBN327782 ILF327780:ILJ327782 IVB327780:IVF327782 JEX327780:JFB327782 JOT327780:JOX327782 JYP327780:JYT327782 KIL327780:KIP327782 KSH327780:KSL327782 LCD327780:LCH327782 LLZ327780:LMD327782 LVV327780:LVZ327782 MFR327780:MFV327782 MPN327780:MPR327782 MZJ327780:MZN327782 NJF327780:NJJ327782 NTB327780:NTF327782 OCX327780:ODB327782 OMT327780:OMX327782 OWP327780:OWT327782 PGL327780:PGP327782 PQH327780:PQL327782 QAD327780:QAH327782 QJZ327780:QKD327782 QTV327780:QTZ327782 RDR327780:RDV327782 RNN327780:RNR327782 RXJ327780:RXN327782 SHF327780:SHJ327782 SRB327780:SRF327782 TAX327780:TBB327782 TKT327780:TKX327782 TUP327780:TUT327782 UEL327780:UEP327782 UOH327780:UOL327782 UYD327780:UYH327782 VHZ327780:VID327782 VRV327780:VRZ327782 WBR327780:WBV327782 WLN327780:WLR327782 WVJ327780:WVN327782 B393316:F393318 IX393316:JB393318 ST393316:SX393318 ACP393316:ACT393318 AML393316:AMP393318 AWH393316:AWL393318 BGD393316:BGH393318 BPZ393316:BQD393318 BZV393316:BZZ393318 CJR393316:CJV393318 CTN393316:CTR393318 DDJ393316:DDN393318 DNF393316:DNJ393318 DXB393316:DXF393318 EGX393316:EHB393318 EQT393316:EQX393318 FAP393316:FAT393318 FKL393316:FKP393318 FUH393316:FUL393318 GED393316:GEH393318 GNZ393316:GOD393318 GXV393316:GXZ393318 HHR393316:HHV393318 HRN393316:HRR393318 IBJ393316:IBN393318 ILF393316:ILJ393318 IVB393316:IVF393318 JEX393316:JFB393318 JOT393316:JOX393318 JYP393316:JYT393318 KIL393316:KIP393318 KSH393316:KSL393318 LCD393316:LCH393318 LLZ393316:LMD393318 LVV393316:LVZ393318 MFR393316:MFV393318 MPN393316:MPR393318 MZJ393316:MZN393318 NJF393316:NJJ393318 NTB393316:NTF393318 OCX393316:ODB393318 OMT393316:OMX393318 OWP393316:OWT393318 PGL393316:PGP393318 PQH393316:PQL393318 QAD393316:QAH393318 QJZ393316:QKD393318 QTV393316:QTZ393318 RDR393316:RDV393318 RNN393316:RNR393318 RXJ393316:RXN393318 SHF393316:SHJ393318 SRB393316:SRF393318 TAX393316:TBB393318 TKT393316:TKX393318 TUP393316:TUT393318 UEL393316:UEP393318 UOH393316:UOL393318 UYD393316:UYH393318 VHZ393316:VID393318 VRV393316:VRZ393318 WBR393316:WBV393318 WLN393316:WLR393318 WVJ393316:WVN393318 B458852:F458854 IX458852:JB458854 ST458852:SX458854 ACP458852:ACT458854 AML458852:AMP458854 AWH458852:AWL458854 BGD458852:BGH458854 BPZ458852:BQD458854 BZV458852:BZZ458854 CJR458852:CJV458854 CTN458852:CTR458854 DDJ458852:DDN458854 DNF458852:DNJ458854 DXB458852:DXF458854 EGX458852:EHB458854 EQT458852:EQX458854 FAP458852:FAT458854 FKL458852:FKP458854 FUH458852:FUL458854 GED458852:GEH458854 GNZ458852:GOD458854 GXV458852:GXZ458854 HHR458852:HHV458854 HRN458852:HRR458854 IBJ458852:IBN458854 ILF458852:ILJ458854 IVB458852:IVF458854 JEX458852:JFB458854 JOT458852:JOX458854 JYP458852:JYT458854 KIL458852:KIP458854 KSH458852:KSL458854 LCD458852:LCH458854 LLZ458852:LMD458854 LVV458852:LVZ458854 MFR458852:MFV458854 MPN458852:MPR458854 MZJ458852:MZN458854 NJF458852:NJJ458854 NTB458852:NTF458854 OCX458852:ODB458854 OMT458852:OMX458854 OWP458852:OWT458854 PGL458852:PGP458854 PQH458852:PQL458854 QAD458852:QAH458854 QJZ458852:QKD458854 QTV458852:QTZ458854 RDR458852:RDV458854 RNN458852:RNR458854 RXJ458852:RXN458854 SHF458852:SHJ458854 SRB458852:SRF458854 TAX458852:TBB458854 TKT458852:TKX458854 TUP458852:TUT458854 UEL458852:UEP458854 UOH458852:UOL458854 UYD458852:UYH458854 VHZ458852:VID458854 VRV458852:VRZ458854 WBR458852:WBV458854 WLN458852:WLR458854 WVJ458852:WVN458854 B524388:F524390 IX524388:JB524390 ST524388:SX524390 ACP524388:ACT524390 AML524388:AMP524390 AWH524388:AWL524390 BGD524388:BGH524390 BPZ524388:BQD524390 BZV524388:BZZ524390 CJR524388:CJV524390 CTN524388:CTR524390 DDJ524388:DDN524390 DNF524388:DNJ524390 DXB524388:DXF524390 EGX524388:EHB524390 EQT524388:EQX524390 FAP524388:FAT524390 FKL524388:FKP524390 FUH524388:FUL524390 GED524388:GEH524390 GNZ524388:GOD524390 GXV524388:GXZ524390 HHR524388:HHV524390 HRN524388:HRR524390 IBJ524388:IBN524390 ILF524388:ILJ524390 IVB524388:IVF524390 JEX524388:JFB524390 JOT524388:JOX524390 JYP524388:JYT524390 KIL524388:KIP524390 KSH524388:KSL524390 LCD524388:LCH524390 LLZ524388:LMD524390 LVV524388:LVZ524390 MFR524388:MFV524390 MPN524388:MPR524390 MZJ524388:MZN524390 NJF524388:NJJ524390 NTB524388:NTF524390 OCX524388:ODB524390 OMT524388:OMX524390 OWP524388:OWT524390 PGL524388:PGP524390 PQH524388:PQL524390 QAD524388:QAH524390 QJZ524388:QKD524390 QTV524388:QTZ524390 RDR524388:RDV524390 RNN524388:RNR524390 RXJ524388:RXN524390 SHF524388:SHJ524390 SRB524388:SRF524390 TAX524388:TBB524390 TKT524388:TKX524390 TUP524388:TUT524390 UEL524388:UEP524390 UOH524388:UOL524390 UYD524388:UYH524390 VHZ524388:VID524390 VRV524388:VRZ524390 WBR524388:WBV524390 WLN524388:WLR524390 WVJ524388:WVN524390 B589924:F589926 IX589924:JB589926 ST589924:SX589926 ACP589924:ACT589926 AML589924:AMP589926 AWH589924:AWL589926 BGD589924:BGH589926 BPZ589924:BQD589926 BZV589924:BZZ589926 CJR589924:CJV589926 CTN589924:CTR589926 DDJ589924:DDN589926 DNF589924:DNJ589926 DXB589924:DXF589926 EGX589924:EHB589926 EQT589924:EQX589926 FAP589924:FAT589926 FKL589924:FKP589926 FUH589924:FUL589926 GED589924:GEH589926 GNZ589924:GOD589926 GXV589924:GXZ589926 HHR589924:HHV589926 HRN589924:HRR589926 IBJ589924:IBN589926 ILF589924:ILJ589926 IVB589924:IVF589926 JEX589924:JFB589926 JOT589924:JOX589926 JYP589924:JYT589926 KIL589924:KIP589926 KSH589924:KSL589926 LCD589924:LCH589926 LLZ589924:LMD589926 LVV589924:LVZ589926 MFR589924:MFV589926 MPN589924:MPR589926 MZJ589924:MZN589926 NJF589924:NJJ589926 NTB589924:NTF589926 OCX589924:ODB589926 OMT589924:OMX589926 OWP589924:OWT589926 PGL589924:PGP589926 PQH589924:PQL589926 QAD589924:QAH589926 QJZ589924:QKD589926 QTV589924:QTZ589926 RDR589924:RDV589926 RNN589924:RNR589926 RXJ589924:RXN589926 SHF589924:SHJ589926 SRB589924:SRF589926 TAX589924:TBB589926 TKT589924:TKX589926 TUP589924:TUT589926 UEL589924:UEP589926 UOH589924:UOL589926 UYD589924:UYH589926 VHZ589924:VID589926 VRV589924:VRZ589926 WBR589924:WBV589926 WLN589924:WLR589926 WVJ589924:WVN589926 B655460:F655462 IX655460:JB655462 ST655460:SX655462 ACP655460:ACT655462 AML655460:AMP655462 AWH655460:AWL655462 BGD655460:BGH655462 BPZ655460:BQD655462 BZV655460:BZZ655462 CJR655460:CJV655462 CTN655460:CTR655462 DDJ655460:DDN655462 DNF655460:DNJ655462 DXB655460:DXF655462 EGX655460:EHB655462 EQT655460:EQX655462 FAP655460:FAT655462 FKL655460:FKP655462 FUH655460:FUL655462 GED655460:GEH655462 GNZ655460:GOD655462 GXV655460:GXZ655462 HHR655460:HHV655462 HRN655460:HRR655462 IBJ655460:IBN655462 ILF655460:ILJ655462 IVB655460:IVF655462 JEX655460:JFB655462 JOT655460:JOX655462 JYP655460:JYT655462 KIL655460:KIP655462 KSH655460:KSL655462 LCD655460:LCH655462 LLZ655460:LMD655462 LVV655460:LVZ655462 MFR655460:MFV655462 MPN655460:MPR655462 MZJ655460:MZN655462 NJF655460:NJJ655462 NTB655460:NTF655462 OCX655460:ODB655462 OMT655460:OMX655462 OWP655460:OWT655462 PGL655460:PGP655462 PQH655460:PQL655462 QAD655460:QAH655462 QJZ655460:QKD655462 QTV655460:QTZ655462 RDR655460:RDV655462 RNN655460:RNR655462 RXJ655460:RXN655462 SHF655460:SHJ655462 SRB655460:SRF655462 TAX655460:TBB655462 TKT655460:TKX655462 TUP655460:TUT655462 UEL655460:UEP655462 UOH655460:UOL655462 UYD655460:UYH655462 VHZ655460:VID655462 VRV655460:VRZ655462 WBR655460:WBV655462 WLN655460:WLR655462 WVJ655460:WVN655462 B720996:F720998 IX720996:JB720998 ST720996:SX720998 ACP720996:ACT720998 AML720996:AMP720998 AWH720996:AWL720998 BGD720996:BGH720998 BPZ720996:BQD720998 BZV720996:BZZ720998 CJR720996:CJV720998 CTN720996:CTR720998 DDJ720996:DDN720998 DNF720996:DNJ720998 DXB720996:DXF720998 EGX720996:EHB720998 EQT720996:EQX720998 FAP720996:FAT720998 FKL720996:FKP720998 FUH720996:FUL720998 GED720996:GEH720998 GNZ720996:GOD720998 GXV720996:GXZ720998 HHR720996:HHV720998 HRN720996:HRR720998 IBJ720996:IBN720998 ILF720996:ILJ720998 IVB720996:IVF720998 JEX720996:JFB720998 JOT720996:JOX720998 JYP720996:JYT720998 KIL720996:KIP720998 KSH720996:KSL720998 LCD720996:LCH720998 LLZ720996:LMD720998 LVV720996:LVZ720998 MFR720996:MFV720998 MPN720996:MPR720998 MZJ720996:MZN720998 NJF720996:NJJ720998 NTB720996:NTF720998 OCX720996:ODB720998 OMT720996:OMX720998 OWP720996:OWT720998 PGL720996:PGP720998 PQH720996:PQL720998 QAD720996:QAH720998 QJZ720996:QKD720998 QTV720996:QTZ720998 RDR720996:RDV720998 RNN720996:RNR720998 RXJ720996:RXN720998 SHF720996:SHJ720998 SRB720996:SRF720998 TAX720996:TBB720998 TKT720996:TKX720998 TUP720996:TUT720998 UEL720996:UEP720998 UOH720996:UOL720998 UYD720996:UYH720998 VHZ720996:VID720998 VRV720996:VRZ720998 WBR720996:WBV720998 WLN720996:WLR720998 WVJ720996:WVN720998 B786532:F786534 IX786532:JB786534 ST786532:SX786534 ACP786532:ACT786534 AML786532:AMP786534 AWH786532:AWL786534 BGD786532:BGH786534 BPZ786532:BQD786534 BZV786532:BZZ786534 CJR786532:CJV786534 CTN786532:CTR786534 DDJ786532:DDN786534 DNF786532:DNJ786534 DXB786532:DXF786534 EGX786532:EHB786534 EQT786532:EQX786534 FAP786532:FAT786534 FKL786532:FKP786534 FUH786532:FUL786534 GED786532:GEH786534 GNZ786532:GOD786534 GXV786532:GXZ786534 HHR786532:HHV786534 HRN786532:HRR786534 IBJ786532:IBN786534 ILF786532:ILJ786534 IVB786532:IVF786534 JEX786532:JFB786534 JOT786532:JOX786534 JYP786532:JYT786534 KIL786532:KIP786534 KSH786532:KSL786534 LCD786532:LCH786534 LLZ786532:LMD786534 LVV786532:LVZ786534 MFR786532:MFV786534 MPN786532:MPR786534 MZJ786532:MZN786534 NJF786532:NJJ786534 NTB786532:NTF786534 OCX786532:ODB786534 OMT786532:OMX786534 OWP786532:OWT786534 PGL786532:PGP786534 PQH786532:PQL786534 QAD786532:QAH786534 QJZ786532:QKD786534 QTV786532:QTZ786534 RDR786532:RDV786534 RNN786532:RNR786534 RXJ786532:RXN786534 SHF786532:SHJ786534 SRB786532:SRF786534 TAX786532:TBB786534 TKT786532:TKX786534 TUP786532:TUT786534 UEL786532:UEP786534 UOH786532:UOL786534 UYD786532:UYH786534 VHZ786532:VID786534 VRV786532:VRZ786534 WBR786532:WBV786534 WLN786532:WLR786534 WVJ786532:WVN786534 B852068:F852070 IX852068:JB852070 ST852068:SX852070 ACP852068:ACT852070 AML852068:AMP852070 AWH852068:AWL852070 BGD852068:BGH852070 BPZ852068:BQD852070 BZV852068:BZZ852070 CJR852068:CJV852070 CTN852068:CTR852070 DDJ852068:DDN852070 DNF852068:DNJ852070 DXB852068:DXF852070 EGX852068:EHB852070 EQT852068:EQX852070 FAP852068:FAT852070 FKL852068:FKP852070 FUH852068:FUL852070 GED852068:GEH852070 GNZ852068:GOD852070 GXV852068:GXZ852070 HHR852068:HHV852070 HRN852068:HRR852070 IBJ852068:IBN852070 ILF852068:ILJ852070 IVB852068:IVF852070 JEX852068:JFB852070 JOT852068:JOX852070 JYP852068:JYT852070 KIL852068:KIP852070 KSH852068:KSL852070 LCD852068:LCH852070 LLZ852068:LMD852070 LVV852068:LVZ852070 MFR852068:MFV852070 MPN852068:MPR852070 MZJ852068:MZN852070 NJF852068:NJJ852070 NTB852068:NTF852070 OCX852068:ODB852070 OMT852068:OMX852070 OWP852068:OWT852070 PGL852068:PGP852070 PQH852068:PQL852070 QAD852068:QAH852070 QJZ852068:QKD852070 QTV852068:QTZ852070 RDR852068:RDV852070 RNN852068:RNR852070 RXJ852068:RXN852070 SHF852068:SHJ852070 SRB852068:SRF852070 TAX852068:TBB852070 TKT852068:TKX852070 TUP852068:TUT852070 UEL852068:UEP852070 UOH852068:UOL852070 UYD852068:UYH852070 VHZ852068:VID852070 VRV852068:VRZ852070 WBR852068:WBV852070 WLN852068:WLR852070 WVJ852068:WVN852070 B917604:F917606 IX917604:JB917606 ST917604:SX917606 ACP917604:ACT917606 AML917604:AMP917606 AWH917604:AWL917606 BGD917604:BGH917606 BPZ917604:BQD917606 BZV917604:BZZ917606 CJR917604:CJV917606 CTN917604:CTR917606 DDJ917604:DDN917606 DNF917604:DNJ917606 DXB917604:DXF917606 EGX917604:EHB917606 EQT917604:EQX917606 FAP917604:FAT917606 FKL917604:FKP917606 FUH917604:FUL917606 GED917604:GEH917606 GNZ917604:GOD917606 GXV917604:GXZ917606 HHR917604:HHV917606 HRN917604:HRR917606 IBJ917604:IBN917606 ILF917604:ILJ917606 IVB917604:IVF917606 JEX917604:JFB917606 JOT917604:JOX917606 JYP917604:JYT917606 KIL917604:KIP917606 KSH917604:KSL917606 LCD917604:LCH917606 LLZ917604:LMD917606 LVV917604:LVZ917606 MFR917604:MFV917606 MPN917604:MPR917606 MZJ917604:MZN917606 NJF917604:NJJ917606 NTB917604:NTF917606 OCX917604:ODB917606 OMT917604:OMX917606 OWP917604:OWT917606 PGL917604:PGP917606 PQH917604:PQL917606 QAD917604:QAH917606 QJZ917604:QKD917606 QTV917604:QTZ917606 RDR917604:RDV917606 RNN917604:RNR917606 RXJ917604:RXN917606 SHF917604:SHJ917606 SRB917604:SRF917606 TAX917604:TBB917606 TKT917604:TKX917606 TUP917604:TUT917606 UEL917604:UEP917606 UOH917604:UOL917606 UYD917604:UYH917606 VHZ917604:VID917606 VRV917604:VRZ917606 WBR917604:WBV917606 WLN917604:WLR917606 WVJ917604:WVN917606 B983140:F983142 IX983140:JB983142 ST983140:SX983142 ACP983140:ACT983142 AML983140:AMP983142 AWH983140:AWL983142 BGD983140:BGH983142 BPZ983140:BQD983142 BZV983140:BZZ983142 CJR983140:CJV983142 CTN983140:CTR983142 DDJ983140:DDN983142 DNF983140:DNJ983142 DXB983140:DXF983142 EGX983140:EHB983142 EQT983140:EQX983142 FAP983140:FAT983142 FKL983140:FKP983142 FUH983140:FUL983142 GED983140:GEH983142 GNZ983140:GOD983142 GXV983140:GXZ983142 HHR983140:HHV983142 HRN983140:HRR983142 IBJ983140:IBN983142 ILF983140:ILJ983142 IVB983140:IVF983142 JEX983140:JFB983142 JOT983140:JOX983142 JYP983140:JYT983142 KIL983140:KIP983142 KSH983140:KSL983142 LCD983140:LCH983142 LLZ983140:LMD983142 LVV983140:LVZ983142 MFR983140:MFV983142 MPN983140:MPR983142 MZJ983140:MZN983142 NJF983140:NJJ983142 NTB983140:NTF983142 OCX983140:ODB983142 OMT983140:OMX983142 OWP983140:OWT983142 PGL983140:PGP983142 PQH983140:PQL983142 QAD983140:QAH983142 QJZ983140:QKD983142 QTV983140:QTZ983142 RDR983140:RDV983142 RNN983140:RNR983142 RXJ983140:RXN983142 SHF983140:SHJ983142 SRB983140:SRF983142 TAX983140:TBB983142 TKT983140:TKX983142 TUP983140:TUT983142 UEL983140:UEP983142 UOH983140:UOL983142 UYD983140:UYH983142 VHZ983140:VID983142 VRV983140:VRZ983142 WBR983140:WBV983142 WLN983140:WLR983142 WVJ983140:WVN983142 B105:B110 IX105:IX110 ST105:ST110 ACP105:ACP110 AML105:AML110 AWH105:AWH110 BGD105:BGD110 BPZ105:BPZ110 BZV105:BZV110 CJR105:CJR110 CTN105:CTN110 DDJ105:DDJ110 DNF105:DNF110 DXB105:DXB110 EGX105:EGX110 EQT105:EQT110 FAP105:FAP110 FKL105:FKL110 FUH105:FUH110 GED105:GED110 GNZ105:GNZ110 GXV105:GXV110 HHR105:HHR110 HRN105:HRN110 IBJ105:IBJ110 ILF105:ILF110 IVB105:IVB110 JEX105:JEX110 JOT105:JOT110 JYP105:JYP110 KIL105:KIL110 KSH105:KSH110 LCD105:LCD110 LLZ105:LLZ110 LVV105:LVV110 MFR105:MFR110 MPN105:MPN110 MZJ105:MZJ110 NJF105:NJF110 NTB105:NTB110 OCX105:OCX110 OMT105:OMT110 OWP105:OWP110 PGL105:PGL110 PQH105:PQH110 QAD105:QAD110 QJZ105:QJZ110 QTV105:QTV110 RDR105:RDR110 RNN105:RNN110 RXJ105:RXJ110 SHF105:SHF110 SRB105:SRB110 TAX105:TAX110 TKT105:TKT110 TUP105:TUP110 UEL105:UEL110 UOH105:UOH110 UYD105:UYD110 VHZ105:VHZ110 VRV105:VRV110 WBR105:WBR110 WLN105:WLN110 WVJ105:WVJ110 B65641:B65646 IX65641:IX65646 ST65641:ST65646 ACP65641:ACP65646 AML65641:AML65646 AWH65641:AWH65646 BGD65641:BGD65646 BPZ65641:BPZ65646 BZV65641:BZV65646 CJR65641:CJR65646 CTN65641:CTN65646 DDJ65641:DDJ65646 DNF65641:DNF65646 DXB65641:DXB65646 EGX65641:EGX65646 EQT65641:EQT65646 FAP65641:FAP65646 FKL65641:FKL65646 FUH65641:FUH65646 GED65641:GED65646 GNZ65641:GNZ65646 GXV65641:GXV65646 HHR65641:HHR65646 HRN65641:HRN65646 IBJ65641:IBJ65646 ILF65641:ILF65646 IVB65641:IVB65646 JEX65641:JEX65646 JOT65641:JOT65646 JYP65641:JYP65646 KIL65641:KIL65646 KSH65641:KSH65646 LCD65641:LCD65646 LLZ65641:LLZ65646 LVV65641:LVV65646 MFR65641:MFR65646 MPN65641:MPN65646 MZJ65641:MZJ65646 NJF65641:NJF65646 NTB65641:NTB65646 OCX65641:OCX65646 OMT65641:OMT65646 OWP65641:OWP65646 PGL65641:PGL65646 PQH65641:PQH65646 QAD65641:QAD65646 QJZ65641:QJZ65646 QTV65641:QTV65646 RDR65641:RDR65646 RNN65641:RNN65646 RXJ65641:RXJ65646 SHF65641:SHF65646 SRB65641:SRB65646 TAX65641:TAX65646 TKT65641:TKT65646 TUP65641:TUP65646 UEL65641:UEL65646 UOH65641:UOH65646 UYD65641:UYD65646 VHZ65641:VHZ65646 VRV65641:VRV65646 WBR65641:WBR65646 WLN65641:WLN65646 WVJ65641:WVJ65646 B131177:B131182 IX131177:IX131182 ST131177:ST131182 ACP131177:ACP131182 AML131177:AML131182 AWH131177:AWH131182 BGD131177:BGD131182 BPZ131177:BPZ131182 BZV131177:BZV131182 CJR131177:CJR131182 CTN131177:CTN131182 DDJ131177:DDJ131182 DNF131177:DNF131182 DXB131177:DXB131182 EGX131177:EGX131182 EQT131177:EQT131182 FAP131177:FAP131182 FKL131177:FKL131182 FUH131177:FUH131182 GED131177:GED131182 GNZ131177:GNZ131182 GXV131177:GXV131182 HHR131177:HHR131182 HRN131177:HRN131182 IBJ131177:IBJ131182 ILF131177:ILF131182 IVB131177:IVB131182 JEX131177:JEX131182 JOT131177:JOT131182 JYP131177:JYP131182 KIL131177:KIL131182 KSH131177:KSH131182 LCD131177:LCD131182 LLZ131177:LLZ131182 LVV131177:LVV131182 MFR131177:MFR131182 MPN131177:MPN131182 MZJ131177:MZJ131182 NJF131177:NJF131182 NTB131177:NTB131182 OCX131177:OCX131182 OMT131177:OMT131182 OWP131177:OWP131182 PGL131177:PGL131182 PQH131177:PQH131182 QAD131177:QAD131182 QJZ131177:QJZ131182 QTV131177:QTV131182 RDR131177:RDR131182 RNN131177:RNN131182 RXJ131177:RXJ131182 SHF131177:SHF131182 SRB131177:SRB131182 TAX131177:TAX131182 TKT131177:TKT131182 TUP131177:TUP131182 UEL131177:UEL131182 UOH131177:UOH131182 UYD131177:UYD131182 VHZ131177:VHZ131182 VRV131177:VRV131182 WBR131177:WBR131182 WLN131177:WLN131182 WVJ131177:WVJ131182 B196713:B196718 IX196713:IX196718 ST196713:ST196718 ACP196713:ACP196718 AML196713:AML196718 AWH196713:AWH196718 BGD196713:BGD196718 BPZ196713:BPZ196718 BZV196713:BZV196718 CJR196713:CJR196718 CTN196713:CTN196718 DDJ196713:DDJ196718 DNF196713:DNF196718 DXB196713:DXB196718 EGX196713:EGX196718 EQT196713:EQT196718 FAP196713:FAP196718 FKL196713:FKL196718 FUH196713:FUH196718 GED196713:GED196718 GNZ196713:GNZ196718 GXV196713:GXV196718 HHR196713:HHR196718 HRN196713:HRN196718 IBJ196713:IBJ196718 ILF196713:ILF196718 IVB196713:IVB196718 JEX196713:JEX196718 JOT196713:JOT196718 JYP196713:JYP196718 KIL196713:KIL196718 KSH196713:KSH196718 LCD196713:LCD196718 LLZ196713:LLZ196718 LVV196713:LVV196718 MFR196713:MFR196718 MPN196713:MPN196718 MZJ196713:MZJ196718 NJF196713:NJF196718 NTB196713:NTB196718 OCX196713:OCX196718 OMT196713:OMT196718 OWP196713:OWP196718 PGL196713:PGL196718 PQH196713:PQH196718 QAD196713:QAD196718 QJZ196713:QJZ196718 QTV196713:QTV196718 RDR196713:RDR196718 RNN196713:RNN196718 RXJ196713:RXJ196718 SHF196713:SHF196718 SRB196713:SRB196718 TAX196713:TAX196718 TKT196713:TKT196718 TUP196713:TUP196718 UEL196713:UEL196718 UOH196713:UOH196718 UYD196713:UYD196718 VHZ196713:VHZ196718 VRV196713:VRV196718 WBR196713:WBR196718 WLN196713:WLN196718 WVJ196713:WVJ196718 B262249:B262254 IX262249:IX262254 ST262249:ST262254 ACP262249:ACP262254 AML262249:AML262254 AWH262249:AWH262254 BGD262249:BGD262254 BPZ262249:BPZ262254 BZV262249:BZV262254 CJR262249:CJR262254 CTN262249:CTN262254 DDJ262249:DDJ262254 DNF262249:DNF262254 DXB262249:DXB262254 EGX262249:EGX262254 EQT262249:EQT262254 FAP262249:FAP262254 FKL262249:FKL262254 FUH262249:FUH262254 GED262249:GED262254 GNZ262249:GNZ262254 GXV262249:GXV262254 HHR262249:HHR262254 HRN262249:HRN262254 IBJ262249:IBJ262254 ILF262249:ILF262254 IVB262249:IVB262254 JEX262249:JEX262254 JOT262249:JOT262254 JYP262249:JYP262254 KIL262249:KIL262254 KSH262249:KSH262254 LCD262249:LCD262254 LLZ262249:LLZ262254 LVV262249:LVV262254 MFR262249:MFR262254 MPN262249:MPN262254 MZJ262249:MZJ262254 NJF262249:NJF262254 NTB262249:NTB262254 OCX262249:OCX262254 OMT262249:OMT262254 OWP262249:OWP262254 PGL262249:PGL262254 PQH262249:PQH262254 QAD262249:QAD262254 QJZ262249:QJZ262254 QTV262249:QTV262254 RDR262249:RDR262254 RNN262249:RNN262254 RXJ262249:RXJ262254 SHF262249:SHF262254 SRB262249:SRB262254 TAX262249:TAX262254 TKT262249:TKT262254 TUP262249:TUP262254 UEL262249:UEL262254 UOH262249:UOH262254 UYD262249:UYD262254 VHZ262249:VHZ262254 VRV262249:VRV262254 WBR262249:WBR262254 WLN262249:WLN262254 WVJ262249:WVJ262254 B327785:B327790 IX327785:IX327790 ST327785:ST327790 ACP327785:ACP327790 AML327785:AML327790 AWH327785:AWH327790 BGD327785:BGD327790 BPZ327785:BPZ327790 BZV327785:BZV327790 CJR327785:CJR327790 CTN327785:CTN327790 DDJ327785:DDJ327790 DNF327785:DNF327790 DXB327785:DXB327790 EGX327785:EGX327790 EQT327785:EQT327790 FAP327785:FAP327790 FKL327785:FKL327790 FUH327785:FUH327790 GED327785:GED327790 GNZ327785:GNZ327790 GXV327785:GXV327790 HHR327785:HHR327790 HRN327785:HRN327790 IBJ327785:IBJ327790 ILF327785:ILF327790 IVB327785:IVB327790 JEX327785:JEX327790 JOT327785:JOT327790 JYP327785:JYP327790 KIL327785:KIL327790 KSH327785:KSH327790 LCD327785:LCD327790 LLZ327785:LLZ327790 LVV327785:LVV327790 MFR327785:MFR327790 MPN327785:MPN327790 MZJ327785:MZJ327790 NJF327785:NJF327790 NTB327785:NTB327790 OCX327785:OCX327790 OMT327785:OMT327790 OWP327785:OWP327790 PGL327785:PGL327790 PQH327785:PQH327790 QAD327785:QAD327790 QJZ327785:QJZ327790 QTV327785:QTV327790 RDR327785:RDR327790 RNN327785:RNN327790 RXJ327785:RXJ327790 SHF327785:SHF327790 SRB327785:SRB327790 TAX327785:TAX327790 TKT327785:TKT327790 TUP327785:TUP327790 UEL327785:UEL327790 UOH327785:UOH327790 UYD327785:UYD327790 VHZ327785:VHZ327790 VRV327785:VRV327790 WBR327785:WBR327790 WLN327785:WLN327790 WVJ327785:WVJ327790 B393321:B393326 IX393321:IX393326 ST393321:ST393326 ACP393321:ACP393326 AML393321:AML393326 AWH393321:AWH393326 BGD393321:BGD393326 BPZ393321:BPZ393326 BZV393321:BZV393326 CJR393321:CJR393326 CTN393321:CTN393326 DDJ393321:DDJ393326 DNF393321:DNF393326 DXB393321:DXB393326 EGX393321:EGX393326 EQT393321:EQT393326 FAP393321:FAP393326 FKL393321:FKL393326 FUH393321:FUH393326 GED393321:GED393326 GNZ393321:GNZ393326 GXV393321:GXV393326 HHR393321:HHR393326 HRN393321:HRN393326 IBJ393321:IBJ393326 ILF393321:ILF393326 IVB393321:IVB393326 JEX393321:JEX393326 JOT393321:JOT393326 JYP393321:JYP393326 KIL393321:KIL393326 KSH393321:KSH393326 LCD393321:LCD393326 LLZ393321:LLZ393326 LVV393321:LVV393326 MFR393321:MFR393326 MPN393321:MPN393326 MZJ393321:MZJ393326 NJF393321:NJF393326 NTB393321:NTB393326 OCX393321:OCX393326 OMT393321:OMT393326 OWP393321:OWP393326 PGL393321:PGL393326 PQH393321:PQH393326 QAD393321:QAD393326 QJZ393321:QJZ393326 QTV393321:QTV393326 RDR393321:RDR393326 RNN393321:RNN393326 RXJ393321:RXJ393326 SHF393321:SHF393326 SRB393321:SRB393326 TAX393321:TAX393326 TKT393321:TKT393326 TUP393321:TUP393326 UEL393321:UEL393326 UOH393321:UOH393326 UYD393321:UYD393326 VHZ393321:VHZ393326 VRV393321:VRV393326 WBR393321:WBR393326 WLN393321:WLN393326 WVJ393321:WVJ393326 B458857:B458862 IX458857:IX458862 ST458857:ST458862 ACP458857:ACP458862 AML458857:AML458862 AWH458857:AWH458862 BGD458857:BGD458862 BPZ458857:BPZ458862 BZV458857:BZV458862 CJR458857:CJR458862 CTN458857:CTN458862 DDJ458857:DDJ458862 DNF458857:DNF458862 DXB458857:DXB458862 EGX458857:EGX458862 EQT458857:EQT458862 FAP458857:FAP458862 FKL458857:FKL458862 FUH458857:FUH458862 GED458857:GED458862 GNZ458857:GNZ458862 GXV458857:GXV458862 HHR458857:HHR458862 HRN458857:HRN458862 IBJ458857:IBJ458862 ILF458857:ILF458862 IVB458857:IVB458862 JEX458857:JEX458862 JOT458857:JOT458862 JYP458857:JYP458862 KIL458857:KIL458862 KSH458857:KSH458862 LCD458857:LCD458862 LLZ458857:LLZ458862 LVV458857:LVV458862 MFR458857:MFR458862 MPN458857:MPN458862 MZJ458857:MZJ458862 NJF458857:NJF458862 NTB458857:NTB458862 OCX458857:OCX458862 OMT458857:OMT458862 OWP458857:OWP458862 PGL458857:PGL458862 PQH458857:PQH458862 QAD458857:QAD458862 QJZ458857:QJZ458862 QTV458857:QTV458862 RDR458857:RDR458862 RNN458857:RNN458862 RXJ458857:RXJ458862 SHF458857:SHF458862 SRB458857:SRB458862 TAX458857:TAX458862 TKT458857:TKT458862 TUP458857:TUP458862 UEL458857:UEL458862 UOH458857:UOH458862 UYD458857:UYD458862 VHZ458857:VHZ458862 VRV458857:VRV458862 WBR458857:WBR458862 WLN458857:WLN458862 WVJ458857:WVJ458862 B524393:B524398 IX524393:IX524398 ST524393:ST524398 ACP524393:ACP524398 AML524393:AML524398 AWH524393:AWH524398 BGD524393:BGD524398 BPZ524393:BPZ524398 BZV524393:BZV524398 CJR524393:CJR524398 CTN524393:CTN524398 DDJ524393:DDJ524398 DNF524393:DNF524398 DXB524393:DXB524398 EGX524393:EGX524398 EQT524393:EQT524398 FAP524393:FAP524398 FKL524393:FKL524398 FUH524393:FUH524398 GED524393:GED524398 GNZ524393:GNZ524398 GXV524393:GXV524398 HHR524393:HHR524398 HRN524393:HRN524398 IBJ524393:IBJ524398 ILF524393:ILF524398 IVB524393:IVB524398 JEX524393:JEX524398 JOT524393:JOT524398 JYP524393:JYP524398 KIL524393:KIL524398 KSH524393:KSH524398 LCD524393:LCD524398 LLZ524393:LLZ524398 LVV524393:LVV524398 MFR524393:MFR524398 MPN524393:MPN524398 MZJ524393:MZJ524398 NJF524393:NJF524398 NTB524393:NTB524398 OCX524393:OCX524398 OMT524393:OMT524398 OWP524393:OWP524398 PGL524393:PGL524398 PQH524393:PQH524398 QAD524393:QAD524398 QJZ524393:QJZ524398 QTV524393:QTV524398 RDR524393:RDR524398 RNN524393:RNN524398 RXJ524393:RXJ524398 SHF524393:SHF524398 SRB524393:SRB524398 TAX524393:TAX524398 TKT524393:TKT524398 TUP524393:TUP524398 UEL524393:UEL524398 UOH524393:UOH524398 UYD524393:UYD524398 VHZ524393:VHZ524398 VRV524393:VRV524398 WBR524393:WBR524398 WLN524393:WLN524398 WVJ524393:WVJ524398 B589929:B589934 IX589929:IX589934 ST589929:ST589934 ACP589929:ACP589934 AML589929:AML589934 AWH589929:AWH589934 BGD589929:BGD589934 BPZ589929:BPZ589934 BZV589929:BZV589934 CJR589929:CJR589934 CTN589929:CTN589934 DDJ589929:DDJ589934 DNF589929:DNF589934 DXB589929:DXB589934 EGX589929:EGX589934 EQT589929:EQT589934 FAP589929:FAP589934 FKL589929:FKL589934 FUH589929:FUH589934 GED589929:GED589934 GNZ589929:GNZ589934 GXV589929:GXV589934 HHR589929:HHR589934 HRN589929:HRN589934 IBJ589929:IBJ589934 ILF589929:ILF589934 IVB589929:IVB589934 JEX589929:JEX589934 JOT589929:JOT589934 JYP589929:JYP589934 KIL589929:KIL589934 KSH589929:KSH589934 LCD589929:LCD589934 LLZ589929:LLZ589934 LVV589929:LVV589934 MFR589929:MFR589934 MPN589929:MPN589934 MZJ589929:MZJ589934 NJF589929:NJF589934 NTB589929:NTB589934 OCX589929:OCX589934 OMT589929:OMT589934 OWP589929:OWP589934 PGL589929:PGL589934 PQH589929:PQH589934 QAD589929:QAD589934 QJZ589929:QJZ589934 QTV589929:QTV589934 RDR589929:RDR589934 RNN589929:RNN589934 RXJ589929:RXJ589934 SHF589929:SHF589934 SRB589929:SRB589934 TAX589929:TAX589934 TKT589929:TKT589934 TUP589929:TUP589934 UEL589929:UEL589934 UOH589929:UOH589934 UYD589929:UYD589934 VHZ589929:VHZ589934 VRV589929:VRV589934 WBR589929:WBR589934 WLN589929:WLN589934 WVJ589929:WVJ589934 B655465:B655470 IX655465:IX655470 ST655465:ST655470 ACP655465:ACP655470 AML655465:AML655470 AWH655465:AWH655470 BGD655465:BGD655470 BPZ655465:BPZ655470 BZV655465:BZV655470 CJR655465:CJR655470 CTN655465:CTN655470 DDJ655465:DDJ655470 DNF655465:DNF655470 DXB655465:DXB655470 EGX655465:EGX655470 EQT655465:EQT655470 FAP655465:FAP655470 FKL655465:FKL655470 FUH655465:FUH655470 GED655465:GED655470 GNZ655465:GNZ655470 GXV655465:GXV655470 HHR655465:HHR655470 HRN655465:HRN655470 IBJ655465:IBJ655470 ILF655465:ILF655470 IVB655465:IVB655470 JEX655465:JEX655470 JOT655465:JOT655470 JYP655465:JYP655470 KIL655465:KIL655470 KSH655465:KSH655470 LCD655465:LCD655470 LLZ655465:LLZ655470 LVV655465:LVV655470 MFR655465:MFR655470 MPN655465:MPN655470 MZJ655465:MZJ655470 NJF655465:NJF655470 NTB655465:NTB655470 OCX655465:OCX655470 OMT655465:OMT655470 OWP655465:OWP655470 PGL655465:PGL655470 PQH655465:PQH655470 QAD655465:QAD655470 QJZ655465:QJZ655470 QTV655465:QTV655470 RDR655465:RDR655470 RNN655465:RNN655470 RXJ655465:RXJ655470 SHF655465:SHF655470 SRB655465:SRB655470 TAX655465:TAX655470 TKT655465:TKT655470 TUP655465:TUP655470 UEL655465:UEL655470 UOH655465:UOH655470 UYD655465:UYD655470 VHZ655465:VHZ655470 VRV655465:VRV655470 WBR655465:WBR655470 WLN655465:WLN655470 WVJ655465:WVJ655470 B721001:B721006 IX721001:IX721006 ST721001:ST721006 ACP721001:ACP721006 AML721001:AML721006 AWH721001:AWH721006 BGD721001:BGD721006 BPZ721001:BPZ721006 BZV721001:BZV721006 CJR721001:CJR721006 CTN721001:CTN721006 DDJ721001:DDJ721006 DNF721001:DNF721006 DXB721001:DXB721006 EGX721001:EGX721006 EQT721001:EQT721006 FAP721001:FAP721006 FKL721001:FKL721006 FUH721001:FUH721006 GED721001:GED721006 GNZ721001:GNZ721006 GXV721001:GXV721006 HHR721001:HHR721006 HRN721001:HRN721006 IBJ721001:IBJ721006 ILF721001:ILF721006 IVB721001:IVB721006 JEX721001:JEX721006 JOT721001:JOT721006 JYP721001:JYP721006 KIL721001:KIL721006 KSH721001:KSH721006 LCD721001:LCD721006 LLZ721001:LLZ721006 LVV721001:LVV721006 MFR721001:MFR721006 MPN721001:MPN721006 MZJ721001:MZJ721006 NJF721001:NJF721006 NTB721001:NTB721006 OCX721001:OCX721006 OMT721001:OMT721006 OWP721001:OWP721006 PGL721001:PGL721006 PQH721001:PQH721006 QAD721001:QAD721006 QJZ721001:QJZ721006 QTV721001:QTV721006 RDR721001:RDR721006 RNN721001:RNN721006 RXJ721001:RXJ721006 SHF721001:SHF721006 SRB721001:SRB721006 TAX721001:TAX721006 TKT721001:TKT721006 TUP721001:TUP721006 UEL721001:UEL721006 UOH721001:UOH721006 UYD721001:UYD721006 VHZ721001:VHZ721006 VRV721001:VRV721006 WBR721001:WBR721006 WLN721001:WLN721006 WVJ721001:WVJ721006 B786537:B786542 IX786537:IX786542 ST786537:ST786542 ACP786537:ACP786542 AML786537:AML786542 AWH786537:AWH786542 BGD786537:BGD786542 BPZ786537:BPZ786542 BZV786537:BZV786542 CJR786537:CJR786542 CTN786537:CTN786542 DDJ786537:DDJ786542 DNF786537:DNF786542 DXB786537:DXB786542 EGX786537:EGX786542 EQT786537:EQT786542 FAP786537:FAP786542 FKL786537:FKL786542 FUH786537:FUH786542 GED786537:GED786542 GNZ786537:GNZ786542 GXV786537:GXV786542 HHR786537:HHR786542 HRN786537:HRN786542 IBJ786537:IBJ786542 ILF786537:ILF786542 IVB786537:IVB786542 JEX786537:JEX786542 JOT786537:JOT786542 JYP786537:JYP786542 KIL786537:KIL786542 KSH786537:KSH786542 LCD786537:LCD786542 LLZ786537:LLZ786542 LVV786537:LVV786542 MFR786537:MFR786542 MPN786537:MPN786542 MZJ786537:MZJ786542 NJF786537:NJF786542 NTB786537:NTB786542 OCX786537:OCX786542 OMT786537:OMT786542 OWP786537:OWP786542 PGL786537:PGL786542 PQH786537:PQH786542 QAD786537:QAD786542 QJZ786537:QJZ786542 QTV786537:QTV786542 RDR786537:RDR786542 RNN786537:RNN786542 RXJ786537:RXJ786542 SHF786537:SHF786542 SRB786537:SRB786542 TAX786537:TAX786542 TKT786537:TKT786542 TUP786537:TUP786542 UEL786537:UEL786542 UOH786537:UOH786542 UYD786537:UYD786542 VHZ786537:VHZ786542 VRV786537:VRV786542 WBR786537:WBR786542 WLN786537:WLN786542 WVJ786537:WVJ786542 B852073:B852078 IX852073:IX852078 ST852073:ST852078 ACP852073:ACP852078 AML852073:AML852078 AWH852073:AWH852078 BGD852073:BGD852078 BPZ852073:BPZ852078 BZV852073:BZV852078 CJR852073:CJR852078 CTN852073:CTN852078 DDJ852073:DDJ852078 DNF852073:DNF852078 DXB852073:DXB852078 EGX852073:EGX852078 EQT852073:EQT852078 FAP852073:FAP852078 FKL852073:FKL852078 FUH852073:FUH852078 GED852073:GED852078 GNZ852073:GNZ852078 GXV852073:GXV852078 HHR852073:HHR852078 HRN852073:HRN852078 IBJ852073:IBJ852078 ILF852073:ILF852078 IVB852073:IVB852078 JEX852073:JEX852078 JOT852073:JOT852078 JYP852073:JYP852078 KIL852073:KIL852078 KSH852073:KSH852078 LCD852073:LCD852078 LLZ852073:LLZ852078 LVV852073:LVV852078 MFR852073:MFR852078 MPN852073:MPN852078 MZJ852073:MZJ852078 NJF852073:NJF852078 NTB852073:NTB852078 OCX852073:OCX852078 OMT852073:OMT852078 OWP852073:OWP852078 PGL852073:PGL852078 PQH852073:PQH852078 QAD852073:QAD852078 QJZ852073:QJZ852078 QTV852073:QTV852078 RDR852073:RDR852078 RNN852073:RNN852078 RXJ852073:RXJ852078 SHF852073:SHF852078 SRB852073:SRB852078 TAX852073:TAX852078 TKT852073:TKT852078 TUP852073:TUP852078 UEL852073:UEL852078 UOH852073:UOH852078 UYD852073:UYD852078 VHZ852073:VHZ852078 VRV852073:VRV852078 WBR852073:WBR852078 WLN852073:WLN852078 WVJ852073:WVJ852078 B917609:B917614 IX917609:IX917614 ST917609:ST917614 ACP917609:ACP917614 AML917609:AML917614 AWH917609:AWH917614 BGD917609:BGD917614 BPZ917609:BPZ917614 BZV917609:BZV917614 CJR917609:CJR917614 CTN917609:CTN917614 DDJ917609:DDJ917614 DNF917609:DNF917614 DXB917609:DXB917614 EGX917609:EGX917614 EQT917609:EQT917614 FAP917609:FAP917614 FKL917609:FKL917614 FUH917609:FUH917614 GED917609:GED917614 GNZ917609:GNZ917614 GXV917609:GXV917614 HHR917609:HHR917614 HRN917609:HRN917614 IBJ917609:IBJ917614 ILF917609:ILF917614 IVB917609:IVB917614 JEX917609:JEX917614 JOT917609:JOT917614 JYP917609:JYP917614 KIL917609:KIL917614 KSH917609:KSH917614 LCD917609:LCD917614 LLZ917609:LLZ917614 LVV917609:LVV917614 MFR917609:MFR917614 MPN917609:MPN917614 MZJ917609:MZJ917614 NJF917609:NJF917614 NTB917609:NTB917614 OCX917609:OCX917614 OMT917609:OMT917614 OWP917609:OWP917614 PGL917609:PGL917614 PQH917609:PQH917614 QAD917609:QAD917614 QJZ917609:QJZ917614 QTV917609:QTV917614 RDR917609:RDR917614 RNN917609:RNN917614 RXJ917609:RXJ917614 SHF917609:SHF917614 SRB917609:SRB917614 TAX917609:TAX917614 TKT917609:TKT917614 TUP917609:TUP917614 UEL917609:UEL917614 UOH917609:UOH917614 UYD917609:UYD917614 VHZ917609:VHZ917614 VRV917609:VRV917614 WBR917609:WBR917614 WLN917609:WLN917614 WVJ917609:WVJ917614 B983145:B983150 IX983145:IX983150 ST983145:ST983150 ACP983145:ACP983150 AML983145:AML983150 AWH983145:AWH983150 BGD983145:BGD983150 BPZ983145:BPZ983150 BZV983145:BZV983150 CJR983145:CJR983150 CTN983145:CTN983150 DDJ983145:DDJ983150 DNF983145:DNF983150 DXB983145:DXB983150 EGX983145:EGX983150 EQT983145:EQT983150 FAP983145:FAP983150 FKL983145:FKL983150 FUH983145:FUH983150 GED983145:GED983150 GNZ983145:GNZ983150 GXV983145:GXV983150 HHR983145:HHR983150 HRN983145:HRN983150 IBJ983145:IBJ983150 ILF983145:ILF983150 IVB983145:IVB983150 JEX983145:JEX983150 JOT983145:JOT983150 JYP983145:JYP983150 KIL983145:KIL983150 KSH983145:KSH983150 LCD983145:LCD983150 LLZ983145:LLZ983150 LVV983145:LVV983150 MFR983145:MFR983150 MPN983145:MPN983150 MZJ983145:MZJ983150 NJF983145:NJF983150 NTB983145:NTB983150 OCX983145:OCX983150 OMT983145:OMT983150 OWP983145:OWP983150 PGL983145:PGL983150 PQH983145:PQH983150 QAD983145:QAD983150 QJZ983145:QJZ983150 QTV983145:QTV983150 RDR983145:RDR983150 RNN983145:RNN983150 RXJ983145:RXJ983150 SHF983145:SHF983150 SRB983145:SRB983150 TAX983145:TAX983150 TKT983145:TKT983150 TUP983145:TUP983150 UEL983145:UEL983150 UOH983145:UOH983150 UYD983145:UYD983150 VHZ983145:VHZ983150 VRV983145:VRV983150 WBR983145:WBR983150 WLN983145:WLN983150 WVJ983145:WVJ983150</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201"/>
  <sheetViews>
    <sheetView tabSelected="1" workbookViewId="0">
      <selection activeCell="E7" sqref="E7"/>
    </sheetView>
  </sheetViews>
  <sheetFormatPr baseColWidth="10" defaultRowHeight="12.75" x14ac:dyDescent="0.2"/>
  <cols>
    <col min="1" max="1" width="31.5703125" style="3" customWidth="1"/>
    <col min="2" max="2" width="25.7109375" style="5" customWidth="1"/>
    <col min="3" max="3" width="12.7109375" style="5" customWidth="1"/>
    <col min="4" max="4" width="10.7109375" style="5" customWidth="1"/>
    <col min="5" max="5" width="10.85546875" style="5" customWidth="1"/>
    <col min="6" max="11" width="10.7109375" style="5" customWidth="1"/>
    <col min="12" max="12" width="10.7109375" style="2" customWidth="1"/>
    <col min="13" max="13" width="12.140625" style="5" customWidth="1"/>
    <col min="14" max="14" width="11.140625" style="5" customWidth="1"/>
    <col min="15" max="15" width="10.7109375" style="5" customWidth="1"/>
    <col min="16" max="16" width="11.5703125" style="5" customWidth="1"/>
    <col min="17" max="17" width="11.42578125" style="5"/>
    <col min="18" max="18" width="11.28515625" style="5" customWidth="1"/>
    <col min="19" max="19" width="10.42578125" style="5" customWidth="1"/>
    <col min="20" max="20" width="11.28515625" style="5" customWidth="1"/>
    <col min="21" max="21" width="10.28515625" style="22" customWidth="1"/>
    <col min="22" max="22" width="10.5703125" style="1" customWidth="1"/>
    <col min="23" max="23" width="10.5703125" style="22" customWidth="1"/>
    <col min="24" max="28" width="14.140625" style="22" customWidth="1"/>
    <col min="29" max="32" width="13.140625" style="22" customWidth="1"/>
    <col min="33" max="33" width="9" style="22" customWidth="1"/>
    <col min="34" max="39" width="13.140625" style="22" customWidth="1"/>
    <col min="40" max="48" width="10.85546875" style="22" customWidth="1"/>
    <col min="49" max="89" width="11.7109375" style="203" hidden="1" customWidth="1"/>
    <col min="90" max="91" width="10.85546875" style="22" customWidth="1"/>
    <col min="92" max="256" width="11.42578125" style="22"/>
    <col min="257" max="257" width="31.5703125" style="22" customWidth="1"/>
    <col min="258" max="258" width="25.7109375" style="22" customWidth="1"/>
    <col min="259" max="259" width="12.7109375" style="22" customWidth="1"/>
    <col min="260" max="260" width="10.7109375" style="22" customWidth="1"/>
    <col min="261" max="261" width="10.85546875" style="22" customWidth="1"/>
    <col min="262" max="268" width="10.7109375" style="22" customWidth="1"/>
    <col min="269" max="269" width="12.140625" style="22" customWidth="1"/>
    <col min="270" max="270" width="11.140625" style="22" customWidth="1"/>
    <col min="271" max="271" width="10.7109375" style="22" customWidth="1"/>
    <col min="272" max="272" width="11.5703125" style="22" customWidth="1"/>
    <col min="273" max="273" width="11.42578125" style="22"/>
    <col min="274" max="274" width="11.28515625" style="22" customWidth="1"/>
    <col min="275" max="275" width="10.42578125" style="22" customWidth="1"/>
    <col min="276" max="276" width="11.28515625" style="22" customWidth="1"/>
    <col min="277" max="277" width="10.28515625" style="22" customWidth="1"/>
    <col min="278" max="279" width="10.5703125" style="22" customWidth="1"/>
    <col min="280" max="284" width="14.140625" style="22" customWidth="1"/>
    <col min="285" max="288" width="13.140625" style="22" customWidth="1"/>
    <col min="289" max="289" width="9" style="22" customWidth="1"/>
    <col min="290" max="295" width="13.140625" style="22" customWidth="1"/>
    <col min="296" max="304" width="10.85546875" style="22" customWidth="1"/>
    <col min="305" max="345" width="0" style="22" hidden="1" customWidth="1"/>
    <col min="346" max="347" width="10.85546875" style="22" customWidth="1"/>
    <col min="348" max="512" width="11.42578125" style="22"/>
    <col min="513" max="513" width="31.5703125" style="22" customWidth="1"/>
    <col min="514" max="514" width="25.7109375" style="22" customWidth="1"/>
    <col min="515" max="515" width="12.7109375" style="22" customWidth="1"/>
    <col min="516" max="516" width="10.7109375" style="22" customWidth="1"/>
    <col min="517" max="517" width="10.85546875" style="22" customWidth="1"/>
    <col min="518" max="524" width="10.7109375" style="22" customWidth="1"/>
    <col min="525" max="525" width="12.140625" style="22" customWidth="1"/>
    <col min="526" max="526" width="11.140625" style="22" customWidth="1"/>
    <col min="527" max="527" width="10.7109375" style="22" customWidth="1"/>
    <col min="528" max="528" width="11.5703125" style="22" customWidth="1"/>
    <col min="529" max="529" width="11.42578125" style="22"/>
    <col min="530" max="530" width="11.28515625" style="22" customWidth="1"/>
    <col min="531" max="531" width="10.42578125" style="22" customWidth="1"/>
    <col min="532" max="532" width="11.28515625" style="22" customWidth="1"/>
    <col min="533" max="533" width="10.28515625" style="22" customWidth="1"/>
    <col min="534" max="535" width="10.5703125" style="22" customWidth="1"/>
    <col min="536" max="540" width="14.140625" style="22" customWidth="1"/>
    <col min="541" max="544" width="13.140625" style="22" customWidth="1"/>
    <col min="545" max="545" width="9" style="22" customWidth="1"/>
    <col min="546" max="551" width="13.140625" style="22" customWidth="1"/>
    <col min="552" max="560" width="10.85546875" style="22" customWidth="1"/>
    <col min="561" max="601" width="0" style="22" hidden="1" customWidth="1"/>
    <col min="602" max="603" width="10.85546875" style="22" customWidth="1"/>
    <col min="604" max="768" width="11.42578125" style="22"/>
    <col min="769" max="769" width="31.5703125" style="22" customWidth="1"/>
    <col min="770" max="770" width="25.7109375" style="22" customWidth="1"/>
    <col min="771" max="771" width="12.7109375" style="22" customWidth="1"/>
    <col min="772" max="772" width="10.7109375" style="22" customWidth="1"/>
    <col min="773" max="773" width="10.85546875" style="22" customWidth="1"/>
    <col min="774" max="780" width="10.7109375" style="22" customWidth="1"/>
    <col min="781" max="781" width="12.140625" style="22" customWidth="1"/>
    <col min="782" max="782" width="11.140625" style="22" customWidth="1"/>
    <col min="783" max="783" width="10.7109375" style="22" customWidth="1"/>
    <col min="784" max="784" width="11.5703125" style="22" customWidth="1"/>
    <col min="785" max="785" width="11.42578125" style="22"/>
    <col min="786" max="786" width="11.28515625" style="22" customWidth="1"/>
    <col min="787" max="787" width="10.42578125" style="22" customWidth="1"/>
    <col min="788" max="788" width="11.28515625" style="22" customWidth="1"/>
    <col min="789" max="789" width="10.28515625" style="22" customWidth="1"/>
    <col min="790" max="791" width="10.5703125" style="22" customWidth="1"/>
    <col min="792" max="796" width="14.140625" style="22" customWidth="1"/>
    <col min="797" max="800" width="13.140625" style="22" customWidth="1"/>
    <col min="801" max="801" width="9" style="22" customWidth="1"/>
    <col min="802" max="807" width="13.140625" style="22" customWidth="1"/>
    <col min="808" max="816" width="10.85546875" style="22" customWidth="1"/>
    <col min="817" max="857" width="0" style="22" hidden="1" customWidth="1"/>
    <col min="858" max="859" width="10.85546875" style="22" customWidth="1"/>
    <col min="860" max="1024" width="11.42578125" style="22"/>
    <col min="1025" max="1025" width="31.5703125" style="22" customWidth="1"/>
    <col min="1026" max="1026" width="25.7109375" style="22" customWidth="1"/>
    <col min="1027" max="1027" width="12.7109375" style="22" customWidth="1"/>
    <col min="1028" max="1028" width="10.7109375" style="22" customWidth="1"/>
    <col min="1029" max="1029" width="10.85546875" style="22" customWidth="1"/>
    <col min="1030" max="1036" width="10.7109375" style="22" customWidth="1"/>
    <col min="1037" max="1037" width="12.140625" style="22" customWidth="1"/>
    <col min="1038" max="1038" width="11.140625" style="22" customWidth="1"/>
    <col min="1039" max="1039" width="10.7109375" style="22" customWidth="1"/>
    <col min="1040" max="1040" width="11.5703125" style="22" customWidth="1"/>
    <col min="1041" max="1041" width="11.42578125" style="22"/>
    <col min="1042" max="1042" width="11.28515625" style="22" customWidth="1"/>
    <col min="1043" max="1043" width="10.42578125" style="22" customWidth="1"/>
    <col min="1044" max="1044" width="11.28515625" style="22" customWidth="1"/>
    <col min="1045" max="1045" width="10.28515625" style="22" customWidth="1"/>
    <col min="1046" max="1047" width="10.5703125" style="22" customWidth="1"/>
    <col min="1048" max="1052" width="14.140625" style="22" customWidth="1"/>
    <col min="1053" max="1056" width="13.140625" style="22" customWidth="1"/>
    <col min="1057" max="1057" width="9" style="22" customWidth="1"/>
    <col min="1058" max="1063" width="13.140625" style="22" customWidth="1"/>
    <col min="1064" max="1072" width="10.85546875" style="22" customWidth="1"/>
    <col min="1073" max="1113" width="0" style="22" hidden="1" customWidth="1"/>
    <col min="1114" max="1115" width="10.85546875" style="22" customWidth="1"/>
    <col min="1116" max="1280" width="11.42578125" style="22"/>
    <col min="1281" max="1281" width="31.5703125" style="22" customWidth="1"/>
    <col min="1282" max="1282" width="25.7109375" style="22" customWidth="1"/>
    <col min="1283" max="1283" width="12.7109375" style="22" customWidth="1"/>
    <col min="1284" max="1284" width="10.7109375" style="22" customWidth="1"/>
    <col min="1285" max="1285" width="10.85546875" style="22" customWidth="1"/>
    <col min="1286" max="1292" width="10.7109375" style="22" customWidth="1"/>
    <col min="1293" max="1293" width="12.140625" style="22" customWidth="1"/>
    <col min="1294" max="1294" width="11.140625" style="22" customWidth="1"/>
    <col min="1295" max="1295" width="10.7109375" style="22" customWidth="1"/>
    <col min="1296" max="1296" width="11.5703125" style="22" customWidth="1"/>
    <col min="1297" max="1297" width="11.42578125" style="22"/>
    <col min="1298" max="1298" width="11.28515625" style="22" customWidth="1"/>
    <col min="1299" max="1299" width="10.42578125" style="22" customWidth="1"/>
    <col min="1300" max="1300" width="11.28515625" style="22" customWidth="1"/>
    <col min="1301" max="1301" width="10.28515625" style="22" customWidth="1"/>
    <col min="1302" max="1303" width="10.5703125" style="22" customWidth="1"/>
    <col min="1304" max="1308" width="14.140625" style="22" customWidth="1"/>
    <col min="1309" max="1312" width="13.140625" style="22" customWidth="1"/>
    <col min="1313" max="1313" width="9" style="22" customWidth="1"/>
    <col min="1314" max="1319" width="13.140625" style="22" customWidth="1"/>
    <col min="1320" max="1328" width="10.85546875" style="22" customWidth="1"/>
    <col min="1329" max="1369" width="0" style="22" hidden="1" customWidth="1"/>
    <col min="1370" max="1371" width="10.85546875" style="22" customWidth="1"/>
    <col min="1372" max="1536" width="11.42578125" style="22"/>
    <col min="1537" max="1537" width="31.5703125" style="22" customWidth="1"/>
    <col min="1538" max="1538" width="25.7109375" style="22" customWidth="1"/>
    <col min="1539" max="1539" width="12.7109375" style="22" customWidth="1"/>
    <col min="1540" max="1540" width="10.7109375" style="22" customWidth="1"/>
    <col min="1541" max="1541" width="10.85546875" style="22" customWidth="1"/>
    <col min="1542" max="1548" width="10.7109375" style="22" customWidth="1"/>
    <col min="1549" max="1549" width="12.140625" style="22" customWidth="1"/>
    <col min="1550" max="1550" width="11.140625" style="22" customWidth="1"/>
    <col min="1551" max="1551" width="10.7109375" style="22" customWidth="1"/>
    <col min="1552" max="1552" width="11.5703125" style="22" customWidth="1"/>
    <col min="1553" max="1553" width="11.42578125" style="22"/>
    <col min="1554" max="1554" width="11.28515625" style="22" customWidth="1"/>
    <col min="1555" max="1555" width="10.42578125" style="22" customWidth="1"/>
    <col min="1556" max="1556" width="11.28515625" style="22" customWidth="1"/>
    <col min="1557" max="1557" width="10.28515625" style="22" customWidth="1"/>
    <col min="1558" max="1559" width="10.5703125" style="22" customWidth="1"/>
    <col min="1560" max="1564" width="14.140625" style="22" customWidth="1"/>
    <col min="1565" max="1568" width="13.140625" style="22" customWidth="1"/>
    <col min="1569" max="1569" width="9" style="22" customWidth="1"/>
    <col min="1570" max="1575" width="13.140625" style="22" customWidth="1"/>
    <col min="1576" max="1584" width="10.85546875" style="22" customWidth="1"/>
    <col min="1585" max="1625" width="0" style="22" hidden="1" customWidth="1"/>
    <col min="1626" max="1627" width="10.85546875" style="22" customWidth="1"/>
    <col min="1628" max="1792" width="11.42578125" style="22"/>
    <col min="1793" max="1793" width="31.5703125" style="22" customWidth="1"/>
    <col min="1794" max="1794" width="25.7109375" style="22" customWidth="1"/>
    <col min="1795" max="1795" width="12.7109375" style="22" customWidth="1"/>
    <col min="1796" max="1796" width="10.7109375" style="22" customWidth="1"/>
    <col min="1797" max="1797" width="10.85546875" style="22" customWidth="1"/>
    <col min="1798" max="1804" width="10.7109375" style="22" customWidth="1"/>
    <col min="1805" max="1805" width="12.140625" style="22" customWidth="1"/>
    <col min="1806" max="1806" width="11.140625" style="22" customWidth="1"/>
    <col min="1807" max="1807" width="10.7109375" style="22" customWidth="1"/>
    <col min="1808" max="1808" width="11.5703125" style="22" customWidth="1"/>
    <col min="1809" max="1809" width="11.42578125" style="22"/>
    <col min="1810" max="1810" width="11.28515625" style="22" customWidth="1"/>
    <col min="1811" max="1811" width="10.42578125" style="22" customWidth="1"/>
    <col min="1812" max="1812" width="11.28515625" style="22" customWidth="1"/>
    <col min="1813" max="1813" width="10.28515625" style="22" customWidth="1"/>
    <col min="1814" max="1815" width="10.5703125" style="22" customWidth="1"/>
    <col min="1816" max="1820" width="14.140625" style="22" customWidth="1"/>
    <col min="1821" max="1824" width="13.140625" style="22" customWidth="1"/>
    <col min="1825" max="1825" width="9" style="22" customWidth="1"/>
    <col min="1826" max="1831" width="13.140625" style="22" customWidth="1"/>
    <col min="1832" max="1840" width="10.85546875" style="22" customWidth="1"/>
    <col min="1841" max="1881" width="0" style="22" hidden="1" customWidth="1"/>
    <col min="1882" max="1883" width="10.85546875" style="22" customWidth="1"/>
    <col min="1884" max="2048" width="11.42578125" style="22"/>
    <col min="2049" max="2049" width="31.5703125" style="22" customWidth="1"/>
    <col min="2050" max="2050" width="25.7109375" style="22" customWidth="1"/>
    <col min="2051" max="2051" width="12.7109375" style="22" customWidth="1"/>
    <col min="2052" max="2052" width="10.7109375" style="22" customWidth="1"/>
    <col min="2053" max="2053" width="10.85546875" style="22" customWidth="1"/>
    <col min="2054" max="2060" width="10.7109375" style="22" customWidth="1"/>
    <col min="2061" max="2061" width="12.140625" style="22" customWidth="1"/>
    <col min="2062" max="2062" width="11.140625" style="22" customWidth="1"/>
    <col min="2063" max="2063" width="10.7109375" style="22" customWidth="1"/>
    <col min="2064" max="2064" width="11.5703125" style="22" customWidth="1"/>
    <col min="2065" max="2065" width="11.42578125" style="22"/>
    <col min="2066" max="2066" width="11.28515625" style="22" customWidth="1"/>
    <col min="2067" max="2067" width="10.42578125" style="22" customWidth="1"/>
    <col min="2068" max="2068" width="11.28515625" style="22" customWidth="1"/>
    <col min="2069" max="2069" width="10.28515625" style="22" customWidth="1"/>
    <col min="2070" max="2071" width="10.5703125" style="22" customWidth="1"/>
    <col min="2072" max="2076" width="14.140625" style="22" customWidth="1"/>
    <col min="2077" max="2080" width="13.140625" style="22" customWidth="1"/>
    <col min="2081" max="2081" width="9" style="22" customWidth="1"/>
    <col min="2082" max="2087" width="13.140625" style="22" customWidth="1"/>
    <col min="2088" max="2096" width="10.85546875" style="22" customWidth="1"/>
    <col min="2097" max="2137" width="0" style="22" hidden="1" customWidth="1"/>
    <col min="2138" max="2139" width="10.85546875" style="22" customWidth="1"/>
    <col min="2140" max="2304" width="11.42578125" style="22"/>
    <col min="2305" max="2305" width="31.5703125" style="22" customWidth="1"/>
    <col min="2306" max="2306" width="25.7109375" style="22" customWidth="1"/>
    <col min="2307" max="2307" width="12.7109375" style="22" customWidth="1"/>
    <col min="2308" max="2308" width="10.7109375" style="22" customWidth="1"/>
    <col min="2309" max="2309" width="10.85546875" style="22" customWidth="1"/>
    <col min="2310" max="2316" width="10.7109375" style="22" customWidth="1"/>
    <col min="2317" max="2317" width="12.140625" style="22" customWidth="1"/>
    <col min="2318" max="2318" width="11.140625" style="22" customWidth="1"/>
    <col min="2319" max="2319" width="10.7109375" style="22" customWidth="1"/>
    <col min="2320" max="2320" width="11.5703125" style="22" customWidth="1"/>
    <col min="2321" max="2321" width="11.42578125" style="22"/>
    <col min="2322" max="2322" width="11.28515625" style="22" customWidth="1"/>
    <col min="2323" max="2323" width="10.42578125" style="22" customWidth="1"/>
    <col min="2324" max="2324" width="11.28515625" style="22" customWidth="1"/>
    <col min="2325" max="2325" width="10.28515625" style="22" customWidth="1"/>
    <col min="2326" max="2327" width="10.5703125" style="22" customWidth="1"/>
    <col min="2328" max="2332" width="14.140625" style="22" customWidth="1"/>
    <col min="2333" max="2336" width="13.140625" style="22" customWidth="1"/>
    <col min="2337" max="2337" width="9" style="22" customWidth="1"/>
    <col min="2338" max="2343" width="13.140625" style="22" customWidth="1"/>
    <col min="2344" max="2352" width="10.85546875" style="22" customWidth="1"/>
    <col min="2353" max="2393" width="0" style="22" hidden="1" customWidth="1"/>
    <col min="2394" max="2395" width="10.85546875" style="22" customWidth="1"/>
    <col min="2396" max="2560" width="11.42578125" style="22"/>
    <col min="2561" max="2561" width="31.5703125" style="22" customWidth="1"/>
    <col min="2562" max="2562" width="25.7109375" style="22" customWidth="1"/>
    <col min="2563" max="2563" width="12.7109375" style="22" customWidth="1"/>
    <col min="2564" max="2564" width="10.7109375" style="22" customWidth="1"/>
    <col min="2565" max="2565" width="10.85546875" style="22" customWidth="1"/>
    <col min="2566" max="2572" width="10.7109375" style="22" customWidth="1"/>
    <col min="2573" max="2573" width="12.140625" style="22" customWidth="1"/>
    <col min="2574" max="2574" width="11.140625" style="22" customWidth="1"/>
    <col min="2575" max="2575" width="10.7109375" style="22" customWidth="1"/>
    <col min="2576" max="2576" width="11.5703125" style="22" customWidth="1"/>
    <col min="2577" max="2577" width="11.42578125" style="22"/>
    <col min="2578" max="2578" width="11.28515625" style="22" customWidth="1"/>
    <col min="2579" max="2579" width="10.42578125" style="22" customWidth="1"/>
    <col min="2580" max="2580" width="11.28515625" style="22" customWidth="1"/>
    <col min="2581" max="2581" width="10.28515625" style="22" customWidth="1"/>
    <col min="2582" max="2583" width="10.5703125" style="22" customWidth="1"/>
    <col min="2584" max="2588" width="14.140625" style="22" customWidth="1"/>
    <col min="2589" max="2592" width="13.140625" style="22" customWidth="1"/>
    <col min="2593" max="2593" width="9" style="22" customWidth="1"/>
    <col min="2594" max="2599" width="13.140625" style="22" customWidth="1"/>
    <col min="2600" max="2608" width="10.85546875" style="22" customWidth="1"/>
    <col min="2609" max="2649" width="0" style="22" hidden="1" customWidth="1"/>
    <col min="2650" max="2651" width="10.85546875" style="22" customWidth="1"/>
    <col min="2652" max="2816" width="11.42578125" style="22"/>
    <col min="2817" max="2817" width="31.5703125" style="22" customWidth="1"/>
    <col min="2818" max="2818" width="25.7109375" style="22" customWidth="1"/>
    <col min="2819" max="2819" width="12.7109375" style="22" customWidth="1"/>
    <col min="2820" max="2820" width="10.7109375" style="22" customWidth="1"/>
    <col min="2821" max="2821" width="10.85546875" style="22" customWidth="1"/>
    <col min="2822" max="2828" width="10.7109375" style="22" customWidth="1"/>
    <col min="2829" max="2829" width="12.140625" style="22" customWidth="1"/>
    <col min="2830" max="2830" width="11.140625" style="22" customWidth="1"/>
    <col min="2831" max="2831" width="10.7109375" style="22" customWidth="1"/>
    <col min="2832" max="2832" width="11.5703125" style="22" customWidth="1"/>
    <col min="2833" max="2833" width="11.42578125" style="22"/>
    <col min="2834" max="2834" width="11.28515625" style="22" customWidth="1"/>
    <col min="2835" max="2835" width="10.42578125" style="22" customWidth="1"/>
    <col min="2836" max="2836" width="11.28515625" style="22" customWidth="1"/>
    <col min="2837" max="2837" width="10.28515625" style="22" customWidth="1"/>
    <col min="2838" max="2839" width="10.5703125" style="22" customWidth="1"/>
    <col min="2840" max="2844" width="14.140625" style="22" customWidth="1"/>
    <col min="2845" max="2848" width="13.140625" style="22" customWidth="1"/>
    <col min="2849" max="2849" width="9" style="22" customWidth="1"/>
    <col min="2850" max="2855" width="13.140625" style="22" customWidth="1"/>
    <col min="2856" max="2864" width="10.85546875" style="22" customWidth="1"/>
    <col min="2865" max="2905" width="0" style="22" hidden="1" customWidth="1"/>
    <col min="2906" max="2907" width="10.85546875" style="22" customWidth="1"/>
    <col min="2908" max="3072" width="11.42578125" style="22"/>
    <col min="3073" max="3073" width="31.5703125" style="22" customWidth="1"/>
    <col min="3074" max="3074" width="25.7109375" style="22" customWidth="1"/>
    <col min="3075" max="3075" width="12.7109375" style="22" customWidth="1"/>
    <col min="3076" max="3076" width="10.7109375" style="22" customWidth="1"/>
    <col min="3077" max="3077" width="10.85546875" style="22" customWidth="1"/>
    <col min="3078" max="3084" width="10.7109375" style="22" customWidth="1"/>
    <col min="3085" max="3085" width="12.140625" style="22" customWidth="1"/>
    <col min="3086" max="3086" width="11.140625" style="22" customWidth="1"/>
    <col min="3087" max="3087" width="10.7109375" style="22" customWidth="1"/>
    <col min="3088" max="3088" width="11.5703125" style="22" customWidth="1"/>
    <col min="3089" max="3089" width="11.42578125" style="22"/>
    <col min="3090" max="3090" width="11.28515625" style="22" customWidth="1"/>
    <col min="3091" max="3091" width="10.42578125" style="22" customWidth="1"/>
    <col min="3092" max="3092" width="11.28515625" style="22" customWidth="1"/>
    <col min="3093" max="3093" width="10.28515625" style="22" customWidth="1"/>
    <col min="3094" max="3095" width="10.5703125" style="22" customWidth="1"/>
    <col min="3096" max="3100" width="14.140625" style="22" customWidth="1"/>
    <col min="3101" max="3104" width="13.140625" style="22" customWidth="1"/>
    <col min="3105" max="3105" width="9" style="22" customWidth="1"/>
    <col min="3106" max="3111" width="13.140625" style="22" customWidth="1"/>
    <col min="3112" max="3120" width="10.85546875" style="22" customWidth="1"/>
    <col min="3121" max="3161" width="0" style="22" hidden="1" customWidth="1"/>
    <col min="3162" max="3163" width="10.85546875" style="22" customWidth="1"/>
    <col min="3164" max="3328" width="11.42578125" style="22"/>
    <col min="3329" max="3329" width="31.5703125" style="22" customWidth="1"/>
    <col min="3330" max="3330" width="25.7109375" style="22" customWidth="1"/>
    <col min="3331" max="3331" width="12.7109375" style="22" customWidth="1"/>
    <col min="3332" max="3332" width="10.7109375" style="22" customWidth="1"/>
    <col min="3333" max="3333" width="10.85546875" style="22" customWidth="1"/>
    <col min="3334" max="3340" width="10.7109375" style="22" customWidth="1"/>
    <col min="3341" max="3341" width="12.140625" style="22" customWidth="1"/>
    <col min="3342" max="3342" width="11.140625" style="22" customWidth="1"/>
    <col min="3343" max="3343" width="10.7109375" style="22" customWidth="1"/>
    <col min="3344" max="3344" width="11.5703125" style="22" customWidth="1"/>
    <col min="3345" max="3345" width="11.42578125" style="22"/>
    <col min="3346" max="3346" width="11.28515625" style="22" customWidth="1"/>
    <col min="3347" max="3347" width="10.42578125" style="22" customWidth="1"/>
    <col min="3348" max="3348" width="11.28515625" style="22" customWidth="1"/>
    <col min="3349" max="3349" width="10.28515625" style="22" customWidth="1"/>
    <col min="3350" max="3351" width="10.5703125" style="22" customWidth="1"/>
    <col min="3352" max="3356" width="14.140625" style="22" customWidth="1"/>
    <col min="3357" max="3360" width="13.140625" style="22" customWidth="1"/>
    <col min="3361" max="3361" width="9" style="22" customWidth="1"/>
    <col min="3362" max="3367" width="13.140625" style="22" customWidth="1"/>
    <col min="3368" max="3376" width="10.85546875" style="22" customWidth="1"/>
    <col min="3377" max="3417" width="0" style="22" hidden="1" customWidth="1"/>
    <col min="3418" max="3419" width="10.85546875" style="22" customWidth="1"/>
    <col min="3420" max="3584" width="11.42578125" style="22"/>
    <col min="3585" max="3585" width="31.5703125" style="22" customWidth="1"/>
    <col min="3586" max="3586" width="25.7109375" style="22" customWidth="1"/>
    <col min="3587" max="3587" width="12.7109375" style="22" customWidth="1"/>
    <col min="3588" max="3588" width="10.7109375" style="22" customWidth="1"/>
    <col min="3589" max="3589" width="10.85546875" style="22" customWidth="1"/>
    <col min="3590" max="3596" width="10.7109375" style="22" customWidth="1"/>
    <col min="3597" max="3597" width="12.140625" style="22" customWidth="1"/>
    <col min="3598" max="3598" width="11.140625" style="22" customWidth="1"/>
    <col min="3599" max="3599" width="10.7109375" style="22" customWidth="1"/>
    <col min="3600" max="3600" width="11.5703125" style="22" customWidth="1"/>
    <col min="3601" max="3601" width="11.42578125" style="22"/>
    <col min="3602" max="3602" width="11.28515625" style="22" customWidth="1"/>
    <col min="3603" max="3603" width="10.42578125" style="22" customWidth="1"/>
    <col min="3604" max="3604" width="11.28515625" style="22" customWidth="1"/>
    <col min="3605" max="3605" width="10.28515625" style="22" customWidth="1"/>
    <col min="3606" max="3607" width="10.5703125" style="22" customWidth="1"/>
    <col min="3608" max="3612" width="14.140625" style="22" customWidth="1"/>
    <col min="3613" max="3616" width="13.140625" style="22" customWidth="1"/>
    <col min="3617" max="3617" width="9" style="22" customWidth="1"/>
    <col min="3618" max="3623" width="13.140625" style="22" customWidth="1"/>
    <col min="3624" max="3632" width="10.85546875" style="22" customWidth="1"/>
    <col min="3633" max="3673" width="0" style="22" hidden="1" customWidth="1"/>
    <col min="3674" max="3675" width="10.85546875" style="22" customWidth="1"/>
    <col min="3676" max="3840" width="11.42578125" style="22"/>
    <col min="3841" max="3841" width="31.5703125" style="22" customWidth="1"/>
    <col min="3842" max="3842" width="25.7109375" style="22" customWidth="1"/>
    <col min="3843" max="3843" width="12.7109375" style="22" customWidth="1"/>
    <col min="3844" max="3844" width="10.7109375" style="22" customWidth="1"/>
    <col min="3845" max="3845" width="10.85546875" style="22" customWidth="1"/>
    <col min="3846" max="3852" width="10.7109375" style="22" customWidth="1"/>
    <col min="3853" max="3853" width="12.140625" style="22" customWidth="1"/>
    <col min="3854" max="3854" width="11.140625" style="22" customWidth="1"/>
    <col min="3855" max="3855" width="10.7109375" style="22" customWidth="1"/>
    <col min="3856" max="3856" width="11.5703125" style="22" customWidth="1"/>
    <col min="3857" max="3857" width="11.42578125" style="22"/>
    <col min="3858" max="3858" width="11.28515625" style="22" customWidth="1"/>
    <col min="3859" max="3859" width="10.42578125" style="22" customWidth="1"/>
    <col min="3860" max="3860" width="11.28515625" style="22" customWidth="1"/>
    <col min="3861" max="3861" width="10.28515625" style="22" customWidth="1"/>
    <col min="3862" max="3863" width="10.5703125" style="22" customWidth="1"/>
    <col min="3864" max="3868" width="14.140625" style="22" customWidth="1"/>
    <col min="3869" max="3872" width="13.140625" style="22" customWidth="1"/>
    <col min="3873" max="3873" width="9" style="22" customWidth="1"/>
    <col min="3874" max="3879" width="13.140625" style="22" customWidth="1"/>
    <col min="3880" max="3888" width="10.85546875" style="22" customWidth="1"/>
    <col min="3889" max="3929" width="0" style="22" hidden="1" customWidth="1"/>
    <col min="3930" max="3931" width="10.85546875" style="22" customWidth="1"/>
    <col min="3932" max="4096" width="11.42578125" style="22"/>
    <col min="4097" max="4097" width="31.5703125" style="22" customWidth="1"/>
    <col min="4098" max="4098" width="25.7109375" style="22" customWidth="1"/>
    <col min="4099" max="4099" width="12.7109375" style="22" customWidth="1"/>
    <col min="4100" max="4100" width="10.7109375" style="22" customWidth="1"/>
    <col min="4101" max="4101" width="10.85546875" style="22" customWidth="1"/>
    <col min="4102" max="4108" width="10.7109375" style="22" customWidth="1"/>
    <col min="4109" max="4109" width="12.140625" style="22" customWidth="1"/>
    <col min="4110" max="4110" width="11.140625" style="22" customWidth="1"/>
    <col min="4111" max="4111" width="10.7109375" style="22" customWidth="1"/>
    <col min="4112" max="4112" width="11.5703125" style="22" customWidth="1"/>
    <col min="4113" max="4113" width="11.42578125" style="22"/>
    <col min="4114" max="4114" width="11.28515625" style="22" customWidth="1"/>
    <col min="4115" max="4115" width="10.42578125" style="22" customWidth="1"/>
    <col min="4116" max="4116" width="11.28515625" style="22" customWidth="1"/>
    <col min="4117" max="4117" width="10.28515625" style="22" customWidth="1"/>
    <col min="4118" max="4119" width="10.5703125" style="22" customWidth="1"/>
    <col min="4120" max="4124" width="14.140625" style="22" customWidth="1"/>
    <col min="4125" max="4128" width="13.140625" style="22" customWidth="1"/>
    <col min="4129" max="4129" width="9" style="22" customWidth="1"/>
    <col min="4130" max="4135" width="13.140625" style="22" customWidth="1"/>
    <col min="4136" max="4144" width="10.85546875" style="22" customWidth="1"/>
    <col min="4145" max="4185" width="0" style="22" hidden="1" customWidth="1"/>
    <col min="4186" max="4187" width="10.85546875" style="22" customWidth="1"/>
    <col min="4188" max="4352" width="11.42578125" style="22"/>
    <col min="4353" max="4353" width="31.5703125" style="22" customWidth="1"/>
    <col min="4354" max="4354" width="25.7109375" style="22" customWidth="1"/>
    <col min="4355" max="4355" width="12.7109375" style="22" customWidth="1"/>
    <col min="4356" max="4356" width="10.7109375" style="22" customWidth="1"/>
    <col min="4357" max="4357" width="10.85546875" style="22" customWidth="1"/>
    <col min="4358" max="4364" width="10.7109375" style="22" customWidth="1"/>
    <col min="4365" max="4365" width="12.140625" style="22" customWidth="1"/>
    <col min="4366" max="4366" width="11.140625" style="22" customWidth="1"/>
    <col min="4367" max="4367" width="10.7109375" style="22" customWidth="1"/>
    <col min="4368" max="4368" width="11.5703125" style="22" customWidth="1"/>
    <col min="4369" max="4369" width="11.42578125" style="22"/>
    <col min="4370" max="4370" width="11.28515625" style="22" customWidth="1"/>
    <col min="4371" max="4371" width="10.42578125" style="22" customWidth="1"/>
    <col min="4372" max="4372" width="11.28515625" style="22" customWidth="1"/>
    <col min="4373" max="4373" width="10.28515625" style="22" customWidth="1"/>
    <col min="4374" max="4375" width="10.5703125" style="22" customWidth="1"/>
    <col min="4376" max="4380" width="14.140625" style="22" customWidth="1"/>
    <col min="4381" max="4384" width="13.140625" style="22" customWidth="1"/>
    <col min="4385" max="4385" width="9" style="22" customWidth="1"/>
    <col min="4386" max="4391" width="13.140625" style="22" customWidth="1"/>
    <col min="4392" max="4400" width="10.85546875" style="22" customWidth="1"/>
    <col min="4401" max="4441" width="0" style="22" hidden="1" customWidth="1"/>
    <col min="4442" max="4443" width="10.85546875" style="22" customWidth="1"/>
    <col min="4444" max="4608" width="11.42578125" style="22"/>
    <col min="4609" max="4609" width="31.5703125" style="22" customWidth="1"/>
    <col min="4610" max="4610" width="25.7109375" style="22" customWidth="1"/>
    <col min="4611" max="4611" width="12.7109375" style="22" customWidth="1"/>
    <col min="4612" max="4612" width="10.7109375" style="22" customWidth="1"/>
    <col min="4613" max="4613" width="10.85546875" style="22" customWidth="1"/>
    <col min="4614" max="4620" width="10.7109375" style="22" customWidth="1"/>
    <col min="4621" max="4621" width="12.140625" style="22" customWidth="1"/>
    <col min="4622" max="4622" width="11.140625" style="22" customWidth="1"/>
    <col min="4623" max="4623" width="10.7109375" style="22" customWidth="1"/>
    <col min="4624" max="4624" width="11.5703125" style="22" customWidth="1"/>
    <col min="4625" max="4625" width="11.42578125" style="22"/>
    <col min="4626" max="4626" width="11.28515625" style="22" customWidth="1"/>
    <col min="4627" max="4627" width="10.42578125" style="22" customWidth="1"/>
    <col min="4628" max="4628" width="11.28515625" style="22" customWidth="1"/>
    <col min="4629" max="4629" width="10.28515625" style="22" customWidth="1"/>
    <col min="4630" max="4631" width="10.5703125" style="22" customWidth="1"/>
    <col min="4632" max="4636" width="14.140625" style="22" customWidth="1"/>
    <col min="4637" max="4640" width="13.140625" style="22" customWidth="1"/>
    <col min="4641" max="4641" width="9" style="22" customWidth="1"/>
    <col min="4642" max="4647" width="13.140625" style="22" customWidth="1"/>
    <col min="4648" max="4656" width="10.85546875" style="22" customWidth="1"/>
    <col min="4657" max="4697" width="0" style="22" hidden="1" customWidth="1"/>
    <col min="4698" max="4699" width="10.85546875" style="22" customWidth="1"/>
    <col min="4700" max="4864" width="11.42578125" style="22"/>
    <col min="4865" max="4865" width="31.5703125" style="22" customWidth="1"/>
    <col min="4866" max="4866" width="25.7109375" style="22" customWidth="1"/>
    <col min="4867" max="4867" width="12.7109375" style="22" customWidth="1"/>
    <col min="4868" max="4868" width="10.7109375" style="22" customWidth="1"/>
    <col min="4869" max="4869" width="10.85546875" style="22" customWidth="1"/>
    <col min="4870" max="4876" width="10.7109375" style="22" customWidth="1"/>
    <col min="4877" max="4877" width="12.140625" style="22" customWidth="1"/>
    <col min="4878" max="4878" width="11.140625" style="22" customWidth="1"/>
    <col min="4879" max="4879" width="10.7109375" style="22" customWidth="1"/>
    <col min="4880" max="4880" width="11.5703125" style="22" customWidth="1"/>
    <col min="4881" max="4881" width="11.42578125" style="22"/>
    <col min="4882" max="4882" width="11.28515625" style="22" customWidth="1"/>
    <col min="4883" max="4883" width="10.42578125" style="22" customWidth="1"/>
    <col min="4884" max="4884" width="11.28515625" style="22" customWidth="1"/>
    <col min="4885" max="4885" width="10.28515625" style="22" customWidth="1"/>
    <col min="4886" max="4887" width="10.5703125" style="22" customWidth="1"/>
    <col min="4888" max="4892" width="14.140625" style="22" customWidth="1"/>
    <col min="4893" max="4896" width="13.140625" style="22" customWidth="1"/>
    <col min="4897" max="4897" width="9" style="22" customWidth="1"/>
    <col min="4898" max="4903" width="13.140625" style="22" customWidth="1"/>
    <col min="4904" max="4912" width="10.85546875" style="22" customWidth="1"/>
    <col min="4913" max="4953" width="0" style="22" hidden="1" customWidth="1"/>
    <col min="4954" max="4955" width="10.85546875" style="22" customWidth="1"/>
    <col min="4956" max="5120" width="11.42578125" style="22"/>
    <col min="5121" max="5121" width="31.5703125" style="22" customWidth="1"/>
    <col min="5122" max="5122" width="25.7109375" style="22" customWidth="1"/>
    <col min="5123" max="5123" width="12.7109375" style="22" customWidth="1"/>
    <col min="5124" max="5124" width="10.7109375" style="22" customWidth="1"/>
    <col min="5125" max="5125" width="10.85546875" style="22" customWidth="1"/>
    <col min="5126" max="5132" width="10.7109375" style="22" customWidth="1"/>
    <col min="5133" max="5133" width="12.140625" style="22" customWidth="1"/>
    <col min="5134" max="5134" width="11.140625" style="22" customWidth="1"/>
    <col min="5135" max="5135" width="10.7109375" style="22" customWidth="1"/>
    <col min="5136" max="5136" width="11.5703125" style="22" customWidth="1"/>
    <col min="5137" max="5137" width="11.42578125" style="22"/>
    <col min="5138" max="5138" width="11.28515625" style="22" customWidth="1"/>
    <col min="5139" max="5139" width="10.42578125" style="22" customWidth="1"/>
    <col min="5140" max="5140" width="11.28515625" style="22" customWidth="1"/>
    <col min="5141" max="5141" width="10.28515625" style="22" customWidth="1"/>
    <col min="5142" max="5143" width="10.5703125" style="22" customWidth="1"/>
    <col min="5144" max="5148" width="14.140625" style="22" customWidth="1"/>
    <col min="5149" max="5152" width="13.140625" style="22" customWidth="1"/>
    <col min="5153" max="5153" width="9" style="22" customWidth="1"/>
    <col min="5154" max="5159" width="13.140625" style="22" customWidth="1"/>
    <col min="5160" max="5168" width="10.85546875" style="22" customWidth="1"/>
    <col min="5169" max="5209" width="0" style="22" hidden="1" customWidth="1"/>
    <col min="5210" max="5211" width="10.85546875" style="22" customWidth="1"/>
    <col min="5212" max="5376" width="11.42578125" style="22"/>
    <col min="5377" max="5377" width="31.5703125" style="22" customWidth="1"/>
    <col min="5378" max="5378" width="25.7109375" style="22" customWidth="1"/>
    <col min="5379" max="5379" width="12.7109375" style="22" customWidth="1"/>
    <col min="5380" max="5380" width="10.7109375" style="22" customWidth="1"/>
    <col min="5381" max="5381" width="10.85546875" style="22" customWidth="1"/>
    <col min="5382" max="5388" width="10.7109375" style="22" customWidth="1"/>
    <col min="5389" max="5389" width="12.140625" style="22" customWidth="1"/>
    <col min="5390" max="5390" width="11.140625" style="22" customWidth="1"/>
    <col min="5391" max="5391" width="10.7109375" style="22" customWidth="1"/>
    <col min="5392" max="5392" width="11.5703125" style="22" customWidth="1"/>
    <col min="5393" max="5393" width="11.42578125" style="22"/>
    <col min="5394" max="5394" width="11.28515625" style="22" customWidth="1"/>
    <col min="5395" max="5395" width="10.42578125" style="22" customWidth="1"/>
    <col min="5396" max="5396" width="11.28515625" style="22" customWidth="1"/>
    <col min="5397" max="5397" width="10.28515625" style="22" customWidth="1"/>
    <col min="5398" max="5399" width="10.5703125" style="22" customWidth="1"/>
    <col min="5400" max="5404" width="14.140625" style="22" customWidth="1"/>
    <col min="5405" max="5408" width="13.140625" style="22" customWidth="1"/>
    <col min="5409" max="5409" width="9" style="22" customWidth="1"/>
    <col min="5410" max="5415" width="13.140625" style="22" customWidth="1"/>
    <col min="5416" max="5424" width="10.85546875" style="22" customWidth="1"/>
    <col min="5425" max="5465" width="0" style="22" hidden="1" customWidth="1"/>
    <col min="5466" max="5467" width="10.85546875" style="22" customWidth="1"/>
    <col min="5468" max="5632" width="11.42578125" style="22"/>
    <col min="5633" max="5633" width="31.5703125" style="22" customWidth="1"/>
    <col min="5634" max="5634" width="25.7109375" style="22" customWidth="1"/>
    <col min="5635" max="5635" width="12.7109375" style="22" customWidth="1"/>
    <col min="5636" max="5636" width="10.7109375" style="22" customWidth="1"/>
    <col min="5637" max="5637" width="10.85546875" style="22" customWidth="1"/>
    <col min="5638" max="5644" width="10.7109375" style="22" customWidth="1"/>
    <col min="5645" max="5645" width="12.140625" style="22" customWidth="1"/>
    <col min="5646" max="5646" width="11.140625" style="22" customWidth="1"/>
    <col min="5647" max="5647" width="10.7109375" style="22" customWidth="1"/>
    <col min="5648" max="5648" width="11.5703125" style="22" customWidth="1"/>
    <col min="5649" max="5649" width="11.42578125" style="22"/>
    <col min="5650" max="5650" width="11.28515625" style="22" customWidth="1"/>
    <col min="5651" max="5651" width="10.42578125" style="22" customWidth="1"/>
    <col min="5652" max="5652" width="11.28515625" style="22" customWidth="1"/>
    <col min="5653" max="5653" width="10.28515625" style="22" customWidth="1"/>
    <col min="5654" max="5655" width="10.5703125" style="22" customWidth="1"/>
    <col min="5656" max="5660" width="14.140625" style="22" customWidth="1"/>
    <col min="5661" max="5664" width="13.140625" style="22" customWidth="1"/>
    <col min="5665" max="5665" width="9" style="22" customWidth="1"/>
    <col min="5666" max="5671" width="13.140625" style="22" customWidth="1"/>
    <col min="5672" max="5680" width="10.85546875" style="22" customWidth="1"/>
    <col min="5681" max="5721" width="0" style="22" hidden="1" customWidth="1"/>
    <col min="5722" max="5723" width="10.85546875" style="22" customWidth="1"/>
    <col min="5724" max="5888" width="11.42578125" style="22"/>
    <col min="5889" max="5889" width="31.5703125" style="22" customWidth="1"/>
    <col min="5890" max="5890" width="25.7109375" style="22" customWidth="1"/>
    <col min="5891" max="5891" width="12.7109375" style="22" customWidth="1"/>
    <col min="5892" max="5892" width="10.7109375" style="22" customWidth="1"/>
    <col min="5893" max="5893" width="10.85546875" style="22" customWidth="1"/>
    <col min="5894" max="5900" width="10.7109375" style="22" customWidth="1"/>
    <col min="5901" max="5901" width="12.140625" style="22" customWidth="1"/>
    <col min="5902" max="5902" width="11.140625" style="22" customWidth="1"/>
    <col min="5903" max="5903" width="10.7109375" style="22" customWidth="1"/>
    <col min="5904" max="5904" width="11.5703125" style="22" customWidth="1"/>
    <col min="5905" max="5905" width="11.42578125" style="22"/>
    <col min="5906" max="5906" width="11.28515625" style="22" customWidth="1"/>
    <col min="5907" max="5907" width="10.42578125" style="22" customWidth="1"/>
    <col min="5908" max="5908" width="11.28515625" style="22" customWidth="1"/>
    <col min="5909" max="5909" width="10.28515625" style="22" customWidth="1"/>
    <col min="5910" max="5911" width="10.5703125" style="22" customWidth="1"/>
    <col min="5912" max="5916" width="14.140625" style="22" customWidth="1"/>
    <col min="5917" max="5920" width="13.140625" style="22" customWidth="1"/>
    <col min="5921" max="5921" width="9" style="22" customWidth="1"/>
    <col min="5922" max="5927" width="13.140625" style="22" customWidth="1"/>
    <col min="5928" max="5936" width="10.85546875" style="22" customWidth="1"/>
    <col min="5937" max="5977" width="0" style="22" hidden="1" customWidth="1"/>
    <col min="5978" max="5979" width="10.85546875" style="22" customWidth="1"/>
    <col min="5980" max="6144" width="11.42578125" style="22"/>
    <col min="6145" max="6145" width="31.5703125" style="22" customWidth="1"/>
    <col min="6146" max="6146" width="25.7109375" style="22" customWidth="1"/>
    <col min="6147" max="6147" width="12.7109375" style="22" customWidth="1"/>
    <col min="6148" max="6148" width="10.7109375" style="22" customWidth="1"/>
    <col min="6149" max="6149" width="10.85546875" style="22" customWidth="1"/>
    <col min="6150" max="6156" width="10.7109375" style="22" customWidth="1"/>
    <col min="6157" max="6157" width="12.140625" style="22" customWidth="1"/>
    <col min="6158" max="6158" width="11.140625" style="22" customWidth="1"/>
    <col min="6159" max="6159" width="10.7109375" style="22" customWidth="1"/>
    <col min="6160" max="6160" width="11.5703125" style="22" customWidth="1"/>
    <col min="6161" max="6161" width="11.42578125" style="22"/>
    <col min="6162" max="6162" width="11.28515625" style="22" customWidth="1"/>
    <col min="6163" max="6163" width="10.42578125" style="22" customWidth="1"/>
    <col min="6164" max="6164" width="11.28515625" style="22" customWidth="1"/>
    <col min="6165" max="6165" width="10.28515625" style="22" customWidth="1"/>
    <col min="6166" max="6167" width="10.5703125" style="22" customWidth="1"/>
    <col min="6168" max="6172" width="14.140625" style="22" customWidth="1"/>
    <col min="6173" max="6176" width="13.140625" style="22" customWidth="1"/>
    <col min="6177" max="6177" width="9" style="22" customWidth="1"/>
    <col min="6178" max="6183" width="13.140625" style="22" customWidth="1"/>
    <col min="6184" max="6192" width="10.85546875" style="22" customWidth="1"/>
    <col min="6193" max="6233" width="0" style="22" hidden="1" customWidth="1"/>
    <col min="6234" max="6235" width="10.85546875" style="22" customWidth="1"/>
    <col min="6236" max="6400" width="11.42578125" style="22"/>
    <col min="6401" max="6401" width="31.5703125" style="22" customWidth="1"/>
    <col min="6402" max="6402" width="25.7109375" style="22" customWidth="1"/>
    <col min="6403" max="6403" width="12.7109375" style="22" customWidth="1"/>
    <col min="6404" max="6404" width="10.7109375" style="22" customWidth="1"/>
    <col min="6405" max="6405" width="10.85546875" style="22" customWidth="1"/>
    <col min="6406" max="6412" width="10.7109375" style="22" customWidth="1"/>
    <col min="6413" max="6413" width="12.140625" style="22" customWidth="1"/>
    <col min="6414" max="6414" width="11.140625" style="22" customWidth="1"/>
    <col min="6415" max="6415" width="10.7109375" style="22" customWidth="1"/>
    <col min="6416" max="6416" width="11.5703125" style="22" customWidth="1"/>
    <col min="6417" max="6417" width="11.42578125" style="22"/>
    <col min="6418" max="6418" width="11.28515625" style="22" customWidth="1"/>
    <col min="6419" max="6419" width="10.42578125" style="22" customWidth="1"/>
    <col min="6420" max="6420" width="11.28515625" style="22" customWidth="1"/>
    <col min="6421" max="6421" width="10.28515625" style="22" customWidth="1"/>
    <col min="6422" max="6423" width="10.5703125" style="22" customWidth="1"/>
    <col min="6424" max="6428" width="14.140625" style="22" customWidth="1"/>
    <col min="6429" max="6432" width="13.140625" style="22" customWidth="1"/>
    <col min="6433" max="6433" width="9" style="22" customWidth="1"/>
    <col min="6434" max="6439" width="13.140625" style="22" customWidth="1"/>
    <col min="6440" max="6448" width="10.85546875" style="22" customWidth="1"/>
    <col min="6449" max="6489" width="0" style="22" hidden="1" customWidth="1"/>
    <col min="6490" max="6491" width="10.85546875" style="22" customWidth="1"/>
    <col min="6492" max="6656" width="11.42578125" style="22"/>
    <col min="6657" max="6657" width="31.5703125" style="22" customWidth="1"/>
    <col min="6658" max="6658" width="25.7109375" style="22" customWidth="1"/>
    <col min="6659" max="6659" width="12.7109375" style="22" customWidth="1"/>
    <col min="6660" max="6660" width="10.7109375" style="22" customWidth="1"/>
    <col min="6661" max="6661" width="10.85546875" style="22" customWidth="1"/>
    <col min="6662" max="6668" width="10.7109375" style="22" customWidth="1"/>
    <col min="6669" max="6669" width="12.140625" style="22" customWidth="1"/>
    <col min="6670" max="6670" width="11.140625" style="22" customWidth="1"/>
    <col min="6671" max="6671" width="10.7109375" style="22" customWidth="1"/>
    <col min="6672" max="6672" width="11.5703125" style="22" customWidth="1"/>
    <col min="6673" max="6673" width="11.42578125" style="22"/>
    <col min="6674" max="6674" width="11.28515625" style="22" customWidth="1"/>
    <col min="6675" max="6675" width="10.42578125" style="22" customWidth="1"/>
    <col min="6676" max="6676" width="11.28515625" style="22" customWidth="1"/>
    <col min="6677" max="6677" width="10.28515625" style="22" customWidth="1"/>
    <col min="6678" max="6679" width="10.5703125" style="22" customWidth="1"/>
    <col min="6680" max="6684" width="14.140625" style="22" customWidth="1"/>
    <col min="6685" max="6688" width="13.140625" style="22" customWidth="1"/>
    <col min="6689" max="6689" width="9" style="22" customWidth="1"/>
    <col min="6690" max="6695" width="13.140625" style="22" customWidth="1"/>
    <col min="6696" max="6704" width="10.85546875" style="22" customWidth="1"/>
    <col min="6705" max="6745" width="0" style="22" hidden="1" customWidth="1"/>
    <col min="6746" max="6747" width="10.85546875" style="22" customWidth="1"/>
    <col min="6748" max="6912" width="11.42578125" style="22"/>
    <col min="6913" max="6913" width="31.5703125" style="22" customWidth="1"/>
    <col min="6914" max="6914" width="25.7109375" style="22" customWidth="1"/>
    <col min="6915" max="6915" width="12.7109375" style="22" customWidth="1"/>
    <col min="6916" max="6916" width="10.7109375" style="22" customWidth="1"/>
    <col min="6917" max="6917" width="10.85546875" style="22" customWidth="1"/>
    <col min="6918" max="6924" width="10.7109375" style="22" customWidth="1"/>
    <col min="6925" max="6925" width="12.140625" style="22" customWidth="1"/>
    <col min="6926" max="6926" width="11.140625" style="22" customWidth="1"/>
    <col min="6927" max="6927" width="10.7109375" style="22" customWidth="1"/>
    <col min="6928" max="6928" width="11.5703125" style="22" customWidth="1"/>
    <col min="6929" max="6929" width="11.42578125" style="22"/>
    <col min="6930" max="6930" width="11.28515625" style="22" customWidth="1"/>
    <col min="6931" max="6931" width="10.42578125" style="22" customWidth="1"/>
    <col min="6932" max="6932" width="11.28515625" style="22" customWidth="1"/>
    <col min="6933" max="6933" width="10.28515625" style="22" customWidth="1"/>
    <col min="6934" max="6935" width="10.5703125" style="22" customWidth="1"/>
    <col min="6936" max="6940" width="14.140625" style="22" customWidth="1"/>
    <col min="6941" max="6944" width="13.140625" style="22" customWidth="1"/>
    <col min="6945" max="6945" width="9" style="22" customWidth="1"/>
    <col min="6946" max="6951" width="13.140625" style="22" customWidth="1"/>
    <col min="6952" max="6960" width="10.85546875" style="22" customWidth="1"/>
    <col min="6961" max="7001" width="0" style="22" hidden="1" customWidth="1"/>
    <col min="7002" max="7003" width="10.85546875" style="22" customWidth="1"/>
    <col min="7004" max="7168" width="11.42578125" style="22"/>
    <col min="7169" max="7169" width="31.5703125" style="22" customWidth="1"/>
    <col min="7170" max="7170" width="25.7109375" style="22" customWidth="1"/>
    <col min="7171" max="7171" width="12.7109375" style="22" customWidth="1"/>
    <col min="7172" max="7172" width="10.7109375" style="22" customWidth="1"/>
    <col min="7173" max="7173" width="10.85546875" style="22" customWidth="1"/>
    <col min="7174" max="7180" width="10.7109375" style="22" customWidth="1"/>
    <col min="7181" max="7181" width="12.140625" style="22" customWidth="1"/>
    <col min="7182" max="7182" width="11.140625" style="22" customWidth="1"/>
    <col min="7183" max="7183" width="10.7109375" style="22" customWidth="1"/>
    <col min="7184" max="7184" width="11.5703125" style="22" customWidth="1"/>
    <col min="7185" max="7185" width="11.42578125" style="22"/>
    <col min="7186" max="7186" width="11.28515625" style="22" customWidth="1"/>
    <col min="7187" max="7187" width="10.42578125" style="22" customWidth="1"/>
    <col min="7188" max="7188" width="11.28515625" style="22" customWidth="1"/>
    <col min="7189" max="7189" width="10.28515625" style="22" customWidth="1"/>
    <col min="7190" max="7191" width="10.5703125" style="22" customWidth="1"/>
    <col min="7192" max="7196" width="14.140625" style="22" customWidth="1"/>
    <col min="7197" max="7200" width="13.140625" style="22" customWidth="1"/>
    <col min="7201" max="7201" width="9" style="22" customWidth="1"/>
    <col min="7202" max="7207" width="13.140625" style="22" customWidth="1"/>
    <col min="7208" max="7216" width="10.85546875" style="22" customWidth="1"/>
    <col min="7217" max="7257" width="0" style="22" hidden="1" customWidth="1"/>
    <col min="7258" max="7259" width="10.85546875" style="22" customWidth="1"/>
    <col min="7260" max="7424" width="11.42578125" style="22"/>
    <col min="7425" max="7425" width="31.5703125" style="22" customWidth="1"/>
    <col min="7426" max="7426" width="25.7109375" style="22" customWidth="1"/>
    <col min="7427" max="7427" width="12.7109375" style="22" customWidth="1"/>
    <col min="7428" max="7428" width="10.7109375" style="22" customWidth="1"/>
    <col min="7429" max="7429" width="10.85546875" style="22" customWidth="1"/>
    <col min="7430" max="7436" width="10.7109375" style="22" customWidth="1"/>
    <col min="7437" max="7437" width="12.140625" style="22" customWidth="1"/>
    <col min="7438" max="7438" width="11.140625" style="22" customWidth="1"/>
    <col min="7439" max="7439" width="10.7109375" style="22" customWidth="1"/>
    <col min="7440" max="7440" width="11.5703125" style="22" customWidth="1"/>
    <col min="7441" max="7441" width="11.42578125" style="22"/>
    <col min="7442" max="7442" width="11.28515625" style="22" customWidth="1"/>
    <col min="7443" max="7443" width="10.42578125" style="22" customWidth="1"/>
    <col min="7444" max="7444" width="11.28515625" style="22" customWidth="1"/>
    <col min="7445" max="7445" width="10.28515625" style="22" customWidth="1"/>
    <col min="7446" max="7447" width="10.5703125" style="22" customWidth="1"/>
    <col min="7448" max="7452" width="14.140625" style="22" customWidth="1"/>
    <col min="7453" max="7456" width="13.140625" style="22" customWidth="1"/>
    <col min="7457" max="7457" width="9" style="22" customWidth="1"/>
    <col min="7458" max="7463" width="13.140625" style="22" customWidth="1"/>
    <col min="7464" max="7472" width="10.85546875" style="22" customWidth="1"/>
    <col min="7473" max="7513" width="0" style="22" hidden="1" customWidth="1"/>
    <col min="7514" max="7515" width="10.85546875" style="22" customWidth="1"/>
    <col min="7516" max="7680" width="11.42578125" style="22"/>
    <col min="7681" max="7681" width="31.5703125" style="22" customWidth="1"/>
    <col min="7682" max="7682" width="25.7109375" style="22" customWidth="1"/>
    <col min="7683" max="7683" width="12.7109375" style="22" customWidth="1"/>
    <col min="7684" max="7684" width="10.7109375" style="22" customWidth="1"/>
    <col min="7685" max="7685" width="10.85546875" style="22" customWidth="1"/>
    <col min="7686" max="7692" width="10.7109375" style="22" customWidth="1"/>
    <col min="7693" max="7693" width="12.140625" style="22" customWidth="1"/>
    <col min="7694" max="7694" width="11.140625" style="22" customWidth="1"/>
    <col min="7695" max="7695" width="10.7109375" style="22" customWidth="1"/>
    <col min="7696" max="7696" width="11.5703125" style="22" customWidth="1"/>
    <col min="7697" max="7697" width="11.42578125" style="22"/>
    <col min="7698" max="7698" width="11.28515625" style="22" customWidth="1"/>
    <col min="7699" max="7699" width="10.42578125" style="22" customWidth="1"/>
    <col min="7700" max="7700" width="11.28515625" style="22" customWidth="1"/>
    <col min="7701" max="7701" width="10.28515625" style="22" customWidth="1"/>
    <col min="7702" max="7703" width="10.5703125" style="22" customWidth="1"/>
    <col min="7704" max="7708" width="14.140625" style="22" customWidth="1"/>
    <col min="7709" max="7712" width="13.140625" style="22" customWidth="1"/>
    <col min="7713" max="7713" width="9" style="22" customWidth="1"/>
    <col min="7714" max="7719" width="13.140625" style="22" customWidth="1"/>
    <col min="7720" max="7728" width="10.85546875" style="22" customWidth="1"/>
    <col min="7729" max="7769" width="0" style="22" hidden="1" customWidth="1"/>
    <col min="7770" max="7771" width="10.85546875" style="22" customWidth="1"/>
    <col min="7772" max="7936" width="11.42578125" style="22"/>
    <col min="7937" max="7937" width="31.5703125" style="22" customWidth="1"/>
    <col min="7938" max="7938" width="25.7109375" style="22" customWidth="1"/>
    <col min="7939" max="7939" width="12.7109375" style="22" customWidth="1"/>
    <col min="7940" max="7940" width="10.7109375" style="22" customWidth="1"/>
    <col min="7941" max="7941" width="10.85546875" style="22" customWidth="1"/>
    <col min="7942" max="7948" width="10.7109375" style="22" customWidth="1"/>
    <col min="7949" max="7949" width="12.140625" style="22" customWidth="1"/>
    <col min="7950" max="7950" width="11.140625" style="22" customWidth="1"/>
    <col min="7951" max="7951" width="10.7109375" style="22" customWidth="1"/>
    <col min="7952" max="7952" width="11.5703125" style="22" customWidth="1"/>
    <col min="7953" max="7953" width="11.42578125" style="22"/>
    <col min="7954" max="7954" width="11.28515625" style="22" customWidth="1"/>
    <col min="7955" max="7955" width="10.42578125" style="22" customWidth="1"/>
    <col min="7956" max="7956" width="11.28515625" style="22" customWidth="1"/>
    <col min="7957" max="7957" width="10.28515625" style="22" customWidth="1"/>
    <col min="7958" max="7959" width="10.5703125" style="22" customWidth="1"/>
    <col min="7960" max="7964" width="14.140625" style="22" customWidth="1"/>
    <col min="7965" max="7968" width="13.140625" style="22" customWidth="1"/>
    <col min="7969" max="7969" width="9" style="22" customWidth="1"/>
    <col min="7970" max="7975" width="13.140625" style="22" customWidth="1"/>
    <col min="7976" max="7984" width="10.85546875" style="22" customWidth="1"/>
    <col min="7985" max="8025" width="0" style="22" hidden="1" customWidth="1"/>
    <col min="8026" max="8027" width="10.85546875" style="22" customWidth="1"/>
    <col min="8028" max="8192" width="11.42578125" style="22"/>
    <col min="8193" max="8193" width="31.5703125" style="22" customWidth="1"/>
    <col min="8194" max="8194" width="25.7109375" style="22" customWidth="1"/>
    <col min="8195" max="8195" width="12.7109375" style="22" customWidth="1"/>
    <col min="8196" max="8196" width="10.7109375" style="22" customWidth="1"/>
    <col min="8197" max="8197" width="10.85546875" style="22" customWidth="1"/>
    <col min="8198" max="8204" width="10.7109375" style="22" customWidth="1"/>
    <col min="8205" max="8205" width="12.140625" style="22" customWidth="1"/>
    <col min="8206" max="8206" width="11.140625" style="22" customWidth="1"/>
    <col min="8207" max="8207" width="10.7109375" style="22" customWidth="1"/>
    <col min="8208" max="8208" width="11.5703125" style="22" customWidth="1"/>
    <col min="8209" max="8209" width="11.42578125" style="22"/>
    <col min="8210" max="8210" width="11.28515625" style="22" customWidth="1"/>
    <col min="8211" max="8211" width="10.42578125" style="22" customWidth="1"/>
    <col min="8212" max="8212" width="11.28515625" style="22" customWidth="1"/>
    <col min="8213" max="8213" width="10.28515625" style="22" customWidth="1"/>
    <col min="8214" max="8215" width="10.5703125" style="22" customWidth="1"/>
    <col min="8216" max="8220" width="14.140625" style="22" customWidth="1"/>
    <col min="8221" max="8224" width="13.140625" style="22" customWidth="1"/>
    <col min="8225" max="8225" width="9" style="22" customWidth="1"/>
    <col min="8226" max="8231" width="13.140625" style="22" customWidth="1"/>
    <col min="8232" max="8240" width="10.85546875" style="22" customWidth="1"/>
    <col min="8241" max="8281" width="0" style="22" hidden="1" customWidth="1"/>
    <col min="8282" max="8283" width="10.85546875" style="22" customWidth="1"/>
    <col min="8284" max="8448" width="11.42578125" style="22"/>
    <col min="8449" max="8449" width="31.5703125" style="22" customWidth="1"/>
    <col min="8450" max="8450" width="25.7109375" style="22" customWidth="1"/>
    <col min="8451" max="8451" width="12.7109375" style="22" customWidth="1"/>
    <col min="8452" max="8452" width="10.7109375" style="22" customWidth="1"/>
    <col min="8453" max="8453" width="10.85546875" style="22" customWidth="1"/>
    <col min="8454" max="8460" width="10.7109375" style="22" customWidth="1"/>
    <col min="8461" max="8461" width="12.140625" style="22" customWidth="1"/>
    <col min="8462" max="8462" width="11.140625" style="22" customWidth="1"/>
    <col min="8463" max="8463" width="10.7109375" style="22" customWidth="1"/>
    <col min="8464" max="8464" width="11.5703125" style="22" customWidth="1"/>
    <col min="8465" max="8465" width="11.42578125" style="22"/>
    <col min="8466" max="8466" width="11.28515625" style="22" customWidth="1"/>
    <col min="8467" max="8467" width="10.42578125" style="22" customWidth="1"/>
    <col min="8468" max="8468" width="11.28515625" style="22" customWidth="1"/>
    <col min="8469" max="8469" width="10.28515625" style="22" customWidth="1"/>
    <col min="8470" max="8471" width="10.5703125" style="22" customWidth="1"/>
    <col min="8472" max="8476" width="14.140625" style="22" customWidth="1"/>
    <col min="8477" max="8480" width="13.140625" style="22" customWidth="1"/>
    <col min="8481" max="8481" width="9" style="22" customWidth="1"/>
    <col min="8482" max="8487" width="13.140625" style="22" customWidth="1"/>
    <col min="8488" max="8496" width="10.85546875" style="22" customWidth="1"/>
    <col min="8497" max="8537" width="0" style="22" hidden="1" customWidth="1"/>
    <col min="8538" max="8539" width="10.85546875" style="22" customWidth="1"/>
    <col min="8540" max="8704" width="11.42578125" style="22"/>
    <col min="8705" max="8705" width="31.5703125" style="22" customWidth="1"/>
    <col min="8706" max="8706" width="25.7109375" style="22" customWidth="1"/>
    <col min="8707" max="8707" width="12.7109375" style="22" customWidth="1"/>
    <col min="8708" max="8708" width="10.7109375" style="22" customWidth="1"/>
    <col min="8709" max="8709" width="10.85546875" style="22" customWidth="1"/>
    <col min="8710" max="8716" width="10.7109375" style="22" customWidth="1"/>
    <col min="8717" max="8717" width="12.140625" style="22" customWidth="1"/>
    <col min="8718" max="8718" width="11.140625" style="22" customWidth="1"/>
    <col min="8719" max="8719" width="10.7109375" style="22" customWidth="1"/>
    <col min="8720" max="8720" width="11.5703125" style="22" customWidth="1"/>
    <col min="8721" max="8721" width="11.42578125" style="22"/>
    <col min="8722" max="8722" width="11.28515625" style="22" customWidth="1"/>
    <col min="8723" max="8723" width="10.42578125" style="22" customWidth="1"/>
    <col min="8724" max="8724" width="11.28515625" style="22" customWidth="1"/>
    <col min="8725" max="8725" width="10.28515625" style="22" customWidth="1"/>
    <col min="8726" max="8727" width="10.5703125" style="22" customWidth="1"/>
    <col min="8728" max="8732" width="14.140625" style="22" customWidth="1"/>
    <col min="8733" max="8736" width="13.140625" style="22" customWidth="1"/>
    <col min="8737" max="8737" width="9" style="22" customWidth="1"/>
    <col min="8738" max="8743" width="13.140625" style="22" customWidth="1"/>
    <col min="8744" max="8752" width="10.85546875" style="22" customWidth="1"/>
    <col min="8753" max="8793" width="0" style="22" hidden="1" customWidth="1"/>
    <col min="8794" max="8795" width="10.85546875" style="22" customWidth="1"/>
    <col min="8796" max="8960" width="11.42578125" style="22"/>
    <col min="8961" max="8961" width="31.5703125" style="22" customWidth="1"/>
    <col min="8962" max="8962" width="25.7109375" style="22" customWidth="1"/>
    <col min="8963" max="8963" width="12.7109375" style="22" customWidth="1"/>
    <col min="8964" max="8964" width="10.7109375" style="22" customWidth="1"/>
    <col min="8965" max="8965" width="10.85546875" style="22" customWidth="1"/>
    <col min="8966" max="8972" width="10.7109375" style="22" customWidth="1"/>
    <col min="8973" max="8973" width="12.140625" style="22" customWidth="1"/>
    <col min="8974" max="8974" width="11.140625" style="22" customWidth="1"/>
    <col min="8975" max="8975" width="10.7109375" style="22" customWidth="1"/>
    <col min="8976" max="8976" width="11.5703125" style="22" customWidth="1"/>
    <col min="8977" max="8977" width="11.42578125" style="22"/>
    <col min="8978" max="8978" width="11.28515625" style="22" customWidth="1"/>
    <col min="8979" max="8979" width="10.42578125" style="22" customWidth="1"/>
    <col min="8980" max="8980" width="11.28515625" style="22" customWidth="1"/>
    <col min="8981" max="8981" width="10.28515625" style="22" customWidth="1"/>
    <col min="8982" max="8983" width="10.5703125" style="22" customWidth="1"/>
    <col min="8984" max="8988" width="14.140625" style="22" customWidth="1"/>
    <col min="8989" max="8992" width="13.140625" style="22" customWidth="1"/>
    <col min="8993" max="8993" width="9" style="22" customWidth="1"/>
    <col min="8994" max="8999" width="13.140625" style="22" customWidth="1"/>
    <col min="9000" max="9008" width="10.85546875" style="22" customWidth="1"/>
    <col min="9009" max="9049" width="0" style="22" hidden="1" customWidth="1"/>
    <col min="9050" max="9051" width="10.85546875" style="22" customWidth="1"/>
    <col min="9052" max="9216" width="11.42578125" style="22"/>
    <col min="9217" max="9217" width="31.5703125" style="22" customWidth="1"/>
    <col min="9218" max="9218" width="25.7109375" style="22" customWidth="1"/>
    <col min="9219" max="9219" width="12.7109375" style="22" customWidth="1"/>
    <col min="9220" max="9220" width="10.7109375" style="22" customWidth="1"/>
    <col min="9221" max="9221" width="10.85546875" style="22" customWidth="1"/>
    <col min="9222" max="9228" width="10.7109375" style="22" customWidth="1"/>
    <col min="9229" max="9229" width="12.140625" style="22" customWidth="1"/>
    <col min="9230" max="9230" width="11.140625" style="22" customWidth="1"/>
    <col min="9231" max="9231" width="10.7109375" style="22" customWidth="1"/>
    <col min="9232" max="9232" width="11.5703125" style="22" customWidth="1"/>
    <col min="9233" max="9233" width="11.42578125" style="22"/>
    <col min="9234" max="9234" width="11.28515625" style="22" customWidth="1"/>
    <col min="9235" max="9235" width="10.42578125" style="22" customWidth="1"/>
    <col min="9236" max="9236" width="11.28515625" style="22" customWidth="1"/>
    <col min="9237" max="9237" width="10.28515625" style="22" customWidth="1"/>
    <col min="9238" max="9239" width="10.5703125" style="22" customWidth="1"/>
    <col min="9240" max="9244" width="14.140625" style="22" customWidth="1"/>
    <col min="9245" max="9248" width="13.140625" style="22" customWidth="1"/>
    <col min="9249" max="9249" width="9" style="22" customWidth="1"/>
    <col min="9250" max="9255" width="13.140625" style="22" customWidth="1"/>
    <col min="9256" max="9264" width="10.85546875" style="22" customWidth="1"/>
    <col min="9265" max="9305" width="0" style="22" hidden="1" customWidth="1"/>
    <col min="9306" max="9307" width="10.85546875" style="22" customWidth="1"/>
    <col min="9308" max="9472" width="11.42578125" style="22"/>
    <col min="9473" max="9473" width="31.5703125" style="22" customWidth="1"/>
    <col min="9474" max="9474" width="25.7109375" style="22" customWidth="1"/>
    <col min="9475" max="9475" width="12.7109375" style="22" customWidth="1"/>
    <col min="9476" max="9476" width="10.7109375" style="22" customWidth="1"/>
    <col min="9477" max="9477" width="10.85546875" style="22" customWidth="1"/>
    <col min="9478" max="9484" width="10.7109375" style="22" customWidth="1"/>
    <col min="9485" max="9485" width="12.140625" style="22" customWidth="1"/>
    <col min="9486" max="9486" width="11.140625" style="22" customWidth="1"/>
    <col min="9487" max="9487" width="10.7109375" style="22" customWidth="1"/>
    <col min="9488" max="9488" width="11.5703125" style="22" customWidth="1"/>
    <col min="9489" max="9489" width="11.42578125" style="22"/>
    <col min="9490" max="9490" width="11.28515625" style="22" customWidth="1"/>
    <col min="9491" max="9491" width="10.42578125" style="22" customWidth="1"/>
    <col min="9492" max="9492" width="11.28515625" style="22" customWidth="1"/>
    <col min="9493" max="9493" width="10.28515625" style="22" customWidth="1"/>
    <col min="9494" max="9495" width="10.5703125" style="22" customWidth="1"/>
    <col min="9496" max="9500" width="14.140625" style="22" customWidth="1"/>
    <col min="9501" max="9504" width="13.140625" style="22" customWidth="1"/>
    <col min="9505" max="9505" width="9" style="22" customWidth="1"/>
    <col min="9506" max="9511" width="13.140625" style="22" customWidth="1"/>
    <col min="9512" max="9520" width="10.85546875" style="22" customWidth="1"/>
    <col min="9521" max="9561" width="0" style="22" hidden="1" customWidth="1"/>
    <col min="9562" max="9563" width="10.85546875" style="22" customWidth="1"/>
    <col min="9564" max="9728" width="11.42578125" style="22"/>
    <col min="9729" max="9729" width="31.5703125" style="22" customWidth="1"/>
    <col min="9730" max="9730" width="25.7109375" style="22" customWidth="1"/>
    <col min="9731" max="9731" width="12.7109375" style="22" customWidth="1"/>
    <col min="9732" max="9732" width="10.7109375" style="22" customWidth="1"/>
    <col min="9733" max="9733" width="10.85546875" style="22" customWidth="1"/>
    <col min="9734" max="9740" width="10.7109375" style="22" customWidth="1"/>
    <col min="9741" max="9741" width="12.140625" style="22" customWidth="1"/>
    <col min="9742" max="9742" width="11.140625" style="22" customWidth="1"/>
    <col min="9743" max="9743" width="10.7109375" style="22" customWidth="1"/>
    <col min="9744" max="9744" width="11.5703125" style="22" customWidth="1"/>
    <col min="9745" max="9745" width="11.42578125" style="22"/>
    <col min="9746" max="9746" width="11.28515625" style="22" customWidth="1"/>
    <col min="9747" max="9747" width="10.42578125" style="22" customWidth="1"/>
    <col min="9748" max="9748" width="11.28515625" style="22" customWidth="1"/>
    <col min="9749" max="9749" width="10.28515625" style="22" customWidth="1"/>
    <col min="9750" max="9751" width="10.5703125" style="22" customWidth="1"/>
    <col min="9752" max="9756" width="14.140625" style="22" customWidth="1"/>
    <col min="9757" max="9760" width="13.140625" style="22" customWidth="1"/>
    <col min="9761" max="9761" width="9" style="22" customWidth="1"/>
    <col min="9762" max="9767" width="13.140625" style="22" customWidth="1"/>
    <col min="9768" max="9776" width="10.85546875" style="22" customWidth="1"/>
    <col min="9777" max="9817" width="0" style="22" hidden="1" customWidth="1"/>
    <col min="9818" max="9819" width="10.85546875" style="22" customWidth="1"/>
    <col min="9820" max="9984" width="11.42578125" style="22"/>
    <col min="9985" max="9985" width="31.5703125" style="22" customWidth="1"/>
    <col min="9986" max="9986" width="25.7109375" style="22" customWidth="1"/>
    <col min="9987" max="9987" width="12.7109375" style="22" customWidth="1"/>
    <col min="9988" max="9988" width="10.7109375" style="22" customWidth="1"/>
    <col min="9989" max="9989" width="10.85546875" style="22" customWidth="1"/>
    <col min="9990" max="9996" width="10.7109375" style="22" customWidth="1"/>
    <col min="9997" max="9997" width="12.140625" style="22" customWidth="1"/>
    <col min="9998" max="9998" width="11.140625" style="22" customWidth="1"/>
    <col min="9999" max="9999" width="10.7109375" style="22" customWidth="1"/>
    <col min="10000" max="10000" width="11.5703125" style="22" customWidth="1"/>
    <col min="10001" max="10001" width="11.42578125" style="22"/>
    <col min="10002" max="10002" width="11.28515625" style="22" customWidth="1"/>
    <col min="10003" max="10003" width="10.42578125" style="22" customWidth="1"/>
    <col min="10004" max="10004" width="11.28515625" style="22" customWidth="1"/>
    <col min="10005" max="10005" width="10.28515625" style="22" customWidth="1"/>
    <col min="10006" max="10007" width="10.5703125" style="22" customWidth="1"/>
    <col min="10008" max="10012" width="14.140625" style="22" customWidth="1"/>
    <col min="10013" max="10016" width="13.140625" style="22" customWidth="1"/>
    <col min="10017" max="10017" width="9" style="22" customWidth="1"/>
    <col min="10018" max="10023" width="13.140625" style="22" customWidth="1"/>
    <col min="10024" max="10032" width="10.85546875" style="22" customWidth="1"/>
    <col min="10033" max="10073" width="0" style="22" hidden="1" customWidth="1"/>
    <col min="10074" max="10075" width="10.85546875" style="22" customWidth="1"/>
    <col min="10076" max="10240" width="11.42578125" style="22"/>
    <col min="10241" max="10241" width="31.5703125" style="22" customWidth="1"/>
    <col min="10242" max="10242" width="25.7109375" style="22" customWidth="1"/>
    <col min="10243" max="10243" width="12.7109375" style="22" customWidth="1"/>
    <col min="10244" max="10244" width="10.7109375" style="22" customWidth="1"/>
    <col min="10245" max="10245" width="10.85546875" style="22" customWidth="1"/>
    <col min="10246" max="10252" width="10.7109375" style="22" customWidth="1"/>
    <col min="10253" max="10253" width="12.140625" style="22" customWidth="1"/>
    <col min="10254" max="10254" width="11.140625" style="22" customWidth="1"/>
    <col min="10255" max="10255" width="10.7109375" style="22" customWidth="1"/>
    <col min="10256" max="10256" width="11.5703125" style="22" customWidth="1"/>
    <col min="10257" max="10257" width="11.42578125" style="22"/>
    <col min="10258" max="10258" width="11.28515625" style="22" customWidth="1"/>
    <col min="10259" max="10259" width="10.42578125" style="22" customWidth="1"/>
    <col min="10260" max="10260" width="11.28515625" style="22" customWidth="1"/>
    <col min="10261" max="10261" width="10.28515625" style="22" customWidth="1"/>
    <col min="10262" max="10263" width="10.5703125" style="22" customWidth="1"/>
    <col min="10264" max="10268" width="14.140625" style="22" customWidth="1"/>
    <col min="10269" max="10272" width="13.140625" style="22" customWidth="1"/>
    <col min="10273" max="10273" width="9" style="22" customWidth="1"/>
    <col min="10274" max="10279" width="13.140625" style="22" customWidth="1"/>
    <col min="10280" max="10288" width="10.85546875" style="22" customWidth="1"/>
    <col min="10289" max="10329" width="0" style="22" hidden="1" customWidth="1"/>
    <col min="10330" max="10331" width="10.85546875" style="22" customWidth="1"/>
    <col min="10332" max="10496" width="11.42578125" style="22"/>
    <col min="10497" max="10497" width="31.5703125" style="22" customWidth="1"/>
    <col min="10498" max="10498" width="25.7109375" style="22" customWidth="1"/>
    <col min="10499" max="10499" width="12.7109375" style="22" customWidth="1"/>
    <col min="10500" max="10500" width="10.7109375" style="22" customWidth="1"/>
    <col min="10501" max="10501" width="10.85546875" style="22" customWidth="1"/>
    <col min="10502" max="10508" width="10.7109375" style="22" customWidth="1"/>
    <col min="10509" max="10509" width="12.140625" style="22" customWidth="1"/>
    <col min="10510" max="10510" width="11.140625" style="22" customWidth="1"/>
    <col min="10511" max="10511" width="10.7109375" style="22" customWidth="1"/>
    <col min="10512" max="10512" width="11.5703125" style="22" customWidth="1"/>
    <col min="10513" max="10513" width="11.42578125" style="22"/>
    <col min="10514" max="10514" width="11.28515625" style="22" customWidth="1"/>
    <col min="10515" max="10515" width="10.42578125" style="22" customWidth="1"/>
    <col min="10516" max="10516" width="11.28515625" style="22" customWidth="1"/>
    <col min="10517" max="10517" width="10.28515625" style="22" customWidth="1"/>
    <col min="10518" max="10519" width="10.5703125" style="22" customWidth="1"/>
    <col min="10520" max="10524" width="14.140625" style="22" customWidth="1"/>
    <col min="10525" max="10528" width="13.140625" style="22" customWidth="1"/>
    <col min="10529" max="10529" width="9" style="22" customWidth="1"/>
    <col min="10530" max="10535" width="13.140625" style="22" customWidth="1"/>
    <col min="10536" max="10544" width="10.85546875" style="22" customWidth="1"/>
    <col min="10545" max="10585" width="0" style="22" hidden="1" customWidth="1"/>
    <col min="10586" max="10587" width="10.85546875" style="22" customWidth="1"/>
    <col min="10588" max="10752" width="11.42578125" style="22"/>
    <col min="10753" max="10753" width="31.5703125" style="22" customWidth="1"/>
    <col min="10754" max="10754" width="25.7109375" style="22" customWidth="1"/>
    <col min="10755" max="10755" width="12.7109375" style="22" customWidth="1"/>
    <col min="10756" max="10756" width="10.7109375" style="22" customWidth="1"/>
    <col min="10757" max="10757" width="10.85546875" style="22" customWidth="1"/>
    <col min="10758" max="10764" width="10.7109375" style="22" customWidth="1"/>
    <col min="10765" max="10765" width="12.140625" style="22" customWidth="1"/>
    <col min="10766" max="10766" width="11.140625" style="22" customWidth="1"/>
    <col min="10767" max="10767" width="10.7109375" style="22" customWidth="1"/>
    <col min="10768" max="10768" width="11.5703125" style="22" customWidth="1"/>
    <col min="10769" max="10769" width="11.42578125" style="22"/>
    <col min="10770" max="10770" width="11.28515625" style="22" customWidth="1"/>
    <col min="10771" max="10771" width="10.42578125" style="22" customWidth="1"/>
    <col min="10772" max="10772" width="11.28515625" style="22" customWidth="1"/>
    <col min="10773" max="10773" width="10.28515625" style="22" customWidth="1"/>
    <col min="10774" max="10775" width="10.5703125" style="22" customWidth="1"/>
    <col min="10776" max="10780" width="14.140625" style="22" customWidth="1"/>
    <col min="10781" max="10784" width="13.140625" style="22" customWidth="1"/>
    <col min="10785" max="10785" width="9" style="22" customWidth="1"/>
    <col min="10786" max="10791" width="13.140625" style="22" customWidth="1"/>
    <col min="10792" max="10800" width="10.85546875" style="22" customWidth="1"/>
    <col min="10801" max="10841" width="0" style="22" hidden="1" customWidth="1"/>
    <col min="10842" max="10843" width="10.85546875" style="22" customWidth="1"/>
    <col min="10844" max="11008" width="11.42578125" style="22"/>
    <col min="11009" max="11009" width="31.5703125" style="22" customWidth="1"/>
    <col min="11010" max="11010" width="25.7109375" style="22" customWidth="1"/>
    <col min="11011" max="11011" width="12.7109375" style="22" customWidth="1"/>
    <col min="11012" max="11012" width="10.7109375" style="22" customWidth="1"/>
    <col min="11013" max="11013" width="10.85546875" style="22" customWidth="1"/>
    <col min="11014" max="11020" width="10.7109375" style="22" customWidth="1"/>
    <col min="11021" max="11021" width="12.140625" style="22" customWidth="1"/>
    <col min="11022" max="11022" width="11.140625" style="22" customWidth="1"/>
    <col min="11023" max="11023" width="10.7109375" style="22" customWidth="1"/>
    <col min="11024" max="11024" width="11.5703125" style="22" customWidth="1"/>
    <col min="11025" max="11025" width="11.42578125" style="22"/>
    <col min="11026" max="11026" width="11.28515625" style="22" customWidth="1"/>
    <col min="11027" max="11027" width="10.42578125" style="22" customWidth="1"/>
    <col min="11028" max="11028" width="11.28515625" style="22" customWidth="1"/>
    <col min="11029" max="11029" width="10.28515625" style="22" customWidth="1"/>
    <col min="11030" max="11031" width="10.5703125" style="22" customWidth="1"/>
    <col min="11032" max="11036" width="14.140625" style="22" customWidth="1"/>
    <col min="11037" max="11040" width="13.140625" style="22" customWidth="1"/>
    <col min="11041" max="11041" width="9" style="22" customWidth="1"/>
    <col min="11042" max="11047" width="13.140625" style="22" customWidth="1"/>
    <col min="11048" max="11056" width="10.85546875" style="22" customWidth="1"/>
    <col min="11057" max="11097" width="0" style="22" hidden="1" customWidth="1"/>
    <col min="11098" max="11099" width="10.85546875" style="22" customWidth="1"/>
    <col min="11100" max="11264" width="11.42578125" style="22"/>
    <col min="11265" max="11265" width="31.5703125" style="22" customWidth="1"/>
    <col min="11266" max="11266" width="25.7109375" style="22" customWidth="1"/>
    <col min="11267" max="11267" width="12.7109375" style="22" customWidth="1"/>
    <col min="11268" max="11268" width="10.7109375" style="22" customWidth="1"/>
    <col min="11269" max="11269" width="10.85546875" style="22" customWidth="1"/>
    <col min="11270" max="11276" width="10.7109375" style="22" customWidth="1"/>
    <col min="11277" max="11277" width="12.140625" style="22" customWidth="1"/>
    <col min="11278" max="11278" width="11.140625" style="22" customWidth="1"/>
    <col min="11279" max="11279" width="10.7109375" style="22" customWidth="1"/>
    <col min="11280" max="11280" width="11.5703125" style="22" customWidth="1"/>
    <col min="11281" max="11281" width="11.42578125" style="22"/>
    <col min="11282" max="11282" width="11.28515625" style="22" customWidth="1"/>
    <col min="11283" max="11283" width="10.42578125" style="22" customWidth="1"/>
    <col min="11284" max="11284" width="11.28515625" style="22" customWidth="1"/>
    <col min="11285" max="11285" width="10.28515625" style="22" customWidth="1"/>
    <col min="11286" max="11287" width="10.5703125" style="22" customWidth="1"/>
    <col min="11288" max="11292" width="14.140625" style="22" customWidth="1"/>
    <col min="11293" max="11296" width="13.140625" style="22" customWidth="1"/>
    <col min="11297" max="11297" width="9" style="22" customWidth="1"/>
    <col min="11298" max="11303" width="13.140625" style="22" customWidth="1"/>
    <col min="11304" max="11312" width="10.85546875" style="22" customWidth="1"/>
    <col min="11313" max="11353" width="0" style="22" hidden="1" customWidth="1"/>
    <col min="11354" max="11355" width="10.85546875" style="22" customWidth="1"/>
    <col min="11356" max="11520" width="11.42578125" style="22"/>
    <col min="11521" max="11521" width="31.5703125" style="22" customWidth="1"/>
    <col min="11522" max="11522" width="25.7109375" style="22" customWidth="1"/>
    <col min="11523" max="11523" width="12.7109375" style="22" customWidth="1"/>
    <col min="11524" max="11524" width="10.7109375" style="22" customWidth="1"/>
    <col min="11525" max="11525" width="10.85546875" style="22" customWidth="1"/>
    <col min="11526" max="11532" width="10.7109375" style="22" customWidth="1"/>
    <col min="11533" max="11533" width="12.140625" style="22" customWidth="1"/>
    <col min="11534" max="11534" width="11.140625" style="22" customWidth="1"/>
    <col min="11535" max="11535" width="10.7109375" style="22" customWidth="1"/>
    <col min="11536" max="11536" width="11.5703125" style="22" customWidth="1"/>
    <col min="11537" max="11537" width="11.42578125" style="22"/>
    <col min="11538" max="11538" width="11.28515625" style="22" customWidth="1"/>
    <col min="11539" max="11539" width="10.42578125" style="22" customWidth="1"/>
    <col min="11540" max="11540" width="11.28515625" style="22" customWidth="1"/>
    <col min="11541" max="11541" width="10.28515625" style="22" customWidth="1"/>
    <col min="11542" max="11543" width="10.5703125" style="22" customWidth="1"/>
    <col min="11544" max="11548" width="14.140625" style="22" customWidth="1"/>
    <col min="11549" max="11552" width="13.140625" style="22" customWidth="1"/>
    <col min="11553" max="11553" width="9" style="22" customWidth="1"/>
    <col min="11554" max="11559" width="13.140625" style="22" customWidth="1"/>
    <col min="11560" max="11568" width="10.85546875" style="22" customWidth="1"/>
    <col min="11569" max="11609" width="0" style="22" hidden="1" customWidth="1"/>
    <col min="11610" max="11611" width="10.85546875" style="22" customWidth="1"/>
    <col min="11612" max="11776" width="11.42578125" style="22"/>
    <col min="11777" max="11777" width="31.5703125" style="22" customWidth="1"/>
    <col min="11778" max="11778" width="25.7109375" style="22" customWidth="1"/>
    <col min="11779" max="11779" width="12.7109375" style="22" customWidth="1"/>
    <col min="11780" max="11780" width="10.7109375" style="22" customWidth="1"/>
    <col min="11781" max="11781" width="10.85546875" style="22" customWidth="1"/>
    <col min="11782" max="11788" width="10.7109375" style="22" customWidth="1"/>
    <col min="11789" max="11789" width="12.140625" style="22" customWidth="1"/>
    <col min="11790" max="11790" width="11.140625" style="22" customWidth="1"/>
    <col min="11791" max="11791" width="10.7109375" style="22" customWidth="1"/>
    <col min="11792" max="11792" width="11.5703125" style="22" customWidth="1"/>
    <col min="11793" max="11793" width="11.42578125" style="22"/>
    <col min="11794" max="11794" width="11.28515625" style="22" customWidth="1"/>
    <col min="11795" max="11795" width="10.42578125" style="22" customWidth="1"/>
    <col min="11796" max="11796" width="11.28515625" style="22" customWidth="1"/>
    <col min="11797" max="11797" width="10.28515625" style="22" customWidth="1"/>
    <col min="11798" max="11799" width="10.5703125" style="22" customWidth="1"/>
    <col min="11800" max="11804" width="14.140625" style="22" customWidth="1"/>
    <col min="11805" max="11808" width="13.140625" style="22" customWidth="1"/>
    <col min="11809" max="11809" width="9" style="22" customWidth="1"/>
    <col min="11810" max="11815" width="13.140625" style="22" customWidth="1"/>
    <col min="11816" max="11824" width="10.85546875" style="22" customWidth="1"/>
    <col min="11825" max="11865" width="0" style="22" hidden="1" customWidth="1"/>
    <col min="11866" max="11867" width="10.85546875" style="22" customWidth="1"/>
    <col min="11868" max="12032" width="11.42578125" style="22"/>
    <col min="12033" max="12033" width="31.5703125" style="22" customWidth="1"/>
    <col min="12034" max="12034" width="25.7109375" style="22" customWidth="1"/>
    <col min="12035" max="12035" width="12.7109375" style="22" customWidth="1"/>
    <col min="12036" max="12036" width="10.7109375" style="22" customWidth="1"/>
    <col min="12037" max="12037" width="10.85546875" style="22" customWidth="1"/>
    <col min="12038" max="12044" width="10.7109375" style="22" customWidth="1"/>
    <col min="12045" max="12045" width="12.140625" style="22" customWidth="1"/>
    <col min="12046" max="12046" width="11.140625" style="22" customWidth="1"/>
    <col min="12047" max="12047" width="10.7109375" style="22" customWidth="1"/>
    <col min="12048" max="12048" width="11.5703125" style="22" customWidth="1"/>
    <col min="12049" max="12049" width="11.42578125" style="22"/>
    <col min="12050" max="12050" width="11.28515625" style="22" customWidth="1"/>
    <col min="12051" max="12051" width="10.42578125" style="22" customWidth="1"/>
    <col min="12052" max="12052" width="11.28515625" style="22" customWidth="1"/>
    <col min="12053" max="12053" width="10.28515625" style="22" customWidth="1"/>
    <col min="12054" max="12055" width="10.5703125" style="22" customWidth="1"/>
    <col min="12056" max="12060" width="14.140625" style="22" customWidth="1"/>
    <col min="12061" max="12064" width="13.140625" style="22" customWidth="1"/>
    <col min="12065" max="12065" width="9" style="22" customWidth="1"/>
    <col min="12066" max="12071" width="13.140625" style="22" customWidth="1"/>
    <col min="12072" max="12080" width="10.85546875" style="22" customWidth="1"/>
    <col min="12081" max="12121" width="0" style="22" hidden="1" customWidth="1"/>
    <col min="12122" max="12123" width="10.85546875" style="22" customWidth="1"/>
    <col min="12124" max="12288" width="11.42578125" style="22"/>
    <col min="12289" max="12289" width="31.5703125" style="22" customWidth="1"/>
    <col min="12290" max="12290" width="25.7109375" style="22" customWidth="1"/>
    <col min="12291" max="12291" width="12.7109375" style="22" customWidth="1"/>
    <col min="12292" max="12292" width="10.7109375" style="22" customWidth="1"/>
    <col min="12293" max="12293" width="10.85546875" style="22" customWidth="1"/>
    <col min="12294" max="12300" width="10.7109375" style="22" customWidth="1"/>
    <col min="12301" max="12301" width="12.140625" style="22" customWidth="1"/>
    <col min="12302" max="12302" width="11.140625" style="22" customWidth="1"/>
    <col min="12303" max="12303" width="10.7109375" style="22" customWidth="1"/>
    <col min="12304" max="12304" width="11.5703125" style="22" customWidth="1"/>
    <col min="12305" max="12305" width="11.42578125" style="22"/>
    <col min="12306" max="12306" width="11.28515625" style="22" customWidth="1"/>
    <col min="12307" max="12307" width="10.42578125" style="22" customWidth="1"/>
    <col min="12308" max="12308" width="11.28515625" style="22" customWidth="1"/>
    <col min="12309" max="12309" width="10.28515625" style="22" customWidth="1"/>
    <col min="12310" max="12311" width="10.5703125" style="22" customWidth="1"/>
    <col min="12312" max="12316" width="14.140625" style="22" customWidth="1"/>
    <col min="12317" max="12320" width="13.140625" style="22" customWidth="1"/>
    <col min="12321" max="12321" width="9" style="22" customWidth="1"/>
    <col min="12322" max="12327" width="13.140625" style="22" customWidth="1"/>
    <col min="12328" max="12336" width="10.85546875" style="22" customWidth="1"/>
    <col min="12337" max="12377" width="0" style="22" hidden="1" customWidth="1"/>
    <col min="12378" max="12379" width="10.85546875" style="22" customWidth="1"/>
    <col min="12380" max="12544" width="11.42578125" style="22"/>
    <col min="12545" max="12545" width="31.5703125" style="22" customWidth="1"/>
    <col min="12546" max="12546" width="25.7109375" style="22" customWidth="1"/>
    <col min="12547" max="12547" width="12.7109375" style="22" customWidth="1"/>
    <col min="12548" max="12548" width="10.7109375" style="22" customWidth="1"/>
    <col min="12549" max="12549" width="10.85546875" style="22" customWidth="1"/>
    <col min="12550" max="12556" width="10.7109375" style="22" customWidth="1"/>
    <col min="12557" max="12557" width="12.140625" style="22" customWidth="1"/>
    <col min="12558" max="12558" width="11.140625" style="22" customWidth="1"/>
    <col min="12559" max="12559" width="10.7109375" style="22" customWidth="1"/>
    <col min="12560" max="12560" width="11.5703125" style="22" customWidth="1"/>
    <col min="12561" max="12561" width="11.42578125" style="22"/>
    <col min="12562" max="12562" width="11.28515625" style="22" customWidth="1"/>
    <col min="12563" max="12563" width="10.42578125" style="22" customWidth="1"/>
    <col min="12564" max="12564" width="11.28515625" style="22" customWidth="1"/>
    <col min="12565" max="12565" width="10.28515625" style="22" customWidth="1"/>
    <col min="12566" max="12567" width="10.5703125" style="22" customWidth="1"/>
    <col min="12568" max="12572" width="14.140625" style="22" customWidth="1"/>
    <col min="12573" max="12576" width="13.140625" style="22" customWidth="1"/>
    <col min="12577" max="12577" width="9" style="22" customWidth="1"/>
    <col min="12578" max="12583" width="13.140625" style="22" customWidth="1"/>
    <col min="12584" max="12592" width="10.85546875" style="22" customWidth="1"/>
    <col min="12593" max="12633" width="0" style="22" hidden="1" customWidth="1"/>
    <col min="12634" max="12635" width="10.85546875" style="22" customWidth="1"/>
    <col min="12636" max="12800" width="11.42578125" style="22"/>
    <col min="12801" max="12801" width="31.5703125" style="22" customWidth="1"/>
    <col min="12802" max="12802" width="25.7109375" style="22" customWidth="1"/>
    <col min="12803" max="12803" width="12.7109375" style="22" customWidth="1"/>
    <col min="12804" max="12804" width="10.7109375" style="22" customWidth="1"/>
    <col min="12805" max="12805" width="10.85546875" style="22" customWidth="1"/>
    <col min="12806" max="12812" width="10.7109375" style="22" customWidth="1"/>
    <col min="12813" max="12813" width="12.140625" style="22" customWidth="1"/>
    <col min="12814" max="12814" width="11.140625" style="22" customWidth="1"/>
    <col min="12815" max="12815" width="10.7109375" style="22" customWidth="1"/>
    <col min="12816" max="12816" width="11.5703125" style="22" customWidth="1"/>
    <col min="12817" max="12817" width="11.42578125" style="22"/>
    <col min="12818" max="12818" width="11.28515625" style="22" customWidth="1"/>
    <col min="12819" max="12819" width="10.42578125" style="22" customWidth="1"/>
    <col min="12820" max="12820" width="11.28515625" style="22" customWidth="1"/>
    <col min="12821" max="12821" width="10.28515625" style="22" customWidth="1"/>
    <col min="12822" max="12823" width="10.5703125" style="22" customWidth="1"/>
    <col min="12824" max="12828" width="14.140625" style="22" customWidth="1"/>
    <col min="12829" max="12832" width="13.140625" style="22" customWidth="1"/>
    <col min="12833" max="12833" width="9" style="22" customWidth="1"/>
    <col min="12834" max="12839" width="13.140625" style="22" customWidth="1"/>
    <col min="12840" max="12848" width="10.85546875" style="22" customWidth="1"/>
    <col min="12849" max="12889" width="0" style="22" hidden="1" customWidth="1"/>
    <col min="12890" max="12891" width="10.85546875" style="22" customWidth="1"/>
    <col min="12892" max="13056" width="11.42578125" style="22"/>
    <col min="13057" max="13057" width="31.5703125" style="22" customWidth="1"/>
    <col min="13058" max="13058" width="25.7109375" style="22" customWidth="1"/>
    <col min="13059" max="13059" width="12.7109375" style="22" customWidth="1"/>
    <col min="13060" max="13060" width="10.7109375" style="22" customWidth="1"/>
    <col min="13061" max="13061" width="10.85546875" style="22" customWidth="1"/>
    <col min="13062" max="13068" width="10.7109375" style="22" customWidth="1"/>
    <col min="13069" max="13069" width="12.140625" style="22" customWidth="1"/>
    <col min="13070" max="13070" width="11.140625" style="22" customWidth="1"/>
    <col min="13071" max="13071" width="10.7109375" style="22" customWidth="1"/>
    <col min="13072" max="13072" width="11.5703125" style="22" customWidth="1"/>
    <col min="13073" max="13073" width="11.42578125" style="22"/>
    <col min="13074" max="13074" width="11.28515625" style="22" customWidth="1"/>
    <col min="13075" max="13075" width="10.42578125" style="22" customWidth="1"/>
    <col min="13076" max="13076" width="11.28515625" style="22" customWidth="1"/>
    <col min="13077" max="13077" width="10.28515625" style="22" customWidth="1"/>
    <col min="13078" max="13079" width="10.5703125" style="22" customWidth="1"/>
    <col min="13080" max="13084" width="14.140625" style="22" customWidth="1"/>
    <col min="13085" max="13088" width="13.140625" style="22" customWidth="1"/>
    <col min="13089" max="13089" width="9" style="22" customWidth="1"/>
    <col min="13090" max="13095" width="13.140625" style="22" customWidth="1"/>
    <col min="13096" max="13104" width="10.85546875" style="22" customWidth="1"/>
    <col min="13105" max="13145" width="0" style="22" hidden="1" customWidth="1"/>
    <col min="13146" max="13147" width="10.85546875" style="22" customWidth="1"/>
    <col min="13148" max="13312" width="11.42578125" style="22"/>
    <col min="13313" max="13313" width="31.5703125" style="22" customWidth="1"/>
    <col min="13314" max="13314" width="25.7109375" style="22" customWidth="1"/>
    <col min="13315" max="13315" width="12.7109375" style="22" customWidth="1"/>
    <col min="13316" max="13316" width="10.7109375" style="22" customWidth="1"/>
    <col min="13317" max="13317" width="10.85546875" style="22" customWidth="1"/>
    <col min="13318" max="13324" width="10.7109375" style="22" customWidth="1"/>
    <col min="13325" max="13325" width="12.140625" style="22" customWidth="1"/>
    <col min="13326" max="13326" width="11.140625" style="22" customWidth="1"/>
    <col min="13327" max="13327" width="10.7109375" style="22" customWidth="1"/>
    <col min="13328" max="13328" width="11.5703125" style="22" customWidth="1"/>
    <col min="13329" max="13329" width="11.42578125" style="22"/>
    <col min="13330" max="13330" width="11.28515625" style="22" customWidth="1"/>
    <col min="13331" max="13331" width="10.42578125" style="22" customWidth="1"/>
    <col min="13332" max="13332" width="11.28515625" style="22" customWidth="1"/>
    <col min="13333" max="13333" width="10.28515625" style="22" customWidth="1"/>
    <col min="13334" max="13335" width="10.5703125" style="22" customWidth="1"/>
    <col min="13336" max="13340" width="14.140625" style="22" customWidth="1"/>
    <col min="13341" max="13344" width="13.140625" style="22" customWidth="1"/>
    <col min="13345" max="13345" width="9" style="22" customWidth="1"/>
    <col min="13346" max="13351" width="13.140625" style="22" customWidth="1"/>
    <col min="13352" max="13360" width="10.85546875" style="22" customWidth="1"/>
    <col min="13361" max="13401" width="0" style="22" hidden="1" customWidth="1"/>
    <col min="13402" max="13403" width="10.85546875" style="22" customWidth="1"/>
    <col min="13404" max="13568" width="11.42578125" style="22"/>
    <col min="13569" max="13569" width="31.5703125" style="22" customWidth="1"/>
    <col min="13570" max="13570" width="25.7109375" style="22" customWidth="1"/>
    <col min="13571" max="13571" width="12.7109375" style="22" customWidth="1"/>
    <col min="13572" max="13572" width="10.7109375" style="22" customWidth="1"/>
    <col min="13573" max="13573" width="10.85546875" style="22" customWidth="1"/>
    <col min="13574" max="13580" width="10.7109375" style="22" customWidth="1"/>
    <col min="13581" max="13581" width="12.140625" style="22" customWidth="1"/>
    <col min="13582" max="13582" width="11.140625" style="22" customWidth="1"/>
    <col min="13583" max="13583" width="10.7109375" style="22" customWidth="1"/>
    <col min="13584" max="13584" width="11.5703125" style="22" customWidth="1"/>
    <col min="13585" max="13585" width="11.42578125" style="22"/>
    <col min="13586" max="13586" width="11.28515625" style="22" customWidth="1"/>
    <col min="13587" max="13587" width="10.42578125" style="22" customWidth="1"/>
    <col min="13588" max="13588" width="11.28515625" style="22" customWidth="1"/>
    <col min="13589" max="13589" width="10.28515625" style="22" customWidth="1"/>
    <col min="13590" max="13591" width="10.5703125" style="22" customWidth="1"/>
    <col min="13592" max="13596" width="14.140625" style="22" customWidth="1"/>
    <col min="13597" max="13600" width="13.140625" style="22" customWidth="1"/>
    <col min="13601" max="13601" width="9" style="22" customWidth="1"/>
    <col min="13602" max="13607" width="13.140625" style="22" customWidth="1"/>
    <col min="13608" max="13616" width="10.85546875" style="22" customWidth="1"/>
    <col min="13617" max="13657" width="0" style="22" hidden="1" customWidth="1"/>
    <col min="13658" max="13659" width="10.85546875" style="22" customWidth="1"/>
    <col min="13660" max="13824" width="11.42578125" style="22"/>
    <col min="13825" max="13825" width="31.5703125" style="22" customWidth="1"/>
    <col min="13826" max="13826" width="25.7109375" style="22" customWidth="1"/>
    <col min="13827" max="13827" width="12.7109375" style="22" customWidth="1"/>
    <col min="13828" max="13828" width="10.7109375" style="22" customWidth="1"/>
    <col min="13829" max="13829" width="10.85546875" style="22" customWidth="1"/>
    <col min="13830" max="13836" width="10.7109375" style="22" customWidth="1"/>
    <col min="13837" max="13837" width="12.140625" style="22" customWidth="1"/>
    <col min="13838" max="13838" width="11.140625" style="22" customWidth="1"/>
    <col min="13839" max="13839" width="10.7109375" style="22" customWidth="1"/>
    <col min="13840" max="13840" width="11.5703125" style="22" customWidth="1"/>
    <col min="13841" max="13841" width="11.42578125" style="22"/>
    <col min="13842" max="13842" width="11.28515625" style="22" customWidth="1"/>
    <col min="13843" max="13843" width="10.42578125" style="22" customWidth="1"/>
    <col min="13844" max="13844" width="11.28515625" style="22" customWidth="1"/>
    <col min="13845" max="13845" width="10.28515625" style="22" customWidth="1"/>
    <col min="13846" max="13847" width="10.5703125" style="22" customWidth="1"/>
    <col min="13848" max="13852" width="14.140625" style="22" customWidth="1"/>
    <col min="13853" max="13856" width="13.140625" style="22" customWidth="1"/>
    <col min="13857" max="13857" width="9" style="22" customWidth="1"/>
    <col min="13858" max="13863" width="13.140625" style="22" customWidth="1"/>
    <col min="13864" max="13872" width="10.85546875" style="22" customWidth="1"/>
    <col min="13873" max="13913" width="0" style="22" hidden="1" customWidth="1"/>
    <col min="13914" max="13915" width="10.85546875" style="22" customWidth="1"/>
    <col min="13916" max="14080" width="11.42578125" style="22"/>
    <col min="14081" max="14081" width="31.5703125" style="22" customWidth="1"/>
    <col min="14082" max="14082" width="25.7109375" style="22" customWidth="1"/>
    <col min="14083" max="14083" width="12.7109375" style="22" customWidth="1"/>
    <col min="14084" max="14084" width="10.7109375" style="22" customWidth="1"/>
    <col min="14085" max="14085" width="10.85546875" style="22" customWidth="1"/>
    <col min="14086" max="14092" width="10.7109375" style="22" customWidth="1"/>
    <col min="14093" max="14093" width="12.140625" style="22" customWidth="1"/>
    <col min="14094" max="14094" width="11.140625" style="22" customWidth="1"/>
    <col min="14095" max="14095" width="10.7109375" style="22" customWidth="1"/>
    <col min="14096" max="14096" width="11.5703125" style="22" customWidth="1"/>
    <col min="14097" max="14097" width="11.42578125" style="22"/>
    <col min="14098" max="14098" width="11.28515625" style="22" customWidth="1"/>
    <col min="14099" max="14099" width="10.42578125" style="22" customWidth="1"/>
    <col min="14100" max="14100" width="11.28515625" style="22" customWidth="1"/>
    <col min="14101" max="14101" width="10.28515625" style="22" customWidth="1"/>
    <col min="14102" max="14103" width="10.5703125" style="22" customWidth="1"/>
    <col min="14104" max="14108" width="14.140625" style="22" customWidth="1"/>
    <col min="14109" max="14112" width="13.140625" style="22" customWidth="1"/>
    <col min="14113" max="14113" width="9" style="22" customWidth="1"/>
    <col min="14114" max="14119" width="13.140625" style="22" customWidth="1"/>
    <col min="14120" max="14128" width="10.85546875" style="22" customWidth="1"/>
    <col min="14129" max="14169" width="0" style="22" hidden="1" customWidth="1"/>
    <col min="14170" max="14171" width="10.85546875" style="22" customWidth="1"/>
    <col min="14172" max="14336" width="11.42578125" style="22"/>
    <col min="14337" max="14337" width="31.5703125" style="22" customWidth="1"/>
    <col min="14338" max="14338" width="25.7109375" style="22" customWidth="1"/>
    <col min="14339" max="14339" width="12.7109375" style="22" customWidth="1"/>
    <col min="14340" max="14340" width="10.7109375" style="22" customWidth="1"/>
    <col min="14341" max="14341" width="10.85546875" style="22" customWidth="1"/>
    <col min="14342" max="14348" width="10.7109375" style="22" customWidth="1"/>
    <col min="14349" max="14349" width="12.140625" style="22" customWidth="1"/>
    <col min="14350" max="14350" width="11.140625" style="22" customWidth="1"/>
    <col min="14351" max="14351" width="10.7109375" style="22" customWidth="1"/>
    <col min="14352" max="14352" width="11.5703125" style="22" customWidth="1"/>
    <col min="14353" max="14353" width="11.42578125" style="22"/>
    <col min="14354" max="14354" width="11.28515625" style="22" customWidth="1"/>
    <col min="14355" max="14355" width="10.42578125" style="22" customWidth="1"/>
    <col min="14356" max="14356" width="11.28515625" style="22" customWidth="1"/>
    <col min="14357" max="14357" width="10.28515625" style="22" customWidth="1"/>
    <col min="14358" max="14359" width="10.5703125" style="22" customWidth="1"/>
    <col min="14360" max="14364" width="14.140625" style="22" customWidth="1"/>
    <col min="14365" max="14368" width="13.140625" style="22" customWidth="1"/>
    <col min="14369" max="14369" width="9" style="22" customWidth="1"/>
    <col min="14370" max="14375" width="13.140625" style="22" customWidth="1"/>
    <col min="14376" max="14384" width="10.85546875" style="22" customWidth="1"/>
    <col min="14385" max="14425" width="0" style="22" hidden="1" customWidth="1"/>
    <col min="14426" max="14427" width="10.85546875" style="22" customWidth="1"/>
    <col min="14428" max="14592" width="11.42578125" style="22"/>
    <col min="14593" max="14593" width="31.5703125" style="22" customWidth="1"/>
    <col min="14594" max="14594" width="25.7109375" style="22" customWidth="1"/>
    <col min="14595" max="14595" width="12.7109375" style="22" customWidth="1"/>
    <col min="14596" max="14596" width="10.7109375" style="22" customWidth="1"/>
    <col min="14597" max="14597" width="10.85546875" style="22" customWidth="1"/>
    <col min="14598" max="14604" width="10.7109375" style="22" customWidth="1"/>
    <col min="14605" max="14605" width="12.140625" style="22" customWidth="1"/>
    <col min="14606" max="14606" width="11.140625" style="22" customWidth="1"/>
    <col min="14607" max="14607" width="10.7109375" style="22" customWidth="1"/>
    <col min="14608" max="14608" width="11.5703125" style="22" customWidth="1"/>
    <col min="14609" max="14609" width="11.42578125" style="22"/>
    <col min="14610" max="14610" width="11.28515625" style="22" customWidth="1"/>
    <col min="14611" max="14611" width="10.42578125" style="22" customWidth="1"/>
    <col min="14612" max="14612" width="11.28515625" style="22" customWidth="1"/>
    <col min="14613" max="14613" width="10.28515625" style="22" customWidth="1"/>
    <col min="14614" max="14615" width="10.5703125" style="22" customWidth="1"/>
    <col min="14616" max="14620" width="14.140625" style="22" customWidth="1"/>
    <col min="14621" max="14624" width="13.140625" style="22" customWidth="1"/>
    <col min="14625" max="14625" width="9" style="22" customWidth="1"/>
    <col min="14626" max="14631" width="13.140625" style="22" customWidth="1"/>
    <col min="14632" max="14640" width="10.85546875" style="22" customWidth="1"/>
    <col min="14641" max="14681" width="0" style="22" hidden="1" customWidth="1"/>
    <col min="14682" max="14683" width="10.85546875" style="22" customWidth="1"/>
    <col min="14684" max="14848" width="11.42578125" style="22"/>
    <col min="14849" max="14849" width="31.5703125" style="22" customWidth="1"/>
    <col min="14850" max="14850" width="25.7109375" style="22" customWidth="1"/>
    <col min="14851" max="14851" width="12.7109375" style="22" customWidth="1"/>
    <col min="14852" max="14852" width="10.7109375" style="22" customWidth="1"/>
    <col min="14853" max="14853" width="10.85546875" style="22" customWidth="1"/>
    <col min="14854" max="14860" width="10.7109375" style="22" customWidth="1"/>
    <col min="14861" max="14861" width="12.140625" style="22" customWidth="1"/>
    <col min="14862" max="14862" width="11.140625" style="22" customWidth="1"/>
    <col min="14863" max="14863" width="10.7109375" style="22" customWidth="1"/>
    <col min="14864" max="14864" width="11.5703125" style="22" customWidth="1"/>
    <col min="14865" max="14865" width="11.42578125" style="22"/>
    <col min="14866" max="14866" width="11.28515625" style="22" customWidth="1"/>
    <col min="14867" max="14867" width="10.42578125" style="22" customWidth="1"/>
    <col min="14868" max="14868" width="11.28515625" style="22" customWidth="1"/>
    <col min="14869" max="14869" width="10.28515625" style="22" customWidth="1"/>
    <col min="14870" max="14871" width="10.5703125" style="22" customWidth="1"/>
    <col min="14872" max="14876" width="14.140625" style="22" customWidth="1"/>
    <col min="14877" max="14880" width="13.140625" style="22" customWidth="1"/>
    <col min="14881" max="14881" width="9" style="22" customWidth="1"/>
    <col min="14882" max="14887" width="13.140625" style="22" customWidth="1"/>
    <col min="14888" max="14896" width="10.85546875" style="22" customWidth="1"/>
    <col min="14897" max="14937" width="0" style="22" hidden="1" customWidth="1"/>
    <col min="14938" max="14939" width="10.85546875" style="22" customWidth="1"/>
    <col min="14940" max="15104" width="11.42578125" style="22"/>
    <col min="15105" max="15105" width="31.5703125" style="22" customWidth="1"/>
    <col min="15106" max="15106" width="25.7109375" style="22" customWidth="1"/>
    <col min="15107" max="15107" width="12.7109375" style="22" customWidth="1"/>
    <col min="15108" max="15108" width="10.7109375" style="22" customWidth="1"/>
    <col min="15109" max="15109" width="10.85546875" style="22" customWidth="1"/>
    <col min="15110" max="15116" width="10.7109375" style="22" customWidth="1"/>
    <col min="15117" max="15117" width="12.140625" style="22" customWidth="1"/>
    <col min="15118" max="15118" width="11.140625" style="22" customWidth="1"/>
    <col min="15119" max="15119" width="10.7109375" style="22" customWidth="1"/>
    <col min="15120" max="15120" width="11.5703125" style="22" customWidth="1"/>
    <col min="15121" max="15121" width="11.42578125" style="22"/>
    <col min="15122" max="15122" width="11.28515625" style="22" customWidth="1"/>
    <col min="15123" max="15123" width="10.42578125" style="22" customWidth="1"/>
    <col min="15124" max="15124" width="11.28515625" style="22" customWidth="1"/>
    <col min="15125" max="15125" width="10.28515625" style="22" customWidth="1"/>
    <col min="15126" max="15127" width="10.5703125" style="22" customWidth="1"/>
    <col min="15128" max="15132" width="14.140625" style="22" customWidth="1"/>
    <col min="15133" max="15136" width="13.140625" style="22" customWidth="1"/>
    <col min="15137" max="15137" width="9" style="22" customWidth="1"/>
    <col min="15138" max="15143" width="13.140625" style="22" customWidth="1"/>
    <col min="15144" max="15152" width="10.85546875" style="22" customWidth="1"/>
    <col min="15153" max="15193" width="0" style="22" hidden="1" customWidth="1"/>
    <col min="15194" max="15195" width="10.85546875" style="22" customWidth="1"/>
    <col min="15196" max="15360" width="11.42578125" style="22"/>
    <col min="15361" max="15361" width="31.5703125" style="22" customWidth="1"/>
    <col min="15362" max="15362" width="25.7109375" style="22" customWidth="1"/>
    <col min="15363" max="15363" width="12.7109375" style="22" customWidth="1"/>
    <col min="15364" max="15364" width="10.7109375" style="22" customWidth="1"/>
    <col min="15365" max="15365" width="10.85546875" style="22" customWidth="1"/>
    <col min="15366" max="15372" width="10.7109375" style="22" customWidth="1"/>
    <col min="15373" max="15373" width="12.140625" style="22" customWidth="1"/>
    <col min="15374" max="15374" width="11.140625" style="22" customWidth="1"/>
    <col min="15375" max="15375" width="10.7109375" style="22" customWidth="1"/>
    <col min="15376" max="15376" width="11.5703125" style="22" customWidth="1"/>
    <col min="15377" max="15377" width="11.42578125" style="22"/>
    <col min="15378" max="15378" width="11.28515625" style="22" customWidth="1"/>
    <col min="15379" max="15379" width="10.42578125" style="22" customWidth="1"/>
    <col min="15380" max="15380" width="11.28515625" style="22" customWidth="1"/>
    <col min="15381" max="15381" width="10.28515625" style="22" customWidth="1"/>
    <col min="15382" max="15383" width="10.5703125" style="22" customWidth="1"/>
    <col min="15384" max="15388" width="14.140625" style="22" customWidth="1"/>
    <col min="15389" max="15392" width="13.140625" style="22" customWidth="1"/>
    <col min="15393" max="15393" width="9" style="22" customWidth="1"/>
    <col min="15394" max="15399" width="13.140625" style="22" customWidth="1"/>
    <col min="15400" max="15408" width="10.85546875" style="22" customWidth="1"/>
    <col min="15409" max="15449" width="0" style="22" hidden="1" customWidth="1"/>
    <col min="15450" max="15451" width="10.85546875" style="22" customWidth="1"/>
    <col min="15452" max="15616" width="11.42578125" style="22"/>
    <col min="15617" max="15617" width="31.5703125" style="22" customWidth="1"/>
    <col min="15618" max="15618" width="25.7109375" style="22" customWidth="1"/>
    <col min="15619" max="15619" width="12.7109375" style="22" customWidth="1"/>
    <col min="15620" max="15620" width="10.7109375" style="22" customWidth="1"/>
    <col min="15621" max="15621" width="10.85546875" style="22" customWidth="1"/>
    <col min="15622" max="15628" width="10.7109375" style="22" customWidth="1"/>
    <col min="15629" max="15629" width="12.140625" style="22" customWidth="1"/>
    <col min="15630" max="15630" width="11.140625" style="22" customWidth="1"/>
    <col min="15631" max="15631" width="10.7109375" style="22" customWidth="1"/>
    <col min="15632" max="15632" width="11.5703125" style="22" customWidth="1"/>
    <col min="15633" max="15633" width="11.42578125" style="22"/>
    <col min="15634" max="15634" width="11.28515625" style="22" customWidth="1"/>
    <col min="15635" max="15635" width="10.42578125" style="22" customWidth="1"/>
    <col min="15636" max="15636" width="11.28515625" style="22" customWidth="1"/>
    <col min="15637" max="15637" width="10.28515625" style="22" customWidth="1"/>
    <col min="15638" max="15639" width="10.5703125" style="22" customWidth="1"/>
    <col min="15640" max="15644" width="14.140625" style="22" customWidth="1"/>
    <col min="15645" max="15648" width="13.140625" style="22" customWidth="1"/>
    <col min="15649" max="15649" width="9" style="22" customWidth="1"/>
    <col min="15650" max="15655" width="13.140625" style="22" customWidth="1"/>
    <col min="15656" max="15664" width="10.85546875" style="22" customWidth="1"/>
    <col min="15665" max="15705" width="0" style="22" hidden="1" customWidth="1"/>
    <col min="15706" max="15707" width="10.85546875" style="22" customWidth="1"/>
    <col min="15708" max="15872" width="11.42578125" style="22"/>
    <col min="15873" max="15873" width="31.5703125" style="22" customWidth="1"/>
    <col min="15874" max="15874" width="25.7109375" style="22" customWidth="1"/>
    <col min="15875" max="15875" width="12.7109375" style="22" customWidth="1"/>
    <col min="15876" max="15876" width="10.7109375" style="22" customWidth="1"/>
    <col min="15877" max="15877" width="10.85546875" style="22" customWidth="1"/>
    <col min="15878" max="15884" width="10.7109375" style="22" customWidth="1"/>
    <col min="15885" max="15885" width="12.140625" style="22" customWidth="1"/>
    <col min="15886" max="15886" width="11.140625" style="22" customWidth="1"/>
    <col min="15887" max="15887" width="10.7109375" style="22" customWidth="1"/>
    <col min="15888" max="15888" width="11.5703125" style="22" customWidth="1"/>
    <col min="15889" max="15889" width="11.42578125" style="22"/>
    <col min="15890" max="15890" width="11.28515625" style="22" customWidth="1"/>
    <col min="15891" max="15891" width="10.42578125" style="22" customWidth="1"/>
    <col min="15892" max="15892" width="11.28515625" style="22" customWidth="1"/>
    <col min="15893" max="15893" width="10.28515625" style="22" customWidth="1"/>
    <col min="15894" max="15895" width="10.5703125" style="22" customWidth="1"/>
    <col min="15896" max="15900" width="14.140625" style="22" customWidth="1"/>
    <col min="15901" max="15904" width="13.140625" style="22" customWidth="1"/>
    <col min="15905" max="15905" width="9" style="22" customWidth="1"/>
    <col min="15906" max="15911" width="13.140625" style="22" customWidth="1"/>
    <col min="15912" max="15920" width="10.85546875" style="22" customWidth="1"/>
    <col min="15921" max="15961" width="0" style="22" hidden="1" customWidth="1"/>
    <col min="15962" max="15963" width="10.85546875" style="22" customWidth="1"/>
    <col min="15964" max="16128" width="11.42578125" style="22"/>
    <col min="16129" max="16129" width="31.5703125" style="22" customWidth="1"/>
    <col min="16130" max="16130" width="25.7109375" style="22" customWidth="1"/>
    <col min="16131" max="16131" width="12.7109375" style="22" customWidth="1"/>
    <col min="16132" max="16132" width="10.7109375" style="22" customWidth="1"/>
    <col min="16133" max="16133" width="10.85546875" style="22" customWidth="1"/>
    <col min="16134" max="16140" width="10.7109375" style="22" customWidth="1"/>
    <col min="16141" max="16141" width="12.140625" style="22" customWidth="1"/>
    <col min="16142" max="16142" width="11.140625" style="22" customWidth="1"/>
    <col min="16143" max="16143" width="10.7109375" style="22" customWidth="1"/>
    <col min="16144" max="16144" width="11.5703125" style="22" customWidth="1"/>
    <col min="16145" max="16145" width="11.42578125" style="22"/>
    <col min="16146" max="16146" width="11.28515625" style="22" customWidth="1"/>
    <col min="16147" max="16147" width="10.42578125" style="22" customWidth="1"/>
    <col min="16148" max="16148" width="11.28515625" style="22" customWidth="1"/>
    <col min="16149" max="16149" width="10.28515625" style="22" customWidth="1"/>
    <col min="16150" max="16151" width="10.5703125" style="22" customWidth="1"/>
    <col min="16152" max="16156" width="14.140625" style="22" customWidth="1"/>
    <col min="16157" max="16160" width="13.140625" style="22" customWidth="1"/>
    <col min="16161" max="16161" width="9" style="22" customWidth="1"/>
    <col min="16162" max="16167" width="13.140625" style="22" customWidth="1"/>
    <col min="16168" max="16176" width="10.85546875" style="22" customWidth="1"/>
    <col min="16177" max="16217" width="0" style="22" hidden="1" customWidth="1"/>
    <col min="16218" max="16219" width="10.85546875" style="22" customWidth="1"/>
    <col min="16220" max="16384" width="11.42578125" style="22"/>
  </cols>
  <sheetData>
    <row r="1" spans="1:89" s="8" customFormat="1" ht="12.75" customHeight="1" x14ac:dyDescent="0.2">
      <c r="A1" s="166" t="s">
        <v>0</v>
      </c>
      <c r="B1" s="7"/>
      <c r="C1" s="7"/>
      <c r="D1" s="7"/>
      <c r="E1" s="7"/>
      <c r="F1" s="7"/>
      <c r="G1" s="7"/>
      <c r="H1" s="7"/>
      <c r="I1" s="7"/>
      <c r="J1" s="7"/>
      <c r="K1" s="7"/>
      <c r="L1" s="10"/>
      <c r="V1" s="24"/>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row>
    <row r="2" spans="1:89" s="8" customFormat="1" ht="12.75" customHeight="1" x14ac:dyDescent="0.2">
      <c r="A2" s="166" t="str">
        <f>CONCATENATE("COMUNA: ",[7]NOMBRE!B2," - ","( ",[7]NOMBRE!C2,[7]NOMBRE!D2,[7]NOMBRE!E2,[7]NOMBRE!F2,[7]NOMBRE!G2," )")</f>
        <v>COMUNA: LINARES  - ( 07408 )</v>
      </c>
      <c r="B2" s="7"/>
      <c r="C2" s="7"/>
      <c r="D2" s="7"/>
      <c r="E2" s="7"/>
      <c r="F2" s="7"/>
      <c r="G2" s="7"/>
      <c r="H2" s="7"/>
      <c r="I2" s="7"/>
      <c r="J2" s="7"/>
      <c r="K2" s="7"/>
      <c r="L2" s="10"/>
      <c r="V2" s="24"/>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c r="CB2" s="7"/>
      <c r="CC2" s="7"/>
      <c r="CD2" s="7"/>
      <c r="CE2" s="7"/>
      <c r="CF2" s="7"/>
      <c r="CG2" s="7"/>
      <c r="CH2" s="7"/>
      <c r="CI2" s="7"/>
      <c r="CJ2" s="7"/>
      <c r="CK2" s="7"/>
    </row>
    <row r="3" spans="1:89" s="8" customFormat="1" ht="12.75" customHeight="1" x14ac:dyDescent="0.2">
      <c r="A3" s="166" t="str">
        <f>CONCATENATE("ESTABLECIMIENTO/ESTRATEGIA: ",[7]NOMBRE!B3," - ","( ",[7]NOMBRE!C3,[7]NOMBRE!D3,[7]NOMBRE!E3,[7]NOMBRE!F3,[7]NOMBRE!G3,[7]NOMBRE!H3," )")</f>
        <v>ESTABLECIMIENTO/ESTRATEGIA: HOSPITAL DE LINARES  - ( 116108 )</v>
      </c>
      <c r="B3" s="7"/>
      <c r="C3" s="7"/>
      <c r="D3" s="9"/>
      <c r="E3" s="7"/>
      <c r="F3" s="7"/>
      <c r="G3" s="7"/>
      <c r="H3" s="7"/>
      <c r="I3" s="7"/>
      <c r="J3" s="7"/>
      <c r="K3" s="7"/>
      <c r="L3" s="10"/>
      <c r="V3" s="24"/>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c r="CB3" s="7"/>
      <c r="CC3" s="7"/>
      <c r="CD3" s="7"/>
      <c r="CE3" s="7"/>
      <c r="CF3" s="7"/>
      <c r="CG3" s="7"/>
      <c r="CH3" s="7"/>
      <c r="CI3" s="7"/>
      <c r="CJ3" s="7"/>
      <c r="CK3" s="7"/>
    </row>
    <row r="4" spans="1:89" s="8" customFormat="1" ht="12.75" customHeight="1" x14ac:dyDescent="0.2">
      <c r="A4" s="166" t="str">
        <f>CONCATENATE("MES: ",[7]NOMBRE!B6," - ","( ",[7]NOMBRE!C6,[7]NOMBRE!D6," )")</f>
        <v>MES: JUNIO - ( 06 )</v>
      </c>
      <c r="B4" s="7"/>
      <c r="C4" s="7"/>
      <c r="D4" s="7"/>
      <c r="E4" s="7"/>
      <c r="F4" s="7"/>
      <c r="G4" s="7"/>
      <c r="H4" s="7"/>
      <c r="I4" s="7"/>
      <c r="J4" s="7"/>
      <c r="K4" s="7"/>
      <c r="L4" s="10"/>
      <c r="V4" s="24"/>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row>
    <row r="5" spans="1:89" s="8" customFormat="1" ht="12.75" customHeight="1" x14ac:dyDescent="0.2">
      <c r="A5" s="6" t="str">
        <f>CONCATENATE("AÑO: ",[7]NOMBRE!B7)</f>
        <v>AÑO: 2014</v>
      </c>
      <c r="B5" s="7"/>
      <c r="C5" s="7"/>
      <c r="D5" s="7"/>
      <c r="E5" s="7"/>
      <c r="F5" s="7"/>
      <c r="G5" s="7"/>
      <c r="H5" s="7"/>
      <c r="I5" s="7"/>
      <c r="J5" s="7"/>
      <c r="K5" s="7"/>
      <c r="L5" s="10"/>
      <c r="V5" s="24"/>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row>
    <row r="6" spans="1:89" s="4" customFormat="1" ht="39.75" customHeight="1" x14ac:dyDescent="0.15">
      <c r="A6" s="271" t="s">
        <v>1</v>
      </c>
      <c r="B6" s="271"/>
      <c r="C6" s="271"/>
      <c r="D6" s="271"/>
      <c r="E6" s="271"/>
      <c r="F6" s="271"/>
      <c r="G6" s="271"/>
      <c r="H6" s="271"/>
      <c r="I6" s="271"/>
      <c r="J6" s="271"/>
      <c r="K6" s="271"/>
      <c r="L6" s="271"/>
      <c r="M6" s="271"/>
      <c r="N6" s="271"/>
      <c r="O6" s="271"/>
      <c r="P6" s="271"/>
      <c r="Q6" s="271"/>
      <c r="R6" s="271"/>
      <c r="S6" s="271"/>
      <c r="T6" s="271"/>
      <c r="U6" s="271"/>
      <c r="V6" s="271"/>
      <c r="W6" s="271"/>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c r="BX6" s="14"/>
      <c r="BY6" s="14"/>
      <c r="BZ6" s="14"/>
      <c r="CA6" s="14"/>
      <c r="CB6" s="14"/>
      <c r="CC6" s="14"/>
      <c r="CD6" s="14"/>
      <c r="CE6" s="14"/>
      <c r="CF6" s="14"/>
      <c r="CG6" s="14"/>
      <c r="CH6" s="14"/>
      <c r="CI6" s="14"/>
      <c r="CJ6" s="14"/>
      <c r="CK6" s="14"/>
    </row>
    <row r="7" spans="1:89" s="4" customFormat="1" ht="45" customHeight="1" x14ac:dyDescent="0.2">
      <c r="A7" s="35" t="s">
        <v>2</v>
      </c>
      <c r="B7" s="13"/>
      <c r="C7" s="12"/>
      <c r="D7" s="12"/>
      <c r="E7" s="12"/>
      <c r="F7" s="12"/>
      <c r="G7" s="12"/>
      <c r="H7" s="12"/>
      <c r="I7" s="36"/>
      <c r="J7" s="13"/>
      <c r="K7" s="37"/>
      <c r="L7" s="12"/>
      <c r="V7" s="2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14"/>
      <c r="BX7" s="14"/>
      <c r="BY7" s="14"/>
      <c r="BZ7" s="14"/>
      <c r="CA7" s="14"/>
      <c r="CB7" s="14"/>
      <c r="CC7" s="14"/>
      <c r="CD7" s="14"/>
      <c r="CE7" s="14"/>
      <c r="CF7" s="14"/>
      <c r="CG7" s="14"/>
      <c r="CH7" s="14"/>
      <c r="CI7" s="14"/>
      <c r="CJ7" s="14"/>
      <c r="CK7" s="14"/>
    </row>
    <row r="8" spans="1:89" s="4" customFormat="1" ht="30" customHeight="1" x14ac:dyDescent="0.2">
      <c r="A8" s="38" t="s">
        <v>3</v>
      </c>
      <c r="B8" s="20"/>
      <c r="C8" s="20"/>
      <c r="D8" s="20"/>
      <c r="E8" s="20"/>
      <c r="F8" s="20"/>
      <c r="G8" s="20"/>
      <c r="H8" s="20"/>
      <c r="I8" s="20"/>
      <c r="J8" s="20"/>
      <c r="K8" s="39"/>
      <c r="L8" s="20"/>
      <c r="M8" s="26"/>
      <c r="N8" s="26"/>
      <c r="V8" s="2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c r="CC8" s="14"/>
      <c r="CD8" s="14"/>
      <c r="CE8" s="14"/>
      <c r="CF8" s="14"/>
      <c r="CG8" s="14"/>
      <c r="CH8" s="14"/>
      <c r="CI8" s="14"/>
      <c r="CJ8" s="14"/>
      <c r="CK8" s="14"/>
    </row>
    <row r="9" spans="1:89" s="5" customFormat="1" ht="19.5" customHeight="1" x14ac:dyDescent="0.15">
      <c r="A9" s="285" t="s">
        <v>4</v>
      </c>
      <c r="B9" s="285" t="s">
        <v>5</v>
      </c>
      <c r="C9" s="287" t="s">
        <v>6</v>
      </c>
      <c r="D9" s="272" t="s">
        <v>89</v>
      </c>
      <c r="E9" s="273"/>
      <c r="F9" s="273"/>
      <c r="G9" s="273"/>
      <c r="H9" s="273"/>
      <c r="I9" s="273"/>
      <c r="J9" s="273"/>
      <c r="K9" s="273"/>
      <c r="L9" s="273"/>
      <c r="M9" s="273"/>
      <c r="N9" s="273"/>
      <c r="O9" s="273"/>
      <c r="P9" s="273"/>
      <c r="Q9" s="273"/>
      <c r="R9" s="273"/>
      <c r="S9" s="273"/>
      <c r="T9" s="274"/>
      <c r="U9" s="272" t="s">
        <v>8</v>
      </c>
      <c r="V9" s="274"/>
      <c r="W9" s="287" t="s">
        <v>9</v>
      </c>
      <c r="Y9" s="4"/>
      <c r="Z9" s="4"/>
      <c r="AA9" s="4"/>
      <c r="AB9" s="4"/>
      <c r="AC9" s="4"/>
      <c r="AD9" s="4"/>
      <c r="AE9" s="4"/>
      <c r="AF9" s="4"/>
      <c r="AG9" s="4"/>
      <c r="AH9" s="4"/>
      <c r="AI9" s="4"/>
      <c r="AJ9" s="4"/>
      <c r="AK9" s="4"/>
      <c r="AL9" s="4"/>
      <c r="AM9" s="4"/>
      <c r="AN9" s="4"/>
      <c r="AO9" s="4"/>
      <c r="AP9" s="4"/>
      <c r="AQ9" s="4"/>
      <c r="AR9" s="4"/>
      <c r="AS9" s="4"/>
      <c r="AT9" s="4"/>
      <c r="AW9" s="187"/>
      <c r="AX9" s="187"/>
      <c r="AY9" s="187"/>
      <c r="AZ9" s="187"/>
      <c r="BA9" s="187"/>
      <c r="BB9" s="187"/>
      <c r="BC9" s="187"/>
      <c r="BD9" s="187"/>
      <c r="BE9" s="187"/>
      <c r="BF9" s="187"/>
      <c r="BG9" s="187"/>
      <c r="BH9" s="187"/>
      <c r="BI9" s="187"/>
      <c r="BJ9" s="187"/>
      <c r="BK9" s="187"/>
      <c r="BL9" s="187"/>
      <c r="BM9" s="187"/>
      <c r="BN9" s="187"/>
      <c r="BO9" s="187"/>
      <c r="BP9" s="187"/>
      <c r="BQ9" s="187"/>
      <c r="BR9" s="187"/>
      <c r="BS9" s="187"/>
      <c r="BT9" s="187"/>
      <c r="BU9" s="187"/>
      <c r="BV9" s="187"/>
      <c r="BW9" s="187"/>
      <c r="BX9" s="187"/>
      <c r="BY9" s="187"/>
      <c r="BZ9" s="187"/>
      <c r="CA9" s="187"/>
      <c r="CB9" s="187"/>
      <c r="CC9" s="187"/>
      <c r="CD9" s="187"/>
      <c r="CE9" s="187"/>
      <c r="CF9" s="187"/>
      <c r="CG9" s="187"/>
      <c r="CH9" s="187"/>
      <c r="CI9" s="187"/>
      <c r="CJ9" s="187"/>
      <c r="CK9" s="187"/>
    </row>
    <row r="10" spans="1:89" s="5" customFormat="1" ht="33" customHeight="1" x14ac:dyDescent="0.15">
      <c r="A10" s="286"/>
      <c r="B10" s="286"/>
      <c r="C10" s="288"/>
      <c r="D10" s="15" t="s">
        <v>90</v>
      </c>
      <c r="E10" s="188" t="s">
        <v>91</v>
      </c>
      <c r="F10" s="15" t="s">
        <v>10</v>
      </c>
      <c r="G10" s="15" t="s">
        <v>11</v>
      </c>
      <c r="H10" s="15" t="s">
        <v>12</v>
      </c>
      <c r="I10" s="189" t="s">
        <v>92</v>
      </c>
      <c r="J10" s="189" t="s">
        <v>93</v>
      </c>
      <c r="K10" s="189" t="s">
        <v>94</v>
      </c>
      <c r="L10" s="189" t="s">
        <v>95</v>
      </c>
      <c r="M10" s="189" t="s">
        <v>96</v>
      </c>
      <c r="N10" s="189" t="s">
        <v>97</v>
      </c>
      <c r="O10" s="189" t="s">
        <v>98</v>
      </c>
      <c r="P10" s="189" t="s">
        <v>99</v>
      </c>
      <c r="Q10" s="189" t="s">
        <v>100</v>
      </c>
      <c r="R10" s="189" t="s">
        <v>101</v>
      </c>
      <c r="S10" s="189" t="s">
        <v>102</v>
      </c>
      <c r="T10" s="190" t="s">
        <v>103</v>
      </c>
      <c r="U10" s="30" t="s">
        <v>13</v>
      </c>
      <c r="V10" s="263" t="s">
        <v>14</v>
      </c>
      <c r="W10" s="288"/>
      <c r="X10" s="4"/>
      <c r="Y10" s="4"/>
      <c r="Z10" s="4"/>
      <c r="AA10" s="4"/>
      <c r="AB10" s="4"/>
      <c r="AC10" s="4"/>
      <c r="AD10" s="4"/>
      <c r="AE10" s="4"/>
      <c r="AF10" s="4"/>
      <c r="AG10" s="4"/>
      <c r="AH10" s="4"/>
      <c r="AI10" s="4"/>
      <c r="AJ10" s="4"/>
      <c r="AK10" s="4"/>
      <c r="AL10" s="4"/>
      <c r="AM10" s="4"/>
      <c r="AN10" s="4"/>
      <c r="AO10" s="4"/>
      <c r="AP10" s="4"/>
      <c r="AQ10" s="4"/>
      <c r="AR10" s="4"/>
      <c r="AS10" s="4"/>
      <c r="AW10" s="187"/>
      <c r="AX10" s="187"/>
      <c r="AY10" s="187"/>
      <c r="AZ10" s="187"/>
      <c r="BA10" s="187"/>
      <c r="BB10" s="187"/>
      <c r="BC10" s="187"/>
      <c r="BD10" s="187"/>
      <c r="BE10" s="187"/>
      <c r="BF10" s="187"/>
      <c r="BG10" s="187"/>
      <c r="BH10" s="187"/>
      <c r="BI10" s="187"/>
      <c r="BJ10" s="187"/>
      <c r="BK10" s="187"/>
      <c r="BL10" s="187"/>
      <c r="BM10" s="187"/>
      <c r="BN10" s="187"/>
      <c r="BO10" s="187"/>
      <c r="BP10" s="187"/>
      <c r="BQ10" s="187"/>
      <c r="BR10" s="187"/>
      <c r="BS10" s="187"/>
      <c r="BT10" s="187"/>
      <c r="BU10" s="187"/>
      <c r="BV10" s="187"/>
      <c r="BW10" s="187"/>
      <c r="BX10" s="187"/>
      <c r="BY10" s="187"/>
      <c r="BZ10" s="187"/>
      <c r="CA10" s="187"/>
      <c r="CB10" s="187"/>
      <c r="CC10" s="187"/>
      <c r="CD10" s="187"/>
      <c r="CE10" s="187"/>
      <c r="CF10" s="187"/>
      <c r="CG10" s="187"/>
      <c r="CH10" s="187"/>
      <c r="CI10" s="187"/>
      <c r="CJ10" s="187"/>
      <c r="CK10" s="187"/>
    </row>
    <row r="11" spans="1:89" s="5" customFormat="1" ht="15.75" customHeight="1" x14ac:dyDescent="0.15">
      <c r="A11" s="275" t="s">
        <v>15</v>
      </c>
      <c r="B11" s="40" t="s">
        <v>16</v>
      </c>
      <c r="C11" s="119">
        <f>SUM(D11:T11)</f>
        <v>0</v>
      </c>
      <c r="D11" s="135"/>
      <c r="E11" s="135"/>
      <c r="F11" s="124"/>
      <c r="G11" s="124"/>
      <c r="H11" s="124"/>
      <c r="I11" s="124"/>
      <c r="J11" s="124"/>
      <c r="K11" s="124"/>
      <c r="L11" s="124"/>
      <c r="M11" s="124"/>
      <c r="N11" s="124"/>
      <c r="O11" s="124"/>
      <c r="P11" s="124"/>
      <c r="Q11" s="124"/>
      <c r="R11" s="124"/>
      <c r="S11" s="124"/>
      <c r="T11" s="133"/>
      <c r="U11" s="135"/>
      <c r="V11" s="133"/>
      <c r="W11" s="139"/>
      <c r="X11" s="191" t="str">
        <f>+BA11&amp;BB11&amp;BC11</f>
        <v/>
      </c>
      <c r="AD11" s="4"/>
      <c r="AE11" s="4"/>
      <c r="AF11" s="4"/>
      <c r="AG11" s="4"/>
      <c r="AH11" s="4"/>
      <c r="AI11" s="4"/>
      <c r="AJ11" s="4"/>
      <c r="AK11" s="4"/>
      <c r="AL11" s="4"/>
      <c r="AM11" s="4"/>
      <c r="AN11" s="4"/>
      <c r="AO11" s="4"/>
      <c r="AP11" s="4"/>
      <c r="AQ11" s="4"/>
      <c r="AR11" s="4"/>
      <c r="AS11" s="4"/>
      <c r="AW11" s="187"/>
      <c r="AX11" s="187"/>
      <c r="AY11" s="187"/>
      <c r="AZ11" s="187"/>
      <c r="BA11" s="192" t="str">
        <f>IF($C11&lt;&gt;($U11+$V11)," El número de consultas según sexo NO puede ser diferente al Total.","")</f>
        <v/>
      </c>
      <c r="BB11" s="192" t="str">
        <f>IF($C11=0,"",IF($W11="",IF($C11="",""," No olvide escribir la columna Beneficiarios."),""))</f>
        <v/>
      </c>
      <c r="BC11" s="192" t="str">
        <f>IF($C11&lt;$W11," El número de Beneficiarios NO puede ser mayor que el Total.","")</f>
        <v/>
      </c>
      <c r="BD11" s="193">
        <f>IF($C11&lt;&gt;($U11+$V11),1,0)</f>
        <v>0</v>
      </c>
      <c r="BE11" s="193">
        <f>IF($C11&lt;$W11,1,0)</f>
        <v>0</v>
      </c>
      <c r="BF11" s="193" t="str">
        <f>IF($C11=0,"",IF($W11="",IF($C11="","",1),0))</f>
        <v/>
      </c>
      <c r="BG11" s="187"/>
      <c r="BH11" s="187"/>
      <c r="BI11" s="187"/>
      <c r="BJ11" s="187"/>
      <c r="BK11" s="187"/>
      <c r="BL11" s="187"/>
      <c r="BM11" s="187"/>
      <c r="BN11" s="187"/>
      <c r="BO11" s="187"/>
      <c r="BP11" s="187"/>
      <c r="BQ11" s="187"/>
      <c r="BR11" s="187"/>
      <c r="BS11" s="187"/>
      <c r="BT11" s="187"/>
      <c r="BU11" s="187"/>
      <c r="BV11" s="187"/>
      <c r="BW11" s="187"/>
      <c r="BX11" s="187"/>
      <c r="BY11" s="187"/>
      <c r="BZ11" s="187"/>
      <c r="CA11" s="187"/>
      <c r="CB11" s="187"/>
      <c r="CC11" s="187"/>
      <c r="CD11" s="187"/>
      <c r="CE11" s="187"/>
      <c r="CF11" s="187"/>
      <c r="CG11" s="187"/>
      <c r="CH11" s="187"/>
      <c r="CI11" s="187"/>
      <c r="CJ11" s="187"/>
      <c r="CK11" s="187"/>
    </row>
    <row r="12" spans="1:89" s="5" customFormat="1" ht="15.75" customHeight="1" x14ac:dyDescent="0.15">
      <c r="A12" s="292"/>
      <c r="B12" s="41" t="s">
        <v>17</v>
      </c>
      <c r="C12" s="120">
        <f t="shared" ref="C12:C18" si="0">SUM(D12:T12)</f>
        <v>0</v>
      </c>
      <c r="D12" s="136"/>
      <c r="E12" s="136"/>
      <c r="F12" s="114"/>
      <c r="G12" s="114"/>
      <c r="H12" s="114"/>
      <c r="I12" s="114"/>
      <c r="J12" s="114"/>
      <c r="K12" s="114"/>
      <c r="L12" s="114"/>
      <c r="M12" s="114"/>
      <c r="N12" s="114"/>
      <c r="O12" s="114"/>
      <c r="P12" s="114"/>
      <c r="Q12" s="114"/>
      <c r="R12" s="114"/>
      <c r="S12" s="114"/>
      <c r="T12" s="111"/>
      <c r="U12" s="136"/>
      <c r="V12" s="111"/>
      <c r="W12" s="106"/>
      <c r="X12" s="191" t="str">
        <f t="shared" ref="X12:X20" si="1">+BA12&amp;BB12&amp;BC12</f>
        <v/>
      </c>
      <c r="AD12" s="4"/>
      <c r="AE12" s="4"/>
      <c r="AF12" s="4"/>
      <c r="AG12" s="4"/>
      <c r="AH12" s="4"/>
      <c r="AI12" s="4"/>
      <c r="AJ12" s="4"/>
      <c r="AK12" s="4"/>
      <c r="AL12" s="4"/>
      <c r="AM12" s="4"/>
      <c r="AN12" s="4"/>
      <c r="AO12" s="4"/>
      <c r="AP12" s="4"/>
      <c r="AQ12" s="4"/>
      <c r="AR12" s="4"/>
      <c r="AS12" s="4"/>
      <c r="AW12" s="187"/>
      <c r="AX12" s="187"/>
      <c r="AY12" s="187"/>
      <c r="AZ12" s="187"/>
      <c r="BA12" s="192" t="str">
        <f t="shared" ref="BA12:BA21" si="2">IF($C12&lt;&gt;($U12+$V12)," El número de consultas según sexo NO puede ser diferente al Total.","")</f>
        <v/>
      </c>
      <c r="BB12" s="192" t="str">
        <f t="shared" ref="BB12:BB21" si="3">IF($C12=0,"",IF($W12="",IF($C12="",""," No olvide escribir la columna Beneficiarios."),""))</f>
        <v/>
      </c>
      <c r="BC12" s="192" t="str">
        <f t="shared" ref="BC12:BC21" si="4">IF($C12&lt;$W12," El número de Beneficiarios NO puede ser mayor que el Total.","")</f>
        <v/>
      </c>
      <c r="BD12" s="193">
        <f t="shared" ref="BD12:BD21" si="5">IF($C12&lt;&gt;($U12+$V12),1,0)</f>
        <v>0</v>
      </c>
      <c r="BE12" s="193">
        <f t="shared" ref="BE12:BE21" si="6">IF($C12&lt;$W12,1,0)</f>
        <v>0</v>
      </c>
      <c r="BF12" s="193" t="str">
        <f t="shared" ref="BF12:BF21" si="7">IF($C12=0,"",IF($W12="",IF($C12="","",1),0))</f>
        <v/>
      </c>
      <c r="BG12" s="187"/>
      <c r="BH12" s="187"/>
      <c r="BI12" s="187"/>
      <c r="BJ12" s="187"/>
      <c r="BK12" s="187"/>
      <c r="BL12" s="187"/>
      <c r="BM12" s="187"/>
      <c r="BN12" s="187"/>
      <c r="BO12" s="187"/>
      <c r="BP12" s="187"/>
      <c r="BQ12" s="187"/>
      <c r="BR12" s="187"/>
      <c r="BS12" s="187"/>
      <c r="BT12" s="187"/>
      <c r="BU12" s="187"/>
      <c r="BV12" s="187"/>
      <c r="BW12" s="187"/>
      <c r="BX12" s="187"/>
      <c r="BY12" s="187"/>
      <c r="BZ12" s="187"/>
      <c r="CA12" s="187"/>
      <c r="CB12" s="187"/>
      <c r="CC12" s="187"/>
      <c r="CD12" s="187"/>
      <c r="CE12" s="187"/>
      <c r="CF12" s="187"/>
      <c r="CG12" s="187"/>
      <c r="CH12" s="187"/>
      <c r="CI12" s="187"/>
      <c r="CJ12" s="187"/>
      <c r="CK12" s="187"/>
    </row>
    <row r="13" spans="1:89" s="5" customFormat="1" ht="15.75" customHeight="1" x14ac:dyDescent="0.15">
      <c r="A13" s="292"/>
      <c r="B13" s="41" t="s">
        <v>18</v>
      </c>
      <c r="C13" s="120">
        <f t="shared" si="0"/>
        <v>0</v>
      </c>
      <c r="D13" s="136"/>
      <c r="E13" s="136"/>
      <c r="F13" s="114"/>
      <c r="G13" s="114"/>
      <c r="H13" s="114"/>
      <c r="I13" s="114"/>
      <c r="J13" s="114"/>
      <c r="K13" s="114"/>
      <c r="L13" s="114"/>
      <c r="M13" s="114"/>
      <c r="N13" s="114"/>
      <c r="O13" s="114"/>
      <c r="P13" s="114"/>
      <c r="Q13" s="114"/>
      <c r="R13" s="114"/>
      <c r="S13" s="114"/>
      <c r="T13" s="111"/>
      <c r="U13" s="136"/>
      <c r="V13" s="111"/>
      <c r="W13" s="106"/>
      <c r="X13" s="191" t="str">
        <f t="shared" si="1"/>
        <v/>
      </c>
      <c r="AD13" s="4"/>
      <c r="AE13" s="4"/>
      <c r="AF13" s="4"/>
      <c r="AG13" s="4"/>
      <c r="AH13" s="4"/>
      <c r="AI13" s="4"/>
      <c r="AJ13" s="4"/>
      <c r="AK13" s="4"/>
      <c r="AL13" s="4"/>
      <c r="AM13" s="4"/>
      <c r="AN13" s="4"/>
      <c r="AO13" s="4"/>
      <c r="AP13" s="4"/>
      <c r="AQ13" s="4"/>
      <c r="AR13" s="4"/>
      <c r="AS13" s="4"/>
      <c r="AW13" s="187"/>
      <c r="AX13" s="187"/>
      <c r="AY13" s="187"/>
      <c r="AZ13" s="187"/>
      <c r="BA13" s="192" t="str">
        <f t="shared" si="2"/>
        <v/>
      </c>
      <c r="BB13" s="192" t="str">
        <f t="shared" si="3"/>
        <v/>
      </c>
      <c r="BC13" s="192" t="str">
        <f t="shared" si="4"/>
        <v/>
      </c>
      <c r="BD13" s="193">
        <f t="shared" si="5"/>
        <v>0</v>
      </c>
      <c r="BE13" s="193">
        <f t="shared" si="6"/>
        <v>0</v>
      </c>
      <c r="BF13" s="193" t="str">
        <f t="shared" si="7"/>
        <v/>
      </c>
      <c r="BG13" s="187"/>
      <c r="BH13" s="187"/>
      <c r="BI13" s="187"/>
      <c r="BJ13" s="187"/>
      <c r="BK13" s="187"/>
      <c r="BL13" s="187"/>
      <c r="BM13" s="187"/>
      <c r="BN13" s="187"/>
      <c r="BO13" s="187"/>
      <c r="BP13" s="187"/>
      <c r="BQ13" s="187"/>
      <c r="BR13" s="187"/>
      <c r="BS13" s="187"/>
      <c r="BT13" s="187"/>
      <c r="BU13" s="187"/>
      <c r="BV13" s="187"/>
      <c r="BW13" s="187"/>
      <c r="BX13" s="187"/>
      <c r="BY13" s="187"/>
      <c r="BZ13" s="187"/>
      <c r="CA13" s="187"/>
      <c r="CB13" s="187"/>
      <c r="CC13" s="187"/>
      <c r="CD13" s="187"/>
      <c r="CE13" s="187"/>
      <c r="CF13" s="187"/>
      <c r="CG13" s="187"/>
      <c r="CH13" s="187"/>
      <c r="CI13" s="187"/>
      <c r="CJ13" s="187"/>
      <c r="CK13" s="187"/>
    </row>
    <row r="14" spans="1:89" s="5" customFormat="1" ht="15.75" customHeight="1" x14ac:dyDescent="0.15">
      <c r="A14" s="292"/>
      <c r="B14" s="41" t="s">
        <v>19</v>
      </c>
      <c r="C14" s="120">
        <f t="shared" si="0"/>
        <v>0</v>
      </c>
      <c r="D14" s="136"/>
      <c r="E14" s="136"/>
      <c r="F14" s="114"/>
      <c r="G14" s="114"/>
      <c r="H14" s="114"/>
      <c r="I14" s="114"/>
      <c r="J14" s="114"/>
      <c r="K14" s="114"/>
      <c r="L14" s="114"/>
      <c r="M14" s="114"/>
      <c r="N14" s="114"/>
      <c r="O14" s="114"/>
      <c r="P14" s="114"/>
      <c r="Q14" s="114"/>
      <c r="R14" s="114"/>
      <c r="S14" s="114"/>
      <c r="T14" s="111"/>
      <c r="U14" s="136"/>
      <c r="V14" s="111"/>
      <c r="W14" s="106"/>
      <c r="X14" s="191" t="str">
        <f>+BA14&amp;BB14&amp;BC14</f>
        <v/>
      </c>
      <c r="AD14" s="4"/>
      <c r="AE14" s="4"/>
      <c r="AF14" s="4"/>
      <c r="AG14" s="4"/>
      <c r="AH14" s="4"/>
      <c r="AI14" s="4"/>
      <c r="AJ14" s="4"/>
      <c r="AK14" s="4"/>
      <c r="AL14" s="4"/>
      <c r="AM14" s="4"/>
      <c r="AN14" s="4"/>
      <c r="AO14" s="4"/>
      <c r="AP14" s="4"/>
      <c r="AQ14" s="4"/>
      <c r="AR14" s="4"/>
      <c r="AS14" s="4"/>
      <c r="AW14" s="187"/>
      <c r="AX14" s="187"/>
      <c r="AY14" s="187"/>
      <c r="AZ14" s="187"/>
      <c r="BA14" s="192" t="str">
        <f t="shared" si="2"/>
        <v/>
      </c>
      <c r="BB14" s="192" t="str">
        <f t="shared" si="3"/>
        <v/>
      </c>
      <c r="BC14" s="192" t="str">
        <f t="shared" si="4"/>
        <v/>
      </c>
      <c r="BD14" s="193">
        <f t="shared" si="5"/>
        <v>0</v>
      </c>
      <c r="BE14" s="193">
        <f t="shared" si="6"/>
        <v>0</v>
      </c>
      <c r="BF14" s="193" t="str">
        <f t="shared" si="7"/>
        <v/>
      </c>
      <c r="BG14" s="187"/>
      <c r="BH14" s="187"/>
      <c r="BI14" s="187"/>
      <c r="BJ14" s="187"/>
      <c r="BK14" s="187"/>
      <c r="BL14" s="187"/>
      <c r="BM14" s="187"/>
      <c r="BN14" s="187"/>
      <c r="BO14" s="187"/>
      <c r="BP14" s="187"/>
      <c r="BQ14" s="187"/>
      <c r="BR14" s="187"/>
      <c r="BS14" s="187"/>
      <c r="BT14" s="187"/>
      <c r="BU14" s="187"/>
      <c r="BV14" s="187"/>
      <c r="BW14" s="187"/>
      <c r="BX14" s="187"/>
      <c r="BY14" s="187"/>
      <c r="BZ14" s="187"/>
      <c r="CA14" s="187"/>
      <c r="CB14" s="187"/>
      <c r="CC14" s="187"/>
      <c r="CD14" s="187"/>
      <c r="CE14" s="187"/>
      <c r="CF14" s="187"/>
      <c r="CG14" s="187"/>
      <c r="CH14" s="187"/>
      <c r="CI14" s="187"/>
      <c r="CJ14" s="187"/>
      <c r="CK14" s="187"/>
    </row>
    <row r="15" spans="1:89" s="5" customFormat="1" ht="15.75" customHeight="1" x14ac:dyDescent="0.15">
      <c r="A15" s="292"/>
      <c r="B15" s="41" t="s">
        <v>20</v>
      </c>
      <c r="C15" s="120">
        <f t="shared" si="0"/>
        <v>0</v>
      </c>
      <c r="D15" s="136"/>
      <c r="E15" s="136"/>
      <c r="F15" s="114"/>
      <c r="G15" s="114"/>
      <c r="H15" s="114"/>
      <c r="I15" s="114"/>
      <c r="J15" s="114"/>
      <c r="K15" s="114"/>
      <c r="L15" s="114"/>
      <c r="M15" s="114"/>
      <c r="N15" s="114"/>
      <c r="O15" s="114"/>
      <c r="P15" s="114"/>
      <c r="Q15" s="114"/>
      <c r="R15" s="114"/>
      <c r="S15" s="114"/>
      <c r="T15" s="111"/>
      <c r="U15" s="136"/>
      <c r="V15" s="111"/>
      <c r="W15" s="106"/>
      <c r="X15" s="191" t="str">
        <f t="shared" si="1"/>
        <v/>
      </c>
      <c r="AD15" s="4"/>
      <c r="AE15" s="4"/>
      <c r="AF15" s="4"/>
      <c r="AG15" s="4"/>
      <c r="AH15" s="4"/>
      <c r="AI15" s="4"/>
      <c r="AJ15" s="4"/>
      <c r="AK15" s="4"/>
      <c r="AL15" s="4"/>
      <c r="AM15" s="4"/>
      <c r="AN15" s="4"/>
      <c r="AO15" s="4"/>
      <c r="AP15" s="4"/>
      <c r="AQ15" s="4"/>
      <c r="AR15" s="4"/>
      <c r="AS15" s="4"/>
      <c r="AW15" s="187"/>
      <c r="AX15" s="187"/>
      <c r="AY15" s="187"/>
      <c r="AZ15" s="187"/>
      <c r="BA15" s="192" t="str">
        <f t="shared" si="2"/>
        <v/>
      </c>
      <c r="BB15" s="192" t="str">
        <f t="shared" si="3"/>
        <v/>
      </c>
      <c r="BC15" s="192" t="str">
        <f t="shared" si="4"/>
        <v/>
      </c>
      <c r="BD15" s="193">
        <f t="shared" si="5"/>
        <v>0</v>
      </c>
      <c r="BE15" s="193">
        <f t="shared" si="6"/>
        <v>0</v>
      </c>
      <c r="BF15" s="193" t="str">
        <f t="shared" si="7"/>
        <v/>
      </c>
      <c r="BG15" s="187"/>
      <c r="BH15" s="187"/>
      <c r="BI15" s="187"/>
      <c r="BJ15" s="187"/>
      <c r="BK15" s="187"/>
      <c r="BL15" s="187"/>
      <c r="BM15" s="187"/>
      <c r="BN15" s="187"/>
      <c r="BO15" s="187"/>
      <c r="BP15" s="187"/>
      <c r="BQ15" s="187"/>
      <c r="BR15" s="187"/>
      <c r="BS15" s="187"/>
      <c r="BT15" s="187"/>
      <c r="BU15" s="187"/>
      <c r="BV15" s="187"/>
      <c r="BW15" s="187"/>
      <c r="BX15" s="187"/>
      <c r="BY15" s="187"/>
      <c r="BZ15" s="187"/>
      <c r="CA15" s="187"/>
      <c r="CB15" s="187"/>
      <c r="CC15" s="187"/>
      <c r="CD15" s="187"/>
      <c r="CE15" s="187"/>
      <c r="CF15" s="187"/>
      <c r="CG15" s="187"/>
      <c r="CH15" s="187"/>
      <c r="CI15" s="187"/>
      <c r="CJ15" s="187"/>
      <c r="CK15" s="187"/>
    </row>
    <row r="16" spans="1:89" s="5" customFormat="1" ht="15.75" customHeight="1" x14ac:dyDescent="0.15">
      <c r="A16" s="292"/>
      <c r="B16" s="41" t="s">
        <v>21</v>
      </c>
      <c r="C16" s="120">
        <f t="shared" si="0"/>
        <v>0</v>
      </c>
      <c r="D16" s="136"/>
      <c r="E16" s="136"/>
      <c r="F16" s="114"/>
      <c r="G16" s="114"/>
      <c r="H16" s="114"/>
      <c r="I16" s="114"/>
      <c r="J16" s="114"/>
      <c r="K16" s="114"/>
      <c r="L16" s="114"/>
      <c r="M16" s="114"/>
      <c r="N16" s="114"/>
      <c r="O16" s="114"/>
      <c r="P16" s="114"/>
      <c r="Q16" s="114"/>
      <c r="R16" s="114"/>
      <c r="S16" s="114"/>
      <c r="T16" s="111"/>
      <c r="U16" s="136"/>
      <c r="V16" s="111"/>
      <c r="W16" s="106"/>
      <c r="X16" s="191" t="str">
        <f t="shared" si="1"/>
        <v/>
      </c>
      <c r="AD16" s="4"/>
      <c r="AE16" s="4"/>
      <c r="AF16" s="4"/>
      <c r="AG16" s="4"/>
      <c r="AH16" s="4"/>
      <c r="AI16" s="4"/>
      <c r="AJ16" s="4"/>
      <c r="AK16" s="4"/>
      <c r="AL16" s="4"/>
      <c r="AM16" s="4"/>
      <c r="AN16" s="4"/>
      <c r="AO16" s="4"/>
      <c r="AP16" s="4"/>
      <c r="AQ16" s="4"/>
      <c r="AR16" s="4"/>
      <c r="AS16" s="4"/>
      <c r="AW16" s="187"/>
      <c r="AX16" s="187"/>
      <c r="AY16" s="187"/>
      <c r="AZ16" s="187"/>
      <c r="BA16" s="192" t="str">
        <f t="shared" si="2"/>
        <v/>
      </c>
      <c r="BB16" s="192" t="str">
        <f t="shared" si="3"/>
        <v/>
      </c>
      <c r="BC16" s="192" t="str">
        <f t="shared" si="4"/>
        <v/>
      </c>
      <c r="BD16" s="193">
        <f t="shared" si="5"/>
        <v>0</v>
      </c>
      <c r="BE16" s="193">
        <f t="shared" si="6"/>
        <v>0</v>
      </c>
      <c r="BF16" s="193" t="str">
        <f t="shared" si="7"/>
        <v/>
      </c>
      <c r="BG16" s="187"/>
      <c r="BH16" s="187"/>
      <c r="BI16" s="187"/>
      <c r="BJ16" s="187"/>
      <c r="BK16" s="187"/>
      <c r="BL16" s="187"/>
      <c r="BM16" s="187"/>
      <c r="BN16" s="187"/>
      <c r="BO16" s="187"/>
      <c r="BP16" s="187"/>
      <c r="BQ16" s="187"/>
      <c r="BR16" s="187"/>
      <c r="BS16" s="187"/>
      <c r="BT16" s="187"/>
      <c r="BU16" s="187"/>
      <c r="BV16" s="187"/>
      <c r="BW16" s="187"/>
      <c r="BX16" s="187"/>
      <c r="BY16" s="187"/>
      <c r="BZ16" s="187"/>
      <c r="CA16" s="187"/>
      <c r="CB16" s="187"/>
      <c r="CC16" s="187"/>
      <c r="CD16" s="187"/>
      <c r="CE16" s="187"/>
      <c r="CF16" s="187"/>
      <c r="CG16" s="187"/>
      <c r="CH16" s="187"/>
      <c r="CI16" s="187"/>
      <c r="CJ16" s="187"/>
      <c r="CK16" s="187"/>
    </row>
    <row r="17" spans="1:89" s="5" customFormat="1" ht="15.75" customHeight="1" x14ac:dyDescent="0.15">
      <c r="A17" s="292"/>
      <c r="B17" s="41" t="s">
        <v>39</v>
      </c>
      <c r="C17" s="194">
        <f t="shared" si="0"/>
        <v>0</v>
      </c>
      <c r="D17" s="147"/>
      <c r="E17" s="147"/>
      <c r="F17" s="127"/>
      <c r="G17" s="127"/>
      <c r="H17" s="127"/>
      <c r="I17" s="127"/>
      <c r="J17" s="127"/>
      <c r="K17" s="127"/>
      <c r="L17" s="127"/>
      <c r="M17" s="127"/>
      <c r="N17" s="127"/>
      <c r="O17" s="127"/>
      <c r="P17" s="127"/>
      <c r="Q17" s="127"/>
      <c r="R17" s="127"/>
      <c r="S17" s="127"/>
      <c r="T17" s="112"/>
      <c r="U17" s="147"/>
      <c r="V17" s="112"/>
      <c r="W17" s="106"/>
      <c r="X17" s="191" t="str">
        <f t="shared" si="1"/>
        <v/>
      </c>
      <c r="AD17" s="4"/>
      <c r="AE17" s="4"/>
      <c r="AF17" s="4"/>
      <c r="AG17" s="4"/>
      <c r="AH17" s="4"/>
      <c r="AI17" s="4"/>
      <c r="AJ17" s="4"/>
      <c r="AK17" s="4"/>
      <c r="AL17" s="4"/>
      <c r="AM17" s="4"/>
      <c r="AN17" s="4"/>
      <c r="AO17" s="4"/>
      <c r="AP17" s="4"/>
      <c r="AQ17" s="4"/>
      <c r="AR17" s="4"/>
      <c r="AS17" s="4"/>
      <c r="AW17" s="187"/>
      <c r="AX17" s="187"/>
      <c r="AY17" s="187"/>
      <c r="AZ17" s="187"/>
      <c r="BA17" s="192" t="str">
        <f t="shared" si="2"/>
        <v/>
      </c>
      <c r="BB17" s="192" t="str">
        <f t="shared" si="3"/>
        <v/>
      </c>
      <c r="BC17" s="192" t="str">
        <f t="shared" si="4"/>
        <v/>
      </c>
      <c r="BD17" s="193">
        <f t="shared" si="5"/>
        <v>0</v>
      </c>
      <c r="BE17" s="193">
        <f t="shared" si="6"/>
        <v>0</v>
      </c>
      <c r="BF17" s="193" t="str">
        <f t="shared" si="7"/>
        <v/>
      </c>
      <c r="BG17" s="187"/>
      <c r="BH17" s="187"/>
      <c r="BI17" s="187"/>
      <c r="BJ17" s="187"/>
      <c r="BK17" s="187"/>
      <c r="BL17" s="187"/>
      <c r="BM17" s="187"/>
      <c r="BN17" s="187"/>
      <c r="BO17" s="187"/>
      <c r="BP17" s="187"/>
      <c r="BQ17" s="187"/>
      <c r="BR17" s="187"/>
      <c r="BS17" s="187"/>
      <c r="BT17" s="187"/>
      <c r="BU17" s="187"/>
      <c r="BV17" s="187"/>
      <c r="BW17" s="187"/>
      <c r="BX17" s="187"/>
      <c r="BY17" s="187"/>
      <c r="BZ17" s="187"/>
      <c r="CA17" s="187"/>
      <c r="CB17" s="187"/>
      <c r="CC17" s="187"/>
      <c r="CD17" s="187"/>
      <c r="CE17" s="187"/>
      <c r="CF17" s="187"/>
      <c r="CG17" s="187"/>
      <c r="CH17" s="187"/>
      <c r="CI17" s="187"/>
      <c r="CJ17" s="187"/>
      <c r="CK17" s="187"/>
    </row>
    <row r="18" spans="1:89" s="5" customFormat="1" ht="21" x14ac:dyDescent="0.15">
      <c r="A18" s="292"/>
      <c r="B18" s="41" t="s">
        <v>22</v>
      </c>
      <c r="C18" s="194">
        <f t="shared" si="0"/>
        <v>0</v>
      </c>
      <c r="D18" s="147"/>
      <c r="E18" s="147"/>
      <c r="F18" s="127"/>
      <c r="G18" s="127"/>
      <c r="H18" s="127"/>
      <c r="I18" s="127"/>
      <c r="J18" s="127"/>
      <c r="K18" s="127"/>
      <c r="L18" s="127"/>
      <c r="M18" s="127"/>
      <c r="N18" s="127"/>
      <c r="O18" s="127"/>
      <c r="P18" s="127"/>
      <c r="Q18" s="127"/>
      <c r="R18" s="127"/>
      <c r="S18" s="127"/>
      <c r="T18" s="112"/>
      <c r="U18" s="147"/>
      <c r="V18" s="112"/>
      <c r="W18" s="153"/>
      <c r="X18" s="191" t="str">
        <f t="shared" si="1"/>
        <v/>
      </c>
      <c r="AD18" s="4"/>
      <c r="AE18" s="4"/>
      <c r="AF18" s="4"/>
      <c r="AG18" s="4"/>
      <c r="AH18" s="4"/>
      <c r="AI18" s="4"/>
      <c r="AJ18" s="4"/>
      <c r="AK18" s="4"/>
      <c r="AL18" s="4"/>
      <c r="AM18" s="4"/>
      <c r="AN18" s="4"/>
      <c r="AO18" s="4"/>
      <c r="AP18" s="4"/>
      <c r="AQ18" s="4"/>
      <c r="AR18" s="4"/>
      <c r="AS18" s="4"/>
      <c r="AW18" s="187"/>
      <c r="AX18" s="187"/>
      <c r="AY18" s="187"/>
      <c r="AZ18" s="187"/>
      <c r="BA18" s="192" t="str">
        <f t="shared" si="2"/>
        <v/>
      </c>
      <c r="BB18" s="192" t="str">
        <f t="shared" si="3"/>
        <v/>
      </c>
      <c r="BC18" s="192" t="str">
        <f t="shared" si="4"/>
        <v/>
      </c>
      <c r="BD18" s="193">
        <f t="shared" si="5"/>
        <v>0</v>
      </c>
      <c r="BE18" s="193">
        <f t="shared" si="6"/>
        <v>0</v>
      </c>
      <c r="BF18" s="193" t="str">
        <f t="shared" si="7"/>
        <v/>
      </c>
      <c r="BG18" s="187"/>
      <c r="BH18" s="187"/>
      <c r="BI18" s="187"/>
      <c r="BJ18" s="187"/>
      <c r="BK18" s="187"/>
      <c r="BL18" s="187"/>
      <c r="BM18" s="187"/>
      <c r="BN18" s="187"/>
      <c r="BO18" s="187"/>
      <c r="BP18" s="187"/>
      <c r="BQ18" s="187"/>
      <c r="BR18" s="187"/>
      <c r="BS18" s="187"/>
      <c r="BT18" s="187"/>
      <c r="BU18" s="187"/>
      <c r="BV18" s="187"/>
      <c r="BW18" s="187"/>
      <c r="BX18" s="187"/>
      <c r="BY18" s="187"/>
      <c r="BZ18" s="187"/>
      <c r="CA18" s="187"/>
      <c r="CB18" s="187"/>
      <c r="CC18" s="187"/>
      <c r="CD18" s="187"/>
      <c r="CE18" s="187"/>
      <c r="CF18" s="187"/>
      <c r="CG18" s="187"/>
      <c r="CH18" s="187"/>
      <c r="CI18" s="187"/>
      <c r="CJ18" s="187"/>
      <c r="CK18" s="187"/>
    </row>
    <row r="19" spans="1:89" s="5" customFormat="1" ht="15.75" customHeight="1" x14ac:dyDescent="0.15">
      <c r="A19" s="276"/>
      <c r="B19" s="42" t="s">
        <v>23</v>
      </c>
      <c r="C19" s="129">
        <f>SUM(D19:T19)</f>
        <v>0</v>
      </c>
      <c r="D19" s="195">
        <f>SUM(D11:D18)</f>
        <v>0</v>
      </c>
      <c r="E19" s="195">
        <f>SUM(E11:E18)</f>
        <v>0</v>
      </c>
      <c r="F19" s="131">
        <f>SUM(F11:F18)</f>
        <v>0</v>
      </c>
      <c r="G19" s="131">
        <f>SUM(G11:G18)</f>
        <v>0</v>
      </c>
      <c r="H19" s="131">
        <f>SUM(H11:H18)</f>
        <v>0</v>
      </c>
      <c r="I19" s="131">
        <f t="shared" ref="I19:R19" si="8">SUM(I11:I18)</f>
        <v>0</v>
      </c>
      <c r="J19" s="131">
        <f t="shared" si="8"/>
        <v>0</v>
      </c>
      <c r="K19" s="131">
        <f t="shared" si="8"/>
        <v>0</v>
      </c>
      <c r="L19" s="131">
        <f t="shared" si="8"/>
        <v>0</v>
      </c>
      <c r="M19" s="131">
        <f>SUM(M11:M18)</f>
        <v>0</v>
      </c>
      <c r="N19" s="131">
        <f>SUM(N11:N18)</f>
        <v>0</v>
      </c>
      <c r="O19" s="131">
        <f>SUM(O11:O18)</f>
        <v>0</v>
      </c>
      <c r="P19" s="131">
        <f>SUM(P11:P18)</f>
        <v>0</v>
      </c>
      <c r="Q19" s="131">
        <f t="shared" si="8"/>
        <v>0</v>
      </c>
      <c r="R19" s="131">
        <f t="shared" si="8"/>
        <v>0</v>
      </c>
      <c r="S19" s="131">
        <f>SUM(S11:S18)</f>
        <v>0</v>
      </c>
      <c r="T19" s="132">
        <f>SUM(T11:T18)</f>
        <v>0</v>
      </c>
      <c r="U19" s="130">
        <f>SUM(U11:U18)</f>
        <v>0</v>
      </c>
      <c r="V19" s="132">
        <f>SUM(V11:V18)</f>
        <v>0</v>
      </c>
      <c r="W19" s="129">
        <f>SUM(W11:W18)</f>
        <v>0</v>
      </c>
      <c r="X19" s="191" t="str">
        <f>+BA19&amp;BB19&amp;BC19</f>
        <v/>
      </c>
      <c r="AD19" s="4"/>
      <c r="AE19" s="4"/>
      <c r="AF19" s="4"/>
      <c r="AG19" s="4"/>
      <c r="AH19" s="4"/>
      <c r="AI19" s="4"/>
      <c r="AJ19" s="4"/>
      <c r="AK19" s="4"/>
      <c r="AL19" s="4"/>
      <c r="AM19" s="4"/>
      <c r="AN19" s="4"/>
      <c r="AO19" s="4"/>
      <c r="AP19" s="4"/>
      <c r="AQ19" s="4"/>
      <c r="AR19" s="4"/>
      <c r="AS19" s="4"/>
      <c r="AW19" s="187"/>
      <c r="AX19" s="187"/>
      <c r="AY19" s="187"/>
      <c r="AZ19" s="187"/>
      <c r="BA19" s="192" t="str">
        <f t="shared" si="2"/>
        <v/>
      </c>
      <c r="BB19" s="192" t="str">
        <f t="shared" si="3"/>
        <v/>
      </c>
      <c r="BC19" s="192" t="str">
        <f t="shared" si="4"/>
        <v/>
      </c>
      <c r="BD19" s="193">
        <f t="shared" si="5"/>
        <v>0</v>
      </c>
      <c r="BE19" s="193">
        <f t="shared" si="6"/>
        <v>0</v>
      </c>
      <c r="BF19" s="193" t="str">
        <f t="shared" si="7"/>
        <v/>
      </c>
      <c r="BG19" s="187"/>
      <c r="BH19" s="187"/>
      <c r="BI19" s="187"/>
      <c r="BJ19" s="187"/>
      <c r="BK19" s="187"/>
      <c r="BL19" s="187"/>
      <c r="BM19" s="187"/>
      <c r="BN19" s="187"/>
      <c r="BO19" s="187"/>
      <c r="BP19" s="187"/>
      <c r="BQ19" s="187"/>
      <c r="BR19" s="187"/>
      <c r="BS19" s="187"/>
      <c r="BT19" s="187"/>
      <c r="BU19" s="187"/>
      <c r="BV19" s="187"/>
      <c r="BW19" s="187"/>
      <c r="BX19" s="187"/>
      <c r="BY19" s="187"/>
      <c r="BZ19" s="187"/>
      <c r="CA19" s="187"/>
      <c r="CB19" s="187"/>
      <c r="CC19" s="187"/>
      <c r="CD19" s="187"/>
      <c r="CE19" s="187"/>
      <c r="CF19" s="187"/>
      <c r="CG19" s="187"/>
      <c r="CH19" s="187"/>
      <c r="CI19" s="187"/>
      <c r="CJ19" s="187"/>
      <c r="CK19" s="187"/>
    </row>
    <row r="20" spans="1:89" s="5" customFormat="1" ht="15.75" customHeight="1" x14ac:dyDescent="0.15">
      <c r="A20" s="18" t="s">
        <v>24</v>
      </c>
      <c r="B20" s="43" t="s">
        <v>17</v>
      </c>
      <c r="C20" s="119">
        <f>SUM(D20:T20)</f>
        <v>0</v>
      </c>
      <c r="D20" s="135"/>
      <c r="E20" s="135"/>
      <c r="F20" s="124"/>
      <c r="G20" s="124"/>
      <c r="H20" s="124"/>
      <c r="I20" s="124"/>
      <c r="J20" s="124"/>
      <c r="K20" s="124"/>
      <c r="L20" s="124"/>
      <c r="M20" s="124"/>
      <c r="N20" s="124"/>
      <c r="O20" s="124"/>
      <c r="P20" s="124"/>
      <c r="Q20" s="124"/>
      <c r="R20" s="124"/>
      <c r="S20" s="124"/>
      <c r="T20" s="133"/>
      <c r="U20" s="135"/>
      <c r="V20" s="133"/>
      <c r="W20" s="139"/>
      <c r="X20" s="191" t="str">
        <f t="shared" si="1"/>
        <v/>
      </c>
      <c r="AD20" s="4"/>
      <c r="AE20" s="4"/>
      <c r="AF20" s="4"/>
      <c r="AG20" s="4"/>
      <c r="AH20" s="4"/>
      <c r="AI20" s="4"/>
      <c r="AJ20" s="4"/>
      <c r="AK20" s="4"/>
      <c r="AL20" s="4"/>
      <c r="AM20" s="4"/>
      <c r="AN20" s="4"/>
      <c r="AO20" s="4"/>
      <c r="AP20" s="4"/>
      <c r="AQ20" s="4"/>
      <c r="AR20" s="4"/>
      <c r="AS20" s="4"/>
      <c r="AW20" s="187"/>
      <c r="AX20" s="187"/>
      <c r="AY20" s="187"/>
      <c r="AZ20" s="187"/>
      <c r="BA20" s="192" t="str">
        <f t="shared" si="2"/>
        <v/>
      </c>
      <c r="BB20" s="192" t="str">
        <f t="shared" si="3"/>
        <v/>
      </c>
      <c r="BC20" s="192" t="str">
        <f t="shared" si="4"/>
        <v/>
      </c>
      <c r="BD20" s="193">
        <f t="shared" si="5"/>
        <v>0</v>
      </c>
      <c r="BE20" s="193">
        <f t="shared" si="6"/>
        <v>0</v>
      </c>
      <c r="BF20" s="193" t="str">
        <f t="shared" si="7"/>
        <v/>
      </c>
      <c r="BG20" s="187"/>
      <c r="BH20" s="187"/>
      <c r="BI20" s="187"/>
      <c r="BJ20" s="187"/>
      <c r="BK20" s="187"/>
      <c r="BL20" s="187"/>
      <c r="BM20" s="187"/>
      <c r="BN20" s="187"/>
      <c r="BO20" s="187"/>
      <c r="BP20" s="187"/>
      <c r="BQ20" s="187"/>
      <c r="BR20" s="187"/>
      <c r="BS20" s="187"/>
      <c r="BT20" s="187"/>
      <c r="BU20" s="187"/>
      <c r="BV20" s="187"/>
      <c r="BW20" s="187"/>
      <c r="BX20" s="187"/>
      <c r="BY20" s="187"/>
      <c r="BZ20" s="187"/>
      <c r="CA20" s="187"/>
      <c r="CB20" s="187"/>
      <c r="CC20" s="187"/>
      <c r="CD20" s="187"/>
      <c r="CE20" s="187"/>
      <c r="CF20" s="187"/>
      <c r="CG20" s="187"/>
      <c r="CH20" s="187"/>
      <c r="CI20" s="187"/>
      <c r="CJ20" s="187"/>
      <c r="CK20" s="187"/>
    </row>
    <row r="21" spans="1:89" s="5" customFormat="1" ht="15.75" customHeight="1" x14ac:dyDescent="0.15">
      <c r="A21" s="18" t="s">
        <v>25</v>
      </c>
      <c r="B21" s="105" t="s">
        <v>17</v>
      </c>
      <c r="C21" s="121">
        <f>SUM(D21:T21)</f>
        <v>0</v>
      </c>
      <c r="D21" s="137"/>
      <c r="E21" s="137"/>
      <c r="F21" s="116"/>
      <c r="G21" s="116"/>
      <c r="H21" s="116"/>
      <c r="I21" s="116"/>
      <c r="J21" s="116"/>
      <c r="K21" s="116"/>
      <c r="L21" s="116"/>
      <c r="M21" s="116"/>
      <c r="N21" s="116"/>
      <c r="O21" s="116"/>
      <c r="P21" s="116"/>
      <c r="Q21" s="116"/>
      <c r="R21" s="116"/>
      <c r="S21" s="116"/>
      <c r="T21" s="117"/>
      <c r="U21" s="137"/>
      <c r="V21" s="117"/>
      <c r="W21" s="107"/>
      <c r="X21" s="191" t="str">
        <f>+BA21&amp;BB21&amp;BC21</f>
        <v/>
      </c>
      <c r="AD21" s="4"/>
      <c r="AE21" s="4"/>
      <c r="AF21" s="4"/>
      <c r="AG21" s="4"/>
      <c r="AH21" s="4"/>
      <c r="AI21" s="4"/>
      <c r="AJ21" s="4"/>
      <c r="AK21" s="4"/>
      <c r="AL21" s="4"/>
      <c r="AM21" s="4"/>
      <c r="AN21" s="4"/>
      <c r="AO21" s="4"/>
      <c r="AP21" s="4"/>
      <c r="AQ21" s="4"/>
      <c r="AR21" s="4"/>
      <c r="AS21" s="4"/>
      <c r="AW21" s="187"/>
      <c r="AX21" s="187"/>
      <c r="AY21" s="187"/>
      <c r="AZ21" s="187"/>
      <c r="BA21" s="192" t="str">
        <f t="shared" si="2"/>
        <v/>
      </c>
      <c r="BB21" s="192" t="str">
        <f t="shared" si="3"/>
        <v/>
      </c>
      <c r="BC21" s="192" t="str">
        <f t="shared" si="4"/>
        <v/>
      </c>
      <c r="BD21" s="193">
        <f t="shared" si="5"/>
        <v>0</v>
      </c>
      <c r="BE21" s="193">
        <f t="shared" si="6"/>
        <v>0</v>
      </c>
      <c r="BF21" s="193" t="str">
        <f t="shared" si="7"/>
        <v/>
      </c>
      <c r="BG21" s="187"/>
      <c r="BH21" s="187"/>
      <c r="BI21" s="187"/>
      <c r="BJ21" s="187"/>
      <c r="BK21" s="187"/>
      <c r="BL21" s="187"/>
      <c r="BM21" s="187"/>
      <c r="BN21" s="187"/>
      <c r="BO21" s="187"/>
      <c r="BP21" s="187"/>
      <c r="BQ21" s="187"/>
      <c r="BR21" s="187"/>
      <c r="BS21" s="187"/>
      <c r="BT21" s="187"/>
      <c r="BU21" s="187"/>
      <c r="BV21" s="187"/>
      <c r="BW21" s="187"/>
      <c r="BX21" s="187"/>
      <c r="BY21" s="187"/>
      <c r="BZ21" s="187"/>
      <c r="CA21" s="187"/>
      <c r="CB21" s="187"/>
      <c r="CC21" s="187"/>
      <c r="CD21" s="187"/>
      <c r="CE21" s="187"/>
      <c r="CF21" s="187"/>
      <c r="CG21" s="187"/>
      <c r="CH21" s="187"/>
      <c r="CI21" s="187"/>
      <c r="CJ21" s="187"/>
      <c r="CK21" s="187"/>
    </row>
    <row r="22" spans="1:89" s="4" customFormat="1" ht="30" customHeight="1" x14ac:dyDescent="0.2">
      <c r="A22" s="38" t="s">
        <v>26</v>
      </c>
      <c r="B22" s="44"/>
      <c r="C22" s="45"/>
      <c r="D22" s="44"/>
      <c r="E22" s="20"/>
      <c r="F22" s="20"/>
      <c r="G22" s="20"/>
      <c r="H22" s="20"/>
      <c r="I22" s="20"/>
      <c r="J22" s="20"/>
      <c r="K22" s="20"/>
      <c r="L22" s="20"/>
      <c r="M22" s="26"/>
      <c r="N22" s="26"/>
      <c r="V22" s="24"/>
      <c r="AW22" s="14"/>
      <c r="AX22" s="14"/>
      <c r="AY22" s="14"/>
      <c r="AZ22" s="14"/>
      <c r="BA22" s="14"/>
      <c r="BB22" s="14"/>
      <c r="BC22" s="14"/>
      <c r="BD22" s="14"/>
      <c r="BE22" s="14"/>
      <c r="BF22" s="14"/>
      <c r="BG22" s="14"/>
      <c r="BH22" s="14"/>
      <c r="BI22" s="14"/>
      <c r="BJ22" s="14"/>
      <c r="BK22" s="14"/>
      <c r="BL22" s="14"/>
      <c r="BM22" s="14"/>
      <c r="BN22" s="14"/>
      <c r="BO22" s="14"/>
      <c r="BP22" s="14"/>
      <c r="BQ22" s="14"/>
      <c r="BR22" s="14"/>
      <c r="BS22" s="14"/>
      <c r="BT22" s="14"/>
      <c r="BU22" s="14"/>
      <c r="BV22" s="14"/>
      <c r="BW22" s="14"/>
      <c r="BX22" s="14"/>
      <c r="BY22" s="14"/>
      <c r="BZ22" s="14"/>
      <c r="CA22" s="14"/>
      <c r="CB22" s="14"/>
      <c r="CC22" s="14"/>
      <c r="CD22" s="14"/>
      <c r="CE22" s="14"/>
      <c r="CF22" s="14"/>
      <c r="CG22" s="14"/>
      <c r="CH22" s="14"/>
      <c r="CI22" s="14"/>
      <c r="CJ22" s="14"/>
      <c r="CK22" s="14"/>
    </row>
    <row r="23" spans="1:89" s="5" customFormat="1" ht="21" x14ac:dyDescent="0.2">
      <c r="A23" s="265" t="s">
        <v>4</v>
      </c>
      <c r="B23" s="18" t="s">
        <v>27</v>
      </c>
      <c r="C23" s="18" t="s">
        <v>28</v>
      </c>
      <c r="D23" s="4"/>
      <c r="E23" s="4"/>
      <c r="F23" s="4"/>
      <c r="G23" s="4"/>
      <c r="H23" s="4"/>
      <c r="I23" s="4"/>
      <c r="J23" s="4"/>
      <c r="K23" s="46"/>
      <c r="L23" s="46"/>
      <c r="M23" s="26"/>
      <c r="N23" s="4"/>
      <c r="O23" s="4"/>
      <c r="P23" s="4"/>
      <c r="Q23" s="4"/>
      <c r="R23" s="4"/>
      <c r="S23" s="4"/>
      <c r="T23" s="4"/>
      <c r="U23" s="4"/>
      <c r="V23" s="24"/>
      <c r="W23" s="4"/>
      <c r="X23" s="4"/>
      <c r="AD23" s="4"/>
      <c r="AE23" s="4"/>
      <c r="AF23" s="4"/>
      <c r="AG23" s="4"/>
      <c r="AH23" s="4"/>
      <c r="AI23" s="4"/>
      <c r="AJ23" s="4"/>
      <c r="AK23" s="4"/>
      <c r="AL23" s="4"/>
      <c r="AM23" s="4"/>
      <c r="AN23" s="4"/>
      <c r="AW23" s="187"/>
      <c r="AX23" s="187"/>
      <c r="AY23" s="187"/>
      <c r="AZ23" s="187"/>
      <c r="BA23" s="14"/>
      <c r="BB23" s="14"/>
      <c r="BC23" s="14"/>
      <c r="BD23" s="14"/>
      <c r="BE23" s="14"/>
      <c r="BF23" s="187"/>
      <c r="BG23" s="187"/>
      <c r="BH23" s="187"/>
      <c r="BI23" s="187"/>
      <c r="BJ23" s="187"/>
      <c r="BK23" s="187"/>
      <c r="BL23" s="187"/>
      <c r="BM23" s="187"/>
      <c r="BN23" s="187"/>
      <c r="BO23" s="187"/>
      <c r="BP23" s="187"/>
      <c r="BQ23" s="187"/>
      <c r="BR23" s="187"/>
      <c r="BS23" s="187"/>
      <c r="BT23" s="187"/>
      <c r="BU23" s="187"/>
      <c r="BV23" s="187"/>
      <c r="BW23" s="187"/>
      <c r="BX23" s="187"/>
      <c r="BY23" s="187"/>
      <c r="BZ23" s="187"/>
      <c r="CA23" s="187"/>
      <c r="CB23" s="187"/>
      <c r="CC23" s="187"/>
      <c r="CD23" s="187"/>
      <c r="CE23" s="187"/>
      <c r="CF23" s="187"/>
      <c r="CG23" s="187"/>
      <c r="CH23" s="187"/>
      <c r="CI23" s="187"/>
      <c r="CJ23" s="187"/>
      <c r="CK23" s="187"/>
    </row>
    <row r="24" spans="1:89" s="5" customFormat="1" ht="24" customHeight="1" x14ac:dyDescent="0.2">
      <c r="A24" s="47" t="s">
        <v>29</v>
      </c>
      <c r="B24" s="145">
        <v>14</v>
      </c>
      <c r="C24" s="145">
        <v>14</v>
      </c>
      <c r="D24" s="4"/>
      <c r="E24" s="4"/>
      <c r="F24" s="4"/>
      <c r="G24" s="4"/>
      <c r="H24" s="4"/>
      <c r="I24" s="4"/>
      <c r="J24" s="4"/>
      <c r="K24" s="46"/>
      <c r="L24" s="46"/>
      <c r="M24" s="26"/>
      <c r="N24" s="4"/>
      <c r="O24" s="4"/>
      <c r="P24" s="4"/>
      <c r="Q24" s="4"/>
      <c r="R24" s="4"/>
      <c r="S24" s="4"/>
      <c r="T24" s="4"/>
      <c r="U24" s="4"/>
      <c r="V24" s="24"/>
      <c r="W24" s="4"/>
      <c r="X24" s="4"/>
      <c r="AD24" s="4"/>
      <c r="AE24" s="4"/>
      <c r="AF24" s="4"/>
      <c r="AG24" s="4"/>
      <c r="AH24" s="4"/>
      <c r="AI24" s="4"/>
      <c r="AJ24" s="4"/>
      <c r="AK24" s="4"/>
      <c r="AL24" s="4"/>
      <c r="AM24" s="4"/>
      <c r="AN24" s="4"/>
      <c r="AW24" s="187"/>
      <c r="AX24" s="187"/>
      <c r="AY24" s="187"/>
      <c r="AZ24" s="187"/>
      <c r="BA24" s="14"/>
      <c r="BB24" s="14"/>
      <c r="BC24" s="14"/>
      <c r="BD24" s="14"/>
      <c r="BE24" s="14"/>
      <c r="BF24" s="187"/>
      <c r="BG24" s="187"/>
      <c r="BH24" s="187"/>
      <c r="BI24" s="187"/>
      <c r="BJ24" s="187"/>
      <c r="BK24" s="187"/>
      <c r="BL24" s="187"/>
      <c r="BM24" s="187"/>
      <c r="BN24" s="187"/>
      <c r="BO24" s="187"/>
      <c r="BP24" s="187"/>
      <c r="BQ24" s="187"/>
      <c r="BR24" s="187"/>
      <c r="BS24" s="187"/>
      <c r="BT24" s="187"/>
      <c r="BU24" s="187"/>
      <c r="BV24" s="187"/>
      <c r="BW24" s="187"/>
      <c r="BX24" s="187"/>
      <c r="BY24" s="187"/>
      <c r="BZ24" s="187"/>
      <c r="CA24" s="187"/>
      <c r="CB24" s="187"/>
      <c r="CC24" s="187"/>
      <c r="CD24" s="187"/>
      <c r="CE24" s="187"/>
      <c r="CF24" s="187"/>
      <c r="CG24" s="187"/>
      <c r="CH24" s="187"/>
      <c r="CI24" s="187"/>
      <c r="CJ24" s="187"/>
      <c r="CK24" s="187"/>
    </row>
    <row r="25" spans="1:89" s="5" customFormat="1" ht="30" customHeight="1" x14ac:dyDescent="0.2">
      <c r="A25" s="48" t="s">
        <v>30</v>
      </c>
      <c r="B25" s="48"/>
      <c r="C25" s="48"/>
      <c r="D25" s="38"/>
      <c r="E25" s="38"/>
      <c r="F25" s="38"/>
      <c r="G25" s="38"/>
      <c r="H25" s="38"/>
      <c r="I25" s="38"/>
      <c r="J25" s="38"/>
      <c r="K25" s="38"/>
      <c r="L25" s="38"/>
      <c r="M25" s="26"/>
      <c r="N25" s="8"/>
      <c r="O25" s="4"/>
      <c r="P25" s="4"/>
      <c r="Q25" s="4"/>
      <c r="R25" s="4"/>
      <c r="S25" s="4"/>
      <c r="T25" s="4"/>
      <c r="U25" s="4"/>
      <c r="V25" s="24"/>
      <c r="W25" s="4"/>
      <c r="X25" s="4"/>
      <c r="AD25" s="4"/>
      <c r="AE25" s="4"/>
      <c r="AF25" s="4"/>
      <c r="AG25" s="4"/>
      <c r="AH25" s="4"/>
      <c r="AI25" s="4"/>
      <c r="AJ25" s="4"/>
      <c r="AK25" s="4"/>
      <c r="AL25" s="4"/>
      <c r="AM25" s="4"/>
      <c r="AN25" s="4"/>
      <c r="AW25" s="187"/>
      <c r="AX25" s="187"/>
      <c r="AY25" s="187"/>
      <c r="AZ25" s="187"/>
      <c r="BA25" s="14"/>
      <c r="BB25" s="14"/>
      <c r="BC25" s="14"/>
      <c r="BD25" s="14"/>
      <c r="BE25" s="14"/>
      <c r="BF25" s="187"/>
      <c r="BG25" s="187"/>
      <c r="BH25" s="187"/>
      <c r="BI25" s="187"/>
      <c r="BJ25" s="187"/>
      <c r="BK25" s="187"/>
      <c r="BL25" s="187"/>
      <c r="BM25" s="187"/>
      <c r="BN25" s="187"/>
      <c r="BO25" s="187"/>
      <c r="BP25" s="187"/>
      <c r="BQ25" s="187"/>
      <c r="BR25" s="187"/>
      <c r="BS25" s="187"/>
      <c r="BT25" s="187"/>
      <c r="BU25" s="187"/>
      <c r="BV25" s="187"/>
      <c r="BW25" s="187"/>
      <c r="BX25" s="187"/>
      <c r="BY25" s="187"/>
      <c r="BZ25" s="187"/>
      <c r="CA25" s="187"/>
      <c r="CB25" s="187"/>
      <c r="CC25" s="187"/>
      <c r="CD25" s="187"/>
      <c r="CE25" s="187"/>
      <c r="CF25" s="187"/>
      <c r="CG25" s="187"/>
      <c r="CH25" s="187"/>
      <c r="CI25" s="187"/>
      <c r="CJ25" s="187"/>
      <c r="CK25" s="187"/>
    </row>
    <row r="26" spans="1:89" s="5" customFormat="1" x14ac:dyDescent="0.2">
      <c r="A26" s="293" t="s">
        <v>31</v>
      </c>
      <c r="B26" s="294"/>
      <c r="C26" s="287" t="s">
        <v>23</v>
      </c>
      <c r="D26" s="306" t="s">
        <v>32</v>
      </c>
      <c r="E26" s="307"/>
      <c r="F26" s="10"/>
      <c r="G26" s="10"/>
      <c r="H26" s="10"/>
      <c r="I26" s="10"/>
      <c r="J26" s="10"/>
      <c r="K26" s="46"/>
      <c r="O26" s="4"/>
      <c r="P26" s="4"/>
      <c r="Q26" s="4"/>
      <c r="R26" s="4"/>
      <c r="S26" s="4"/>
      <c r="T26" s="4"/>
      <c r="U26" s="4"/>
      <c r="V26" s="24"/>
      <c r="W26" s="4"/>
      <c r="X26" s="4"/>
      <c r="AD26" s="4"/>
      <c r="AE26" s="4"/>
      <c r="AF26" s="4"/>
      <c r="AG26" s="4"/>
      <c r="AH26" s="4"/>
      <c r="AI26" s="4"/>
      <c r="AJ26" s="4"/>
      <c r="AK26" s="4"/>
      <c r="AL26" s="4"/>
      <c r="AM26" s="4"/>
      <c r="AN26" s="4"/>
      <c r="AO26" s="4"/>
      <c r="AW26" s="187"/>
      <c r="AX26" s="187"/>
      <c r="AY26" s="187"/>
      <c r="AZ26" s="187"/>
      <c r="BA26" s="14"/>
      <c r="BB26" s="14"/>
      <c r="BC26" s="14"/>
      <c r="BD26" s="14"/>
      <c r="BE26" s="14"/>
      <c r="BF26" s="187"/>
      <c r="BG26" s="187"/>
      <c r="BH26" s="187"/>
      <c r="BI26" s="187"/>
      <c r="BJ26" s="187"/>
      <c r="BK26" s="187"/>
      <c r="BL26" s="187"/>
      <c r="BM26" s="187"/>
      <c r="BN26" s="187"/>
      <c r="BO26" s="187"/>
      <c r="BP26" s="187"/>
      <c r="BQ26" s="187"/>
      <c r="BR26" s="187"/>
      <c r="BS26" s="187"/>
      <c r="BT26" s="187"/>
      <c r="BU26" s="187"/>
      <c r="BV26" s="187"/>
      <c r="BW26" s="187"/>
      <c r="BX26" s="187"/>
      <c r="BY26" s="187"/>
      <c r="BZ26" s="187"/>
      <c r="CA26" s="187"/>
      <c r="CB26" s="187"/>
      <c r="CC26" s="187"/>
      <c r="CD26" s="187"/>
      <c r="CE26" s="187"/>
      <c r="CF26" s="187"/>
      <c r="CG26" s="187"/>
      <c r="CH26" s="187"/>
      <c r="CI26" s="187"/>
      <c r="CJ26" s="187"/>
      <c r="CK26" s="187"/>
    </row>
    <row r="27" spans="1:89" s="5" customFormat="1" ht="15" customHeight="1" x14ac:dyDescent="0.2">
      <c r="A27" s="295"/>
      <c r="B27" s="296"/>
      <c r="C27" s="288"/>
      <c r="D27" s="16" t="s">
        <v>33</v>
      </c>
      <c r="E27" s="17" t="s">
        <v>14</v>
      </c>
      <c r="F27" s="10"/>
      <c r="G27" s="10"/>
      <c r="H27" s="10"/>
      <c r="I27" s="10"/>
      <c r="J27" s="10"/>
      <c r="K27" s="46"/>
      <c r="O27" s="4"/>
      <c r="P27" s="4"/>
      <c r="Q27" s="4"/>
      <c r="R27" s="4"/>
      <c r="S27" s="4"/>
      <c r="T27" s="4"/>
      <c r="U27" s="4"/>
      <c r="V27" s="24"/>
      <c r="W27" s="4"/>
      <c r="X27" s="4"/>
      <c r="AD27" s="4"/>
      <c r="AE27" s="4"/>
      <c r="AF27" s="4"/>
      <c r="AG27" s="4"/>
      <c r="AH27" s="4"/>
      <c r="AI27" s="4"/>
      <c r="AJ27" s="4"/>
      <c r="AK27" s="4"/>
      <c r="AL27" s="4"/>
      <c r="AM27" s="4"/>
      <c r="AN27" s="4"/>
      <c r="AO27" s="4"/>
      <c r="AW27" s="187"/>
      <c r="AX27" s="187"/>
      <c r="AY27" s="187"/>
      <c r="AZ27" s="187"/>
      <c r="BA27" s="14"/>
      <c r="BB27" s="14"/>
      <c r="BC27" s="14"/>
      <c r="BD27" s="14"/>
      <c r="BE27" s="14"/>
      <c r="BF27" s="187"/>
      <c r="BG27" s="187"/>
      <c r="BH27" s="187"/>
      <c r="BI27" s="187"/>
      <c r="BJ27" s="187"/>
      <c r="BK27" s="187"/>
      <c r="BL27" s="187"/>
      <c r="BM27" s="187"/>
      <c r="BN27" s="187"/>
      <c r="BO27" s="187"/>
      <c r="BP27" s="187"/>
      <c r="BQ27" s="187"/>
      <c r="BR27" s="187"/>
      <c r="BS27" s="187"/>
      <c r="BT27" s="187"/>
      <c r="BU27" s="187"/>
      <c r="BV27" s="187"/>
      <c r="BW27" s="187"/>
      <c r="BX27" s="187"/>
      <c r="BY27" s="187"/>
      <c r="BZ27" s="187"/>
      <c r="CA27" s="187"/>
      <c r="CB27" s="187"/>
      <c r="CC27" s="187"/>
      <c r="CD27" s="187"/>
      <c r="CE27" s="187"/>
      <c r="CF27" s="187"/>
      <c r="CG27" s="187"/>
      <c r="CH27" s="187"/>
      <c r="CI27" s="187"/>
      <c r="CJ27" s="187"/>
      <c r="CK27" s="187"/>
    </row>
    <row r="28" spans="1:89" s="5" customFormat="1" ht="15.75" customHeight="1" x14ac:dyDescent="0.2">
      <c r="A28" s="279" t="s">
        <v>34</v>
      </c>
      <c r="B28" s="280"/>
      <c r="C28" s="154">
        <f t="shared" ref="C28:C33" si="9">SUM(D28:E28)</f>
        <v>0</v>
      </c>
      <c r="D28" s="150">
        <f>+D29+D30</f>
        <v>0</v>
      </c>
      <c r="E28" s="151">
        <f>+E29+E30</f>
        <v>0</v>
      </c>
      <c r="F28" s="196"/>
      <c r="G28" s="49"/>
      <c r="H28" s="49"/>
      <c r="I28" s="23"/>
      <c r="J28" s="23"/>
      <c r="K28" s="46"/>
      <c r="O28" s="4"/>
      <c r="P28" s="4"/>
      <c r="Q28" s="4"/>
      <c r="R28" s="4"/>
      <c r="S28" s="4"/>
      <c r="T28" s="4"/>
      <c r="U28" s="4"/>
      <c r="V28" s="24"/>
      <c r="W28" s="4"/>
      <c r="X28" s="4"/>
      <c r="AD28" s="4"/>
      <c r="AE28" s="4"/>
      <c r="AF28" s="4"/>
      <c r="AG28" s="4"/>
      <c r="AH28" s="4"/>
      <c r="AI28" s="4"/>
      <c r="AJ28" s="4"/>
      <c r="AK28" s="4"/>
      <c r="AL28" s="4"/>
      <c r="AM28" s="4"/>
      <c r="AN28" s="4"/>
      <c r="AO28" s="4"/>
      <c r="AW28" s="187"/>
      <c r="AX28" s="187"/>
      <c r="AY28" s="187"/>
      <c r="AZ28" s="187"/>
      <c r="BA28" s="187"/>
      <c r="BB28" s="187"/>
      <c r="BC28" s="187"/>
      <c r="BD28" s="187"/>
      <c r="BE28" s="14"/>
      <c r="BF28" s="187"/>
      <c r="BG28" s="187"/>
      <c r="BH28" s="187"/>
      <c r="BI28" s="187"/>
      <c r="BJ28" s="187"/>
      <c r="BK28" s="187"/>
      <c r="BL28" s="187"/>
      <c r="BM28" s="187"/>
      <c r="BN28" s="187"/>
      <c r="BO28" s="187"/>
      <c r="BP28" s="187"/>
      <c r="BQ28" s="187"/>
      <c r="BR28" s="187"/>
      <c r="BS28" s="187"/>
      <c r="BT28" s="187"/>
      <c r="BU28" s="187"/>
      <c r="BV28" s="187"/>
      <c r="BW28" s="187"/>
      <c r="BX28" s="187"/>
      <c r="BY28" s="187"/>
      <c r="BZ28" s="187"/>
      <c r="CA28" s="187"/>
      <c r="CB28" s="187"/>
      <c r="CC28" s="187"/>
      <c r="CD28" s="187"/>
      <c r="CE28" s="187"/>
      <c r="CF28" s="187"/>
      <c r="CG28" s="187"/>
      <c r="CH28" s="187"/>
      <c r="CI28" s="187"/>
      <c r="CJ28" s="187"/>
      <c r="CK28" s="187"/>
    </row>
    <row r="29" spans="1:89" s="5" customFormat="1" ht="15.75" customHeight="1" x14ac:dyDescent="0.2">
      <c r="A29" s="281" t="s">
        <v>16</v>
      </c>
      <c r="B29" s="282"/>
      <c r="C29" s="134">
        <f t="shared" si="9"/>
        <v>0</v>
      </c>
      <c r="D29" s="113"/>
      <c r="E29" s="111"/>
      <c r="F29" s="167" t="str">
        <f>$BA29&amp;" "&amp;$BB29&amp;""</f>
        <v xml:space="preserve"> </v>
      </c>
      <c r="G29" s="49"/>
      <c r="H29" s="49"/>
      <c r="I29" s="23"/>
      <c r="J29" s="23"/>
      <c r="K29" s="46"/>
      <c r="O29" s="4"/>
      <c r="P29" s="4"/>
      <c r="Q29" s="4"/>
      <c r="R29" s="4"/>
      <c r="S29" s="4"/>
      <c r="T29" s="4"/>
      <c r="U29" s="4"/>
      <c r="V29" s="24"/>
      <c r="W29" s="4"/>
      <c r="X29" s="4"/>
      <c r="AD29" s="4"/>
      <c r="AE29" s="4"/>
      <c r="AF29" s="4"/>
      <c r="AG29" s="4"/>
      <c r="AH29" s="4"/>
      <c r="AI29" s="4"/>
      <c r="AJ29" s="4"/>
      <c r="AK29" s="4"/>
      <c r="AL29" s="4"/>
      <c r="AM29" s="4"/>
      <c r="AN29" s="4"/>
      <c r="AO29" s="4"/>
      <c r="AW29" s="187"/>
      <c r="AX29" s="187"/>
      <c r="AY29" s="187"/>
      <c r="AZ29" s="187"/>
      <c r="BA29" s="192" t="str">
        <f>IF($C29+$C32&lt;=$C11,"","Las consultas por médico en extensión horaria NO pueden ser mayor que el Total de consultas de sección A.1.")</f>
        <v/>
      </c>
      <c r="BB29" s="192" t="str">
        <f>IF($D29+$E29&lt;&gt;$C29,"Las consultas según sexo NO pueden ser diferente al Total.","")</f>
        <v/>
      </c>
      <c r="BC29" s="192"/>
      <c r="BD29" s="193">
        <f>IF($C29+$C32&lt;=$C11,0,1)</f>
        <v>0</v>
      </c>
      <c r="BE29" s="193">
        <f>IF($D29+$E29&lt;&gt;$C29,1,0)</f>
        <v>0</v>
      </c>
      <c r="BF29" s="193"/>
      <c r="BG29" s="187"/>
      <c r="BH29" s="187"/>
      <c r="BI29" s="187"/>
      <c r="BJ29" s="187"/>
      <c r="BK29" s="187"/>
      <c r="BL29" s="187"/>
      <c r="BM29" s="187"/>
      <c r="BN29" s="187"/>
      <c r="BO29" s="187"/>
      <c r="BP29" s="187"/>
      <c r="BQ29" s="187"/>
      <c r="BR29" s="187"/>
      <c r="BS29" s="187"/>
      <c r="BT29" s="187"/>
      <c r="BU29" s="187"/>
      <c r="BV29" s="187"/>
      <c r="BW29" s="187"/>
      <c r="BX29" s="187"/>
      <c r="BY29" s="187"/>
      <c r="BZ29" s="187"/>
      <c r="CA29" s="187"/>
      <c r="CB29" s="187"/>
      <c r="CC29" s="187"/>
      <c r="CD29" s="187"/>
      <c r="CE29" s="187"/>
      <c r="CF29" s="187"/>
      <c r="CG29" s="187"/>
      <c r="CH29" s="187"/>
      <c r="CI29" s="187"/>
      <c r="CJ29" s="187"/>
      <c r="CK29" s="187"/>
    </row>
    <row r="30" spans="1:89" s="5" customFormat="1" ht="15.75" customHeight="1" x14ac:dyDescent="0.2">
      <c r="A30" s="277" t="s">
        <v>21</v>
      </c>
      <c r="B30" s="278"/>
      <c r="C30" s="155">
        <f t="shared" si="9"/>
        <v>0</v>
      </c>
      <c r="D30" s="126"/>
      <c r="E30" s="112"/>
      <c r="F30" s="167" t="str">
        <f>$BA30&amp;" "&amp;$BB30&amp;""</f>
        <v xml:space="preserve"> </v>
      </c>
      <c r="G30" s="49"/>
      <c r="H30" s="49"/>
      <c r="I30" s="23"/>
      <c r="J30" s="23"/>
      <c r="K30" s="46"/>
      <c r="O30" s="4"/>
      <c r="P30" s="4"/>
      <c r="Q30" s="4"/>
      <c r="R30" s="4"/>
      <c r="S30" s="4"/>
      <c r="T30" s="4"/>
      <c r="U30" s="4"/>
      <c r="V30" s="24"/>
      <c r="W30" s="4"/>
      <c r="X30" s="4"/>
      <c r="AD30" s="4"/>
      <c r="AE30" s="4"/>
      <c r="AF30" s="4"/>
      <c r="AG30" s="4"/>
      <c r="AH30" s="4"/>
      <c r="AI30" s="4"/>
      <c r="AJ30" s="4"/>
      <c r="AK30" s="4"/>
      <c r="AL30" s="4"/>
      <c r="AM30" s="4"/>
      <c r="AN30" s="4"/>
      <c r="AO30" s="4"/>
      <c r="AW30" s="187"/>
      <c r="AX30" s="187"/>
      <c r="AY30" s="187"/>
      <c r="AZ30" s="187"/>
      <c r="BA30" s="192" t="str">
        <f>IF($C30+$C33&lt;=SUM($C12:$C18),"","Las consultas por otros profesionales en extensión horaria NO pueden ser mayor que el Total de consultas de sección A.1.")</f>
        <v/>
      </c>
      <c r="BB30" s="192" t="str">
        <f>IF(D30+E30&lt;&gt;C30,"Las consultas según sexo NO pueden ser diferente al Total.","")</f>
        <v/>
      </c>
      <c r="BC30" s="187"/>
      <c r="BD30" s="193">
        <f>IF($C30+$C33&lt;=SUM($C12:$C18),0,1)</f>
        <v>0</v>
      </c>
      <c r="BE30" s="193">
        <f>IF($D30+$E30&lt;&gt;$C30,1,0)</f>
        <v>0</v>
      </c>
      <c r="BF30" s="187"/>
      <c r="BG30" s="187"/>
      <c r="BH30" s="187"/>
      <c r="BI30" s="187"/>
      <c r="BJ30" s="187"/>
      <c r="BK30" s="187"/>
      <c r="BL30" s="187"/>
      <c r="BM30" s="187"/>
      <c r="BN30" s="187"/>
      <c r="BO30" s="187"/>
      <c r="BP30" s="187"/>
      <c r="BQ30" s="187"/>
      <c r="BR30" s="187"/>
      <c r="BS30" s="187"/>
      <c r="BT30" s="187"/>
      <c r="BU30" s="187"/>
      <c r="BV30" s="187"/>
      <c r="BW30" s="187"/>
      <c r="BX30" s="187"/>
      <c r="BY30" s="187"/>
      <c r="BZ30" s="187"/>
      <c r="CA30" s="187"/>
      <c r="CB30" s="187"/>
      <c r="CC30" s="187"/>
      <c r="CD30" s="187"/>
      <c r="CE30" s="187"/>
      <c r="CF30" s="187"/>
      <c r="CG30" s="187"/>
      <c r="CH30" s="187"/>
      <c r="CI30" s="187"/>
      <c r="CJ30" s="187"/>
      <c r="CK30" s="187"/>
    </row>
    <row r="31" spans="1:89" s="5" customFormat="1" ht="15.75" customHeight="1" x14ac:dyDescent="0.2">
      <c r="A31" s="279" t="s">
        <v>35</v>
      </c>
      <c r="B31" s="280"/>
      <c r="C31" s="154">
        <f t="shared" si="9"/>
        <v>0</v>
      </c>
      <c r="D31" s="150">
        <f>+D32+D33</f>
        <v>0</v>
      </c>
      <c r="E31" s="151">
        <f>+E32+E33</f>
        <v>0</v>
      </c>
      <c r="F31" s="197"/>
      <c r="G31" s="49"/>
      <c r="H31" s="49"/>
      <c r="I31" s="23"/>
      <c r="J31" s="23"/>
      <c r="K31" s="46"/>
      <c r="O31" s="4"/>
      <c r="P31" s="4"/>
      <c r="Q31" s="4"/>
      <c r="R31" s="4"/>
      <c r="S31" s="4"/>
      <c r="T31" s="4"/>
      <c r="U31" s="4"/>
      <c r="V31" s="24"/>
      <c r="W31" s="4"/>
      <c r="X31" s="4"/>
      <c r="AD31" s="4"/>
      <c r="AE31" s="4"/>
      <c r="AF31" s="4"/>
      <c r="AG31" s="4"/>
      <c r="AH31" s="4"/>
      <c r="AI31" s="4"/>
      <c r="AJ31" s="4"/>
      <c r="AK31" s="4"/>
      <c r="AL31" s="4"/>
      <c r="AM31" s="4"/>
      <c r="AN31" s="4"/>
      <c r="AO31" s="4"/>
      <c r="AW31" s="187"/>
      <c r="AX31" s="187"/>
      <c r="AY31" s="187"/>
      <c r="AZ31" s="187"/>
      <c r="BA31" s="187"/>
      <c r="BB31" s="187"/>
      <c r="BC31" s="187"/>
      <c r="BD31" s="187"/>
      <c r="BE31" s="187"/>
      <c r="BF31" s="187"/>
      <c r="BG31" s="187"/>
      <c r="BH31" s="187"/>
      <c r="BI31" s="187"/>
      <c r="BJ31" s="187"/>
      <c r="BK31" s="187"/>
      <c r="BL31" s="187"/>
      <c r="BM31" s="187"/>
      <c r="BN31" s="187"/>
      <c r="BO31" s="187"/>
      <c r="BP31" s="187"/>
      <c r="BQ31" s="187"/>
      <c r="BR31" s="187"/>
      <c r="BS31" s="187"/>
      <c r="BT31" s="187"/>
      <c r="BU31" s="187"/>
      <c r="BV31" s="187"/>
      <c r="BW31" s="187"/>
      <c r="BX31" s="187"/>
      <c r="BY31" s="187"/>
      <c r="BZ31" s="187"/>
      <c r="CA31" s="187"/>
      <c r="CB31" s="187"/>
      <c r="CC31" s="187"/>
      <c r="CD31" s="187"/>
      <c r="CE31" s="187"/>
      <c r="CF31" s="187"/>
      <c r="CG31" s="187"/>
      <c r="CH31" s="187"/>
      <c r="CI31" s="187"/>
      <c r="CJ31" s="187"/>
      <c r="CK31" s="187"/>
    </row>
    <row r="32" spans="1:89" s="5" customFormat="1" ht="15.75" customHeight="1" x14ac:dyDescent="0.2">
      <c r="A32" s="281" t="s">
        <v>16</v>
      </c>
      <c r="B32" s="282"/>
      <c r="C32" s="134">
        <f t="shared" si="9"/>
        <v>0</v>
      </c>
      <c r="D32" s="113"/>
      <c r="E32" s="111"/>
      <c r="F32" s="167" t="str">
        <f>$BA29&amp;" "&amp;$BB32&amp;""</f>
        <v xml:space="preserve"> </v>
      </c>
      <c r="G32" s="49"/>
      <c r="H32" s="49"/>
      <c r="I32" s="23"/>
      <c r="J32" s="23"/>
      <c r="K32" s="46"/>
      <c r="L32" s="46"/>
      <c r="M32" s="26"/>
      <c r="N32" s="23"/>
      <c r="O32" s="4"/>
      <c r="P32" s="4"/>
      <c r="Q32" s="4"/>
      <c r="R32" s="4"/>
      <c r="S32" s="4"/>
      <c r="T32" s="4"/>
      <c r="U32" s="4"/>
      <c r="V32" s="24"/>
      <c r="W32" s="4"/>
      <c r="X32" s="4"/>
      <c r="AD32" s="4"/>
      <c r="AE32" s="4"/>
      <c r="AF32" s="4"/>
      <c r="AG32" s="4"/>
      <c r="AH32" s="4"/>
      <c r="AI32" s="4"/>
      <c r="AJ32" s="4"/>
      <c r="AK32" s="4"/>
      <c r="AL32" s="4"/>
      <c r="AM32" s="4"/>
      <c r="AN32" s="4"/>
      <c r="AO32" s="4"/>
      <c r="AW32" s="187"/>
      <c r="AX32" s="187"/>
      <c r="AY32" s="187"/>
      <c r="AZ32" s="187"/>
      <c r="BA32" s="187"/>
      <c r="BB32" s="192" t="str">
        <f>IF(D32+E32&lt;&gt;C32,"Las consultas según sexo NO pueden ser diferente al Total.","")</f>
        <v/>
      </c>
      <c r="BC32" s="187"/>
      <c r="BD32" s="187"/>
      <c r="BE32" s="193">
        <f>IF($D32+$E32&lt;&gt;$C32,1,0)</f>
        <v>0</v>
      </c>
      <c r="BF32" s="187"/>
      <c r="BG32" s="187"/>
      <c r="BH32" s="187"/>
      <c r="BI32" s="187"/>
      <c r="BJ32" s="187"/>
      <c r="BK32" s="187"/>
      <c r="BL32" s="187"/>
      <c r="BM32" s="187"/>
      <c r="BN32" s="187"/>
      <c r="BO32" s="187"/>
      <c r="BP32" s="187"/>
      <c r="BQ32" s="187"/>
      <c r="BR32" s="187"/>
      <c r="BS32" s="187"/>
      <c r="BT32" s="187"/>
      <c r="BU32" s="187"/>
      <c r="BV32" s="187"/>
      <c r="BW32" s="187"/>
      <c r="BX32" s="187"/>
      <c r="BY32" s="187"/>
      <c r="BZ32" s="187"/>
      <c r="CA32" s="187"/>
      <c r="CB32" s="187"/>
      <c r="CC32" s="187"/>
      <c r="CD32" s="187"/>
      <c r="CE32" s="187"/>
      <c r="CF32" s="187"/>
      <c r="CG32" s="187"/>
      <c r="CH32" s="187"/>
      <c r="CI32" s="187"/>
      <c r="CJ32" s="187"/>
      <c r="CK32" s="187"/>
    </row>
    <row r="33" spans="1:89" s="5" customFormat="1" ht="15.75" customHeight="1" x14ac:dyDescent="0.2">
      <c r="A33" s="283" t="s">
        <v>21</v>
      </c>
      <c r="B33" s="284"/>
      <c r="C33" s="148">
        <f t="shared" si="9"/>
        <v>0</v>
      </c>
      <c r="D33" s="115"/>
      <c r="E33" s="117"/>
      <c r="F33" s="167" t="str">
        <f>$BA30&amp;" "&amp;$BB33&amp;""</f>
        <v xml:space="preserve"> </v>
      </c>
      <c r="G33" s="49"/>
      <c r="H33" s="49"/>
      <c r="I33" s="23"/>
      <c r="J33" s="23"/>
      <c r="K33" s="46"/>
      <c r="L33" s="46"/>
      <c r="M33" s="26"/>
      <c r="N33" s="23"/>
      <c r="O33" s="4"/>
      <c r="P33" s="4"/>
      <c r="Q33" s="4"/>
      <c r="R33" s="4"/>
      <c r="S33" s="4"/>
      <c r="T33" s="4"/>
      <c r="U33" s="4"/>
      <c r="V33" s="24"/>
      <c r="W33" s="4"/>
      <c r="X33" s="4"/>
      <c r="AD33" s="4"/>
      <c r="AE33" s="4"/>
      <c r="AF33" s="4"/>
      <c r="AG33" s="4"/>
      <c r="AH33" s="4"/>
      <c r="AI33" s="4"/>
      <c r="AJ33" s="4"/>
      <c r="AK33" s="4"/>
      <c r="AL33" s="4"/>
      <c r="AM33" s="4"/>
      <c r="AN33" s="4"/>
      <c r="AO33" s="4"/>
      <c r="AW33" s="187"/>
      <c r="AX33" s="187"/>
      <c r="AY33" s="187"/>
      <c r="AZ33" s="187"/>
      <c r="BA33" s="187"/>
      <c r="BB33" s="192" t="str">
        <f>IF(D33+E33&lt;&gt;C33,"Las consultas según sexo NO pueden ser diferente al Total.","")</f>
        <v/>
      </c>
      <c r="BC33" s="187"/>
      <c r="BD33" s="187"/>
      <c r="BE33" s="193">
        <f>IF($D33+$E33&lt;&gt;$C33,1,0)</f>
        <v>0</v>
      </c>
      <c r="BF33" s="187"/>
      <c r="BG33" s="187"/>
      <c r="BH33" s="187"/>
      <c r="BI33" s="187"/>
      <c r="BJ33" s="187"/>
      <c r="BK33" s="187"/>
      <c r="BL33" s="187"/>
      <c r="BM33" s="187"/>
      <c r="BN33" s="187"/>
      <c r="BO33" s="187"/>
      <c r="BP33" s="187"/>
      <c r="BQ33" s="187"/>
      <c r="BR33" s="187"/>
      <c r="BS33" s="187"/>
      <c r="BT33" s="187"/>
      <c r="BU33" s="187"/>
      <c r="BV33" s="187"/>
      <c r="BW33" s="187"/>
      <c r="BX33" s="187"/>
      <c r="BY33" s="187"/>
      <c r="BZ33" s="187"/>
      <c r="CA33" s="187"/>
      <c r="CB33" s="187"/>
      <c r="CC33" s="187"/>
      <c r="CD33" s="187"/>
      <c r="CE33" s="187"/>
      <c r="CF33" s="187"/>
      <c r="CG33" s="187"/>
      <c r="CH33" s="187"/>
      <c r="CI33" s="187"/>
      <c r="CJ33" s="187"/>
      <c r="CK33" s="187"/>
    </row>
    <row r="34" spans="1:89" s="4" customFormat="1" ht="30" customHeight="1" x14ac:dyDescent="0.2">
      <c r="A34" s="35" t="s">
        <v>36</v>
      </c>
      <c r="B34" s="13"/>
      <c r="C34" s="12"/>
      <c r="D34" s="12"/>
      <c r="E34" s="12"/>
      <c r="F34" s="12"/>
      <c r="G34" s="12"/>
      <c r="H34" s="12"/>
      <c r="I34" s="36"/>
      <c r="J34" s="13"/>
      <c r="K34" s="20"/>
      <c r="L34" s="20"/>
      <c r="M34" s="26"/>
      <c r="N34" s="8"/>
      <c r="V34" s="24"/>
      <c r="AW34" s="14"/>
      <c r="AX34" s="14"/>
      <c r="AY34" s="14"/>
      <c r="AZ34" s="14"/>
      <c r="BA34" s="187"/>
      <c r="BB34" s="14"/>
      <c r="BC34" s="187"/>
      <c r="BD34" s="187"/>
      <c r="BE34" s="14"/>
      <c r="BF34" s="14"/>
      <c r="BG34" s="14"/>
      <c r="BH34" s="14"/>
      <c r="BI34" s="14"/>
      <c r="BJ34" s="14"/>
      <c r="BK34" s="14"/>
      <c r="BL34" s="14"/>
      <c r="BM34" s="14"/>
      <c r="BN34" s="14"/>
      <c r="BO34" s="14"/>
      <c r="BP34" s="14"/>
      <c r="BQ34" s="14"/>
      <c r="BR34" s="14"/>
      <c r="BS34" s="14"/>
      <c r="BT34" s="14"/>
      <c r="BU34" s="14"/>
      <c r="BV34" s="14"/>
      <c r="BW34" s="14"/>
      <c r="BX34" s="14"/>
      <c r="BY34" s="14"/>
      <c r="BZ34" s="14"/>
      <c r="CA34" s="14"/>
      <c r="CB34" s="14"/>
      <c r="CC34" s="14"/>
      <c r="CD34" s="14"/>
      <c r="CE34" s="14"/>
      <c r="CF34" s="14"/>
      <c r="CG34" s="14"/>
      <c r="CH34" s="14"/>
      <c r="CI34" s="14"/>
      <c r="CJ34" s="14"/>
      <c r="CK34" s="14"/>
    </row>
    <row r="35" spans="1:89" s="4" customFormat="1" ht="30" customHeight="1" x14ac:dyDescent="0.2">
      <c r="A35" s="38" t="s">
        <v>37</v>
      </c>
      <c r="B35" s="20"/>
      <c r="C35" s="20"/>
      <c r="D35" s="20"/>
      <c r="E35" s="20"/>
      <c r="F35" s="20"/>
      <c r="G35" s="20"/>
      <c r="H35" s="20"/>
      <c r="I35" s="20"/>
      <c r="J35" s="20"/>
      <c r="K35" s="20"/>
      <c r="L35" s="20"/>
      <c r="M35" s="26"/>
      <c r="N35" s="26"/>
      <c r="V35" s="24"/>
      <c r="AW35" s="14"/>
      <c r="AX35" s="14"/>
      <c r="AY35" s="14"/>
      <c r="AZ35" s="14"/>
      <c r="BA35" s="14"/>
      <c r="BB35" s="14"/>
      <c r="BC35" s="14"/>
      <c r="BD35" s="14"/>
      <c r="BE35" s="14"/>
      <c r="BF35" s="14"/>
      <c r="BG35" s="14"/>
      <c r="BH35" s="14"/>
      <c r="BI35" s="14"/>
      <c r="BJ35" s="14"/>
      <c r="BK35" s="14"/>
      <c r="BL35" s="14"/>
      <c r="BM35" s="14"/>
      <c r="BN35" s="14"/>
      <c r="BO35" s="14"/>
      <c r="BP35" s="14"/>
      <c r="BQ35" s="14"/>
      <c r="BR35" s="14"/>
      <c r="BS35" s="14"/>
      <c r="BT35" s="14"/>
      <c r="BU35" s="14"/>
      <c r="BV35" s="14"/>
      <c r="BW35" s="14"/>
      <c r="BX35" s="14"/>
      <c r="BY35" s="14"/>
      <c r="BZ35" s="14"/>
      <c r="CA35" s="14"/>
      <c r="CB35" s="14"/>
      <c r="CC35" s="14"/>
      <c r="CD35" s="14"/>
      <c r="CE35" s="14"/>
      <c r="CF35" s="14"/>
      <c r="CG35" s="14"/>
      <c r="CH35" s="14"/>
      <c r="CI35" s="14"/>
      <c r="CJ35" s="14"/>
      <c r="CK35" s="14"/>
    </row>
    <row r="36" spans="1:89" s="5" customFormat="1" ht="15" customHeight="1" x14ac:dyDescent="0.15">
      <c r="A36" s="285" t="s">
        <v>4</v>
      </c>
      <c r="B36" s="285" t="s">
        <v>5</v>
      </c>
      <c r="C36" s="287" t="s">
        <v>6</v>
      </c>
      <c r="D36" s="272" t="s">
        <v>7</v>
      </c>
      <c r="E36" s="273"/>
      <c r="F36" s="273"/>
      <c r="G36" s="273"/>
      <c r="H36" s="273"/>
      <c r="I36" s="273"/>
      <c r="J36" s="273"/>
      <c r="K36" s="273"/>
      <c r="L36" s="273"/>
      <c r="M36" s="273"/>
      <c r="N36" s="273"/>
      <c r="O36" s="273"/>
      <c r="P36" s="273"/>
      <c r="Q36" s="273"/>
      <c r="R36" s="273"/>
      <c r="S36" s="273"/>
      <c r="T36" s="274"/>
      <c r="U36" s="272" t="s">
        <v>8</v>
      </c>
      <c r="V36" s="274"/>
      <c r="W36" s="287" t="s">
        <v>9</v>
      </c>
      <c r="X36" s="4"/>
      <c r="AD36" s="4"/>
      <c r="AE36" s="4"/>
      <c r="AF36" s="4"/>
      <c r="AG36" s="4"/>
      <c r="AH36" s="4"/>
      <c r="AI36" s="4"/>
      <c r="AJ36" s="4"/>
      <c r="AK36" s="4"/>
      <c r="AL36" s="4"/>
      <c r="AM36" s="4"/>
      <c r="AN36" s="4"/>
      <c r="AO36" s="4"/>
      <c r="AP36" s="4"/>
      <c r="AQ36" s="4"/>
      <c r="AR36" s="4"/>
      <c r="AS36" s="4"/>
      <c r="AT36" s="4"/>
      <c r="AU36" s="4"/>
      <c r="AV36" s="4"/>
      <c r="AW36" s="14"/>
      <c r="AX36" s="14"/>
      <c r="AY36" s="14"/>
      <c r="AZ36" s="14"/>
      <c r="BA36" s="14"/>
      <c r="BB36" s="14"/>
      <c r="BC36" s="14"/>
      <c r="BD36" s="14"/>
      <c r="BE36" s="14"/>
      <c r="BF36" s="14"/>
      <c r="BG36" s="14"/>
      <c r="BH36" s="14"/>
      <c r="BI36" s="14"/>
      <c r="BJ36" s="14"/>
      <c r="BK36" s="14"/>
      <c r="BL36" s="14"/>
      <c r="BM36" s="14"/>
      <c r="BN36" s="14"/>
      <c r="BO36" s="14"/>
      <c r="BP36" s="187"/>
      <c r="BQ36" s="187"/>
      <c r="BR36" s="187"/>
      <c r="BS36" s="187"/>
      <c r="BT36" s="187"/>
      <c r="BU36" s="187"/>
      <c r="BV36" s="187"/>
      <c r="BW36" s="187"/>
      <c r="BX36" s="187"/>
      <c r="BY36" s="187"/>
      <c r="BZ36" s="187"/>
      <c r="CA36" s="187"/>
      <c r="CB36" s="187"/>
      <c r="CC36" s="187"/>
      <c r="CD36" s="187"/>
      <c r="CE36" s="187"/>
      <c r="CF36" s="187"/>
      <c r="CG36" s="187"/>
      <c r="CH36" s="187"/>
      <c r="CI36" s="187"/>
      <c r="CJ36" s="187"/>
      <c r="CK36" s="187"/>
    </row>
    <row r="37" spans="1:89" s="5" customFormat="1" ht="21" customHeight="1" x14ac:dyDescent="0.15">
      <c r="A37" s="286"/>
      <c r="B37" s="286"/>
      <c r="C37" s="288"/>
      <c r="D37" s="198" t="s">
        <v>90</v>
      </c>
      <c r="E37" s="188" t="s">
        <v>91</v>
      </c>
      <c r="F37" s="15" t="s">
        <v>10</v>
      </c>
      <c r="G37" s="15" t="s">
        <v>11</v>
      </c>
      <c r="H37" s="15" t="s">
        <v>12</v>
      </c>
      <c r="I37" s="189" t="s">
        <v>92</v>
      </c>
      <c r="J37" s="189" t="s">
        <v>93</v>
      </c>
      <c r="K37" s="189" t="s">
        <v>94</v>
      </c>
      <c r="L37" s="189" t="s">
        <v>95</v>
      </c>
      <c r="M37" s="189" t="s">
        <v>96</v>
      </c>
      <c r="N37" s="189" t="s">
        <v>97</v>
      </c>
      <c r="O37" s="189" t="s">
        <v>98</v>
      </c>
      <c r="P37" s="189" t="s">
        <v>99</v>
      </c>
      <c r="Q37" s="189" t="s">
        <v>100</v>
      </c>
      <c r="R37" s="189" t="s">
        <v>101</v>
      </c>
      <c r="S37" s="189" t="s">
        <v>102</v>
      </c>
      <c r="T37" s="190" t="s">
        <v>103</v>
      </c>
      <c r="U37" s="30" t="s">
        <v>13</v>
      </c>
      <c r="V37" s="31" t="s">
        <v>14</v>
      </c>
      <c r="W37" s="288"/>
      <c r="X37" s="4"/>
      <c r="AD37" s="4"/>
      <c r="AE37" s="4"/>
      <c r="AF37" s="4"/>
      <c r="AG37" s="4"/>
      <c r="AH37" s="4"/>
      <c r="AI37" s="4"/>
      <c r="AJ37" s="4"/>
      <c r="AK37" s="4"/>
      <c r="AL37" s="4"/>
      <c r="AM37" s="4"/>
      <c r="AN37" s="4"/>
      <c r="AO37" s="4"/>
      <c r="AP37" s="4"/>
      <c r="AQ37" s="4"/>
      <c r="AR37" s="4"/>
      <c r="AS37" s="4"/>
      <c r="AT37" s="4"/>
      <c r="AU37" s="4"/>
      <c r="AV37" s="4"/>
      <c r="AW37" s="14"/>
      <c r="AX37" s="14"/>
      <c r="AY37" s="14"/>
      <c r="AZ37" s="14"/>
      <c r="BA37" s="14"/>
      <c r="BB37" s="14"/>
      <c r="BC37" s="14"/>
      <c r="BD37" s="14"/>
      <c r="BE37" s="14"/>
      <c r="BF37" s="14"/>
      <c r="BG37" s="14"/>
      <c r="BH37" s="14"/>
      <c r="BI37" s="14"/>
      <c r="BJ37" s="14"/>
      <c r="BK37" s="14"/>
      <c r="BL37" s="14"/>
      <c r="BM37" s="14"/>
      <c r="BN37" s="14"/>
      <c r="BO37" s="14"/>
      <c r="BP37" s="187"/>
      <c r="BQ37" s="187"/>
      <c r="BR37" s="187"/>
      <c r="BS37" s="187"/>
      <c r="BT37" s="187"/>
      <c r="BU37" s="187"/>
      <c r="BV37" s="187"/>
      <c r="BW37" s="187"/>
      <c r="BX37" s="187"/>
      <c r="BY37" s="187"/>
      <c r="BZ37" s="187"/>
      <c r="CA37" s="187"/>
      <c r="CB37" s="187"/>
      <c r="CC37" s="187"/>
      <c r="CD37" s="187"/>
      <c r="CE37" s="187"/>
      <c r="CF37" s="187"/>
      <c r="CG37" s="187"/>
      <c r="CH37" s="187"/>
      <c r="CI37" s="187"/>
      <c r="CJ37" s="187"/>
      <c r="CK37" s="187"/>
    </row>
    <row r="38" spans="1:89" s="5" customFormat="1" ht="18.75" customHeight="1" x14ac:dyDescent="0.15">
      <c r="A38" s="289" t="s">
        <v>104</v>
      </c>
      <c r="B38" s="40" t="s">
        <v>16</v>
      </c>
      <c r="C38" s="199">
        <f t="shared" ref="C38:C47" si="10">SUM(D38:T38)</f>
        <v>0</v>
      </c>
      <c r="D38" s="136"/>
      <c r="E38" s="136"/>
      <c r="F38" s="114"/>
      <c r="G38" s="114"/>
      <c r="H38" s="114"/>
      <c r="I38" s="114"/>
      <c r="J38" s="114"/>
      <c r="K38" s="114"/>
      <c r="L38" s="114"/>
      <c r="M38" s="114"/>
      <c r="N38" s="114"/>
      <c r="O38" s="114"/>
      <c r="P38" s="114"/>
      <c r="Q38" s="114"/>
      <c r="R38" s="114"/>
      <c r="S38" s="114"/>
      <c r="T38" s="111"/>
      <c r="U38" s="113"/>
      <c r="V38" s="111"/>
      <c r="W38" s="106"/>
      <c r="X38" s="200" t="str">
        <f>+BA38&amp;BB38&amp;BC38</f>
        <v/>
      </c>
      <c r="AD38" s="4"/>
      <c r="AE38" s="4"/>
      <c r="AF38" s="4"/>
      <c r="AG38" s="4"/>
      <c r="AH38" s="4"/>
      <c r="AI38" s="4"/>
      <c r="AJ38" s="4"/>
      <c r="AK38" s="4"/>
      <c r="AL38" s="4"/>
      <c r="AM38" s="4"/>
      <c r="AN38" s="4"/>
      <c r="AO38" s="4"/>
      <c r="AP38" s="4"/>
      <c r="AQ38" s="4"/>
      <c r="AR38" s="4"/>
      <c r="AS38" s="4"/>
      <c r="AT38" s="4"/>
      <c r="AU38" s="4"/>
      <c r="AV38" s="4"/>
      <c r="AW38" s="14"/>
      <c r="AX38" s="14"/>
      <c r="AY38" s="14"/>
      <c r="AZ38" s="14"/>
      <c r="BA38" s="192" t="str">
        <f>IF($C38&lt;&gt;($U38+$V38)," El número consultas según sexo NO puede ser diferente al Total.","")</f>
        <v/>
      </c>
      <c r="BB38" s="192" t="str">
        <f>IF($C38=0,"",IF($W38="",IF($C38="",""," No olvide escribir la columna Beneficiarios."),""))</f>
        <v/>
      </c>
      <c r="BC38" s="192" t="str">
        <f>IF($C38&lt;$W38," El número de Beneficiarios NO puede ser mayor que el Total.","")</f>
        <v/>
      </c>
      <c r="BD38" s="193">
        <f>IF($C38&lt;&gt;($U38+$V38),1,0)</f>
        <v>0</v>
      </c>
      <c r="BE38" s="193">
        <f>IF($C38&lt;$W38,1,0)</f>
        <v>0</v>
      </c>
      <c r="BF38" s="193" t="str">
        <f>IF($C38=0,"",IF($W38="",IF($C38="","",1),0))</f>
        <v/>
      </c>
      <c r="BG38" s="14"/>
      <c r="BH38" s="14"/>
      <c r="BI38" s="14"/>
      <c r="BJ38" s="14"/>
      <c r="BK38" s="14"/>
      <c r="BL38" s="14"/>
      <c r="BM38" s="14"/>
      <c r="BN38" s="14"/>
      <c r="BO38" s="14"/>
      <c r="BP38" s="187"/>
      <c r="BQ38" s="187"/>
      <c r="BR38" s="187"/>
      <c r="BS38" s="187"/>
      <c r="BT38" s="187"/>
      <c r="BU38" s="187"/>
      <c r="BV38" s="187"/>
      <c r="BW38" s="187"/>
      <c r="BX38" s="187"/>
      <c r="BY38" s="187"/>
      <c r="BZ38" s="187"/>
      <c r="CA38" s="187"/>
      <c r="CB38" s="187"/>
      <c r="CC38" s="187"/>
      <c r="CD38" s="187"/>
      <c r="CE38" s="187"/>
      <c r="CF38" s="187"/>
      <c r="CG38" s="187"/>
      <c r="CH38" s="187"/>
      <c r="CI38" s="187"/>
      <c r="CJ38" s="187"/>
      <c r="CK38" s="187"/>
    </row>
    <row r="39" spans="1:89" s="5" customFormat="1" ht="15.75" customHeight="1" x14ac:dyDescent="0.15">
      <c r="A39" s="290"/>
      <c r="B39" s="41" t="s">
        <v>17</v>
      </c>
      <c r="C39" s="120">
        <f t="shared" si="10"/>
        <v>159</v>
      </c>
      <c r="D39" s="136">
        <v>9</v>
      </c>
      <c r="E39" s="136">
        <v>45</v>
      </c>
      <c r="F39" s="114">
        <v>30</v>
      </c>
      <c r="G39" s="114">
        <v>11</v>
      </c>
      <c r="H39" s="114"/>
      <c r="I39" s="114">
        <v>10</v>
      </c>
      <c r="J39" s="114">
        <v>14</v>
      </c>
      <c r="K39" s="114">
        <v>5</v>
      </c>
      <c r="L39" s="114">
        <v>14</v>
      </c>
      <c r="M39" s="114">
        <v>11</v>
      </c>
      <c r="N39" s="114">
        <v>4</v>
      </c>
      <c r="O39" s="114">
        <v>3</v>
      </c>
      <c r="P39" s="114"/>
      <c r="Q39" s="114">
        <v>3</v>
      </c>
      <c r="R39" s="114"/>
      <c r="S39" s="114"/>
      <c r="T39" s="111"/>
      <c r="U39" s="113">
        <v>80</v>
      </c>
      <c r="V39" s="111">
        <v>79</v>
      </c>
      <c r="W39" s="106">
        <v>159</v>
      </c>
      <c r="X39" s="200" t="str">
        <f t="shared" ref="X39:X47" si="11">+BA39&amp;BB39&amp;BC39</f>
        <v/>
      </c>
      <c r="AD39" s="4"/>
      <c r="AE39" s="4"/>
      <c r="AF39" s="4"/>
      <c r="AG39" s="4"/>
      <c r="AH39" s="4"/>
      <c r="AI39" s="4"/>
      <c r="AJ39" s="4"/>
      <c r="AK39" s="4"/>
      <c r="AL39" s="4"/>
      <c r="AM39" s="4"/>
      <c r="AN39" s="4"/>
      <c r="AO39" s="4"/>
      <c r="AP39" s="4"/>
      <c r="AQ39" s="4"/>
      <c r="AR39" s="4"/>
      <c r="AS39" s="4"/>
      <c r="AT39" s="4"/>
      <c r="AU39" s="4"/>
      <c r="AV39" s="4"/>
      <c r="AW39" s="14"/>
      <c r="AX39" s="14"/>
      <c r="AY39" s="14"/>
      <c r="AZ39" s="14"/>
      <c r="BA39" s="192" t="str">
        <f t="shared" ref="BA39:BA47" si="12">IF($C39&lt;&gt;($U39+$V39)," El número consultas según sexo NO puede ser diferente al Total.","")</f>
        <v/>
      </c>
      <c r="BB39" s="192" t="str">
        <f t="shared" ref="BB39:BB47" si="13">IF($C39=0,"",IF($W39="",IF($C39="",""," No olvide escribir la columna Beneficiarios."),""))</f>
        <v/>
      </c>
      <c r="BC39" s="192" t="str">
        <f t="shared" ref="BC39:BC47" si="14">IF($C39&lt;$W39," El número de Beneficiarios NO puede ser mayor que el Total.","")</f>
        <v/>
      </c>
      <c r="BD39" s="193">
        <f t="shared" ref="BD39:BD47" si="15">IF($C39&lt;&gt;($U39+$V39),1,0)</f>
        <v>0</v>
      </c>
      <c r="BE39" s="193">
        <f t="shared" ref="BE39:BE47" si="16">IF($C39&lt;$W39,1,0)</f>
        <v>0</v>
      </c>
      <c r="BF39" s="193">
        <f t="shared" ref="BF39:BF47" si="17">IF($C39=0,"",IF($W39="",IF($C39="","",1),0))</f>
        <v>0</v>
      </c>
      <c r="BG39" s="14"/>
      <c r="BH39" s="14"/>
      <c r="BI39" s="14"/>
      <c r="BJ39" s="14"/>
      <c r="BK39" s="14"/>
      <c r="BL39" s="14"/>
      <c r="BM39" s="14"/>
      <c r="BN39" s="14"/>
      <c r="BO39" s="14"/>
      <c r="BP39" s="187"/>
      <c r="BQ39" s="187"/>
      <c r="BR39" s="187"/>
      <c r="BS39" s="187"/>
      <c r="BT39" s="187"/>
      <c r="BU39" s="187"/>
      <c r="BV39" s="187"/>
      <c r="BW39" s="187"/>
      <c r="BX39" s="187"/>
      <c r="BY39" s="187"/>
      <c r="BZ39" s="187"/>
      <c r="CA39" s="187"/>
      <c r="CB39" s="187"/>
      <c r="CC39" s="187"/>
      <c r="CD39" s="187"/>
      <c r="CE39" s="187"/>
      <c r="CF39" s="187"/>
      <c r="CG39" s="187"/>
      <c r="CH39" s="187"/>
      <c r="CI39" s="187"/>
      <c r="CJ39" s="187"/>
      <c r="CK39" s="187"/>
    </row>
    <row r="40" spans="1:89" s="5" customFormat="1" ht="15.75" customHeight="1" x14ac:dyDescent="0.15">
      <c r="A40" s="290"/>
      <c r="B40" s="41" t="s">
        <v>38</v>
      </c>
      <c r="C40" s="120">
        <f t="shared" si="10"/>
        <v>324</v>
      </c>
      <c r="D40" s="136"/>
      <c r="E40" s="136">
        <v>6</v>
      </c>
      <c r="F40" s="114">
        <v>11</v>
      </c>
      <c r="G40" s="114">
        <v>10</v>
      </c>
      <c r="H40" s="114">
        <v>15</v>
      </c>
      <c r="I40" s="114">
        <v>17</v>
      </c>
      <c r="J40" s="114">
        <v>24</v>
      </c>
      <c r="K40" s="114">
        <v>23</v>
      </c>
      <c r="L40" s="114">
        <v>33</v>
      </c>
      <c r="M40" s="114">
        <v>40</v>
      </c>
      <c r="N40" s="114">
        <v>40</v>
      </c>
      <c r="O40" s="114">
        <v>40</v>
      </c>
      <c r="P40" s="114">
        <v>27</v>
      </c>
      <c r="Q40" s="114">
        <v>17</v>
      </c>
      <c r="R40" s="114">
        <v>14</v>
      </c>
      <c r="S40" s="114">
        <v>3</v>
      </c>
      <c r="T40" s="111">
        <v>4</v>
      </c>
      <c r="U40" s="113">
        <v>127</v>
      </c>
      <c r="V40" s="111">
        <v>197</v>
      </c>
      <c r="W40" s="106">
        <v>324</v>
      </c>
      <c r="X40" s="200" t="str">
        <f t="shared" si="11"/>
        <v/>
      </c>
      <c r="AD40" s="4"/>
      <c r="AE40" s="4"/>
      <c r="AF40" s="4"/>
      <c r="AG40" s="4"/>
      <c r="AH40" s="4"/>
      <c r="AI40" s="4"/>
      <c r="AJ40" s="4"/>
      <c r="AK40" s="4"/>
      <c r="AL40" s="4"/>
      <c r="AM40" s="4"/>
      <c r="AN40" s="4"/>
      <c r="AO40" s="4"/>
      <c r="AP40" s="4"/>
      <c r="AQ40" s="4"/>
      <c r="AR40" s="4"/>
      <c r="AS40" s="4"/>
      <c r="AT40" s="4"/>
      <c r="AU40" s="4"/>
      <c r="AV40" s="4"/>
      <c r="AW40" s="14"/>
      <c r="AX40" s="14"/>
      <c r="AY40" s="14"/>
      <c r="AZ40" s="14"/>
      <c r="BA40" s="192" t="str">
        <f t="shared" si="12"/>
        <v/>
      </c>
      <c r="BB40" s="192" t="str">
        <f t="shared" si="13"/>
        <v/>
      </c>
      <c r="BC40" s="192" t="str">
        <f t="shared" si="14"/>
        <v/>
      </c>
      <c r="BD40" s="193">
        <f t="shared" si="15"/>
        <v>0</v>
      </c>
      <c r="BE40" s="193">
        <f t="shared" si="16"/>
        <v>0</v>
      </c>
      <c r="BF40" s="193">
        <f t="shared" si="17"/>
        <v>0</v>
      </c>
      <c r="BG40" s="14"/>
      <c r="BH40" s="14"/>
      <c r="BI40" s="14"/>
      <c r="BJ40" s="14"/>
      <c r="BK40" s="14"/>
      <c r="BL40" s="14"/>
      <c r="BM40" s="14"/>
      <c r="BN40" s="14"/>
      <c r="BO40" s="14"/>
      <c r="BP40" s="187"/>
      <c r="BQ40" s="187"/>
      <c r="BR40" s="187"/>
      <c r="BS40" s="187"/>
      <c r="BT40" s="187"/>
      <c r="BU40" s="187"/>
      <c r="BV40" s="187"/>
      <c r="BW40" s="187"/>
      <c r="BX40" s="187"/>
      <c r="BY40" s="187"/>
      <c r="BZ40" s="187"/>
      <c r="CA40" s="187"/>
      <c r="CB40" s="187"/>
      <c r="CC40" s="187"/>
      <c r="CD40" s="187"/>
      <c r="CE40" s="187"/>
      <c r="CF40" s="187"/>
      <c r="CG40" s="187"/>
      <c r="CH40" s="187"/>
      <c r="CI40" s="187"/>
      <c r="CJ40" s="187"/>
      <c r="CK40" s="187"/>
    </row>
    <row r="41" spans="1:89" s="5" customFormat="1" ht="15.75" customHeight="1" x14ac:dyDescent="0.15">
      <c r="A41" s="290"/>
      <c r="B41" s="41" t="s">
        <v>39</v>
      </c>
      <c r="C41" s="120">
        <f t="shared" si="10"/>
        <v>0</v>
      </c>
      <c r="D41" s="136"/>
      <c r="E41" s="136"/>
      <c r="F41" s="114"/>
      <c r="G41" s="114"/>
      <c r="H41" s="114"/>
      <c r="I41" s="114"/>
      <c r="J41" s="114"/>
      <c r="K41" s="114"/>
      <c r="L41" s="114"/>
      <c r="M41" s="114"/>
      <c r="N41" s="114"/>
      <c r="O41" s="114"/>
      <c r="P41" s="114"/>
      <c r="Q41" s="114"/>
      <c r="R41" s="114"/>
      <c r="S41" s="114"/>
      <c r="T41" s="111"/>
      <c r="U41" s="113"/>
      <c r="V41" s="111"/>
      <c r="W41" s="106"/>
      <c r="X41" s="200" t="str">
        <f t="shared" si="11"/>
        <v/>
      </c>
      <c r="AD41" s="4"/>
      <c r="AE41" s="4"/>
      <c r="AF41" s="4"/>
      <c r="AG41" s="4"/>
      <c r="AH41" s="4"/>
      <c r="AI41" s="4"/>
      <c r="AJ41" s="4"/>
      <c r="AK41" s="4"/>
      <c r="AL41" s="4"/>
      <c r="AM41" s="4"/>
      <c r="AN41" s="4"/>
      <c r="AO41" s="4"/>
      <c r="AP41" s="4"/>
      <c r="AQ41" s="4"/>
      <c r="AR41" s="4"/>
      <c r="AS41" s="4"/>
      <c r="AT41" s="4"/>
      <c r="AU41" s="4"/>
      <c r="AV41" s="4"/>
      <c r="AW41" s="14"/>
      <c r="AX41" s="14"/>
      <c r="AY41" s="14"/>
      <c r="AZ41" s="14"/>
      <c r="BA41" s="192" t="str">
        <f t="shared" si="12"/>
        <v/>
      </c>
      <c r="BB41" s="192" t="str">
        <f t="shared" si="13"/>
        <v/>
      </c>
      <c r="BC41" s="192" t="str">
        <f t="shared" si="14"/>
        <v/>
      </c>
      <c r="BD41" s="193">
        <f t="shared" si="15"/>
        <v>0</v>
      </c>
      <c r="BE41" s="193">
        <f t="shared" si="16"/>
        <v>0</v>
      </c>
      <c r="BF41" s="193" t="str">
        <f t="shared" si="17"/>
        <v/>
      </c>
      <c r="BG41" s="14"/>
      <c r="BH41" s="14"/>
      <c r="BI41" s="14"/>
      <c r="BJ41" s="14"/>
      <c r="BK41" s="14"/>
      <c r="BL41" s="14"/>
      <c r="BM41" s="14"/>
      <c r="BN41" s="14"/>
      <c r="BO41" s="14"/>
      <c r="BP41" s="187"/>
      <c r="BQ41" s="187"/>
      <c r="BR41" s="187"/>
      <c r="BS41" s="187"/>
      <c r="BT41" s="187"/>
      <c r="BU41" s="187"/>
      <c r="BV41" s="187"/>
      <c r="BW41" s="187"/>
      <c r="BX41" s="187"/>
      <c r="BY41" s="187"/>
      <c r="BZ41" s="187"/>
      <c r="CA41" s="187"/>
      <c r="CB41" s="187"/>
      <c r="CC41" s="187"/>
      <c r="CD41" s="187"/>
      <c r="CE41" s="187"/>
      <c r="CF41" s="187"/>
      <c r="CG41" s="187"/>
      <c r="CH41" s="187"/>
      <c r="CI41" s="187"/>
      <c r="CJ41" s="187"/>
      <c r="CK41" s="187"/>
    </row>
    <row r="42" spans="1:89" s="5" customFormat="1" ht="15.75" customHeight="1" x14ac:dyDescent="0.15">
      <c r="A42" s="290"/>
      <c r="B42" s="41" t="s">
        <v>20</v>
      </c>
      <c r="C42" s="120">
        <f t="shared" si="10"/>
        <v>87</v>
      </c>
      <c r="D42" s="136"/>
      <c r="E42" s="136"/>
      <c r="F42" s="114">
        <v>3</v>
      </c>
      <c r="G42" s="114">
        <v>4</v>
      </c>
      <c r="H42" s="114">
        <v>7</v>
      </c>
      <c r="I42" s="114">
        <v>5</v>
      </c>
      <c r="J42" s="114">
        <v>3</v>
      </c>
      <c r="K42" s="114">
        <v>10</v>
      </c>
      <c r="L42" s="114">
        <v>12</v>
      </c>
      <c r="M42" s="114">
        <v>15</v>
      </c>
      <c r="N42" s="114">
        <v>12</v>
      </c>
      <c r="O42" s="114">
        <v>6</v>
      </c>
      <c r="P42" s="114">
        <v>1</v>
      </c>
      <c r="Q42" s="114">
        <v>6</v>
      </c>
      <c r="R42" s="114">
        <v>2</v>
      </c>
      <c r="S42" s="114">
        <v>1</v>
      </c>
      <c r="T42" s="111"/>
      <c r="U42" s="113">
        <v>47</v>
      </c>
      <c r="V42" s="111">
        <v>40</v>
      </c>
      <c r="W42" s="106">
        <v>87</v>
      </c>
      <c r="X42" s="200" t="str">
        <f t="shared" si="11"/>
        <v/>
      </c>
      <c r="AD42" s="4"/>
      <c r="AE42" s="4"/>
      <c r="AF42" s="4"/>
      <c r="AG42" s="4"/>
      <c r="AH42" s="4"/>
      <c r="AI42" s="4"/>
      <c r="AJ42" s="4"/>
      <c r="AK42" s="4"/>
      <c r="AL42" s="4"/>
      <c r="AM42" s="4"/>
      <c r="AN42" s="4"/>
      <c r="AO42" s="4"/>
      <c r="AP42" s="4"/>
      <c r="AQ42" s="4"/>
      <c r="AR42" s="4"/>
      <c r="AS42" s="4"/>
      <c r="AT42" s="4"/>
      <c r="AU42" s="4"/>
      <c r="AV42" s="4"/>
      <c r="AW42" s="14"/>
      <c r="AX42" s="14"/>
      <c r="AY42" s="14"/>
      <c r="AZ42" s="14"/>
      <c r="BA42" s="192" t="str">
        <f t="shared" si="12"/>
        <v/>
      </c>
      <c r="BB42" s="192" t="str">
        <f t="shared" si="13"/>
        <v/>
      </c>
      <c r="BC42" s="192" t="str">
        <f t="shared" si="14"/>
        <v/>
      </c>
      <c r="BD42" s="193">
        <f t="shared" si="15"/>
        <v>0</v>
      </c>
      <c r="BE42" s="193">
        <f t="shared" si="16"/>
        <v>0</v>
      </c>
      <c r="BF42" s="193">
        <f t="shared" si="17"/>
        <v>0</v>
      </c>
      <c r="BG42" s="14"/>
      <c r="BH42" s="14"/>
      <c r="BI42" s="14"/>
      <c r="BJ42" s="14"/>
      <c r="BK42" s="14"/>
      <c r="BL42" s="14"/>
      <c r="BM42" s="14"/>
      <c r="BN42" s="14"/>
      <c r="BO42" s="14"/>
      <c r="BP42" s="187"/>
      <c r="BQ42" s="187"/>
      <c r="BR42" s="187"/>
      <c r="BS42" s="187"/>
      <c r="BT42" s="187"/>
      <c r="BU42" s="187"/>
      <c r="BV42" s="187"/>
      <c r="BW42" s="187"/>
      <c r="BX42" s="187"/>
      <c r="BY42" s="187"/>
      <c r="BZ42" s="187"/>
      <c r="CA42" s="187"/>
      <c r="CB42" s="187"/>
      <c r="CC42" s="187"/>
      <c r="CD42" s="187"/>
      <c r="CE42" s="187"/>
      <c r="CF42" s="187"/>
      <c r="CG42" s="187"/>
      <c r="CH42" s="187"/>
      <c r="CI42" s="187"/>
      <c r="CJ42" s="187"/>
      <c r="CK42" s="187"/>
    </row>
    <row r="43" spans="1:89" s="5" customFormat="1" ht="15.75" customHeight="1" x14ac:dyDescent="0.15">
      <c r="A43" s="290"/>
      <c r="B43" s="41" t="s">
        <v>21</v>
      </c>
      <c r="C43" s="194">
        <f t="shared" si="10"/>
        <v>0</v>
      </c>
      <c r="D43" s="147"/>
      <c r="E43" s="147"/>
      <c r="F43" s="127"/>
      <c r="G43" s="127"/>
      <c r="H43" s="127"/>
      <c r="I43" s="127"/>
      <c r="J43" s="127"/>
      <c r="K43" s="127"/>
      <c r="L43" s="127"/>
      <c r="M43" s="127"/>
      <c r="N43" s="127"/>
      <c r="O43" s="127"/>
      <c r="P43" s="127"/>
      <c r="Q43" s="127"/>
      <c r="R43" s="127"/>
      <c r="S43" s="127"/>
      <c r="T43" s="112"/>
      <c r="U43" s="126"/>
      <c r="V43" s="112"/>
      <c r="W43" s="153"/>
      <c r="X43" s="200" t="str">
        <f t="shared" si="11"/>
        <v/>
      </c>
      <c r="AD43" s="4"/>
      <c r="AE43" s="4"/>
      <c r="AF43" s="4"/>
      <c r="AG43" s="4"/>
      <c r="AH43" s="4"/>
      <c r="AI43" s="4"/>
      <c r="AJ43" s="4"/>
      <c r="AK43" s="4"/>
      <c r="AL43" s="4"/>
      <c r="AM43" s="4"/>
      <c r="AN43" s="4"/>
      <c r="AO43" s="4"/>
      <c r="AP43" s="4"/>
      <c r="AQ43" s="4"/>
      <c r="AR43" s="4"/>
      <c r="AS43" s="4"/>
      <c r="AT43" s="4"/>
      <c r="AU43" s="4"/>
      <c r="AV43" s="4"/>
      <c r="AW43" s="14"/>
      <c r="AX43" s="14"/>
      <c r="AY43" s="14"/>
      <c r="AZ43" s="14"/>
      <c r="BA43" s="192" t="str">
        <f t="shared" si="12"/>
        <v/>
      </c>
      <c r="BB43" s="192" t="str">
        <f t="shared" si="13"/>
        <v/>
      </c>
      <c r="BC43" s="192" t="str">
        <f t="shared" si="14"/>
        <v/>
      </c>
      <c r="BD43" s="193">
        <f t="shared" si="15"/>
        <v>0</v>
      </c>
      <c r="BE43" s="193">
        <f t="shared" si="16"/>
        <v>0</v>
      </c>
      <c r="BF43" s="193" t="str">
        <f t="shared" si="17"/>
        <v/>
      </c>
      <c r="BG43" s="14"/>
      <c r="BH43" s="14"/>
      <c r="BI43" s="14"/>
      <c r="BJ43" s="14"/>
      <c r="BK43" s="14"/>
      <c r="BL43" s="14"/>
      <c r="BM43" s="14"/>
      <c r="BN43" s="14"/>
      <c r="BO43" s="14"/>
      <c r="BP43" s="187"/>
      <c r="BQ43" s="187"/>
      <c r="BR43" s="187"/>
      <c r="BS43" s="187"/>
      <c r="BT43" s="187"/>
      <c r="BU43" s="187"/>
      <c r="BV43" s="187"/>
      <c r="BW43" s="187"/>
      <c r="BX43" s="187"/>
      <c r="BY43" s="187"/>
      <c r="BZ43" s="187"/>
      <c r="CA43" s="187"/>
      <c r="CB43" s="187"/>
      <c r="CC43" s="187"/>
      <c r="CD43" s="187"/>
      <c r="CE43" s="187"/>
      <c r="CF43" s="187"/>
      <c r="CG43" s="187"/>
      <c r="CH43" s="187"/>
      <c r="CI43" s="187"/>
      <c r="CJ43" s="187"/>
      <c r="CK43" s="187"/>
    </row>
    <row r="44" spans="1:89" s="5" customFormat="1" ht="15.75" customHeight="1" x14ac:dyDescent="0.15">
      <c r="A44" s="291"/>
      <c r="B44" s="42" t="s">
        <v>23</v>
      </c>
      <c r="C44" s="118">
        <f t="shared" si="10"/>
        <v>570</v>
      </c>
      <c r="D44" s="195">
        <f>SUM(D38:D43)</f>
        <v>9</v>
      </c>
      <c r="E44" s="195">
        <f t="shared" ref="E44:T44" si="18">SUM(E38:E43)</f>
        <v>51</v>
      </c>
      <c r="F44" s="131">
        <f t="shared" si="18"/>
        <v>44</v>
      </c>
      <c r="G44" s="131">
        <f t="shared" si="18"/>
        <v>25</v>
      </c>
      <c r="H44" s="131">
        <f t="shared" si="18"/>
        <v>22</v>
      </c>
      <c r="I44" s="131">
        <f t="shared" si="18"/>
        <v>32</v>
      </c>
      <c r="J44" s="131">
        <f t="shared" si="18"/>
        <v>41</v>
      </c>
      <c r="K44" s="131">
        <f t="shared" si="18"/>
        <v>38</v>
      </c>
      <c r="L44" s="131">
        <f t="shared" si="18"/>
        <v>59</v>
      </c>
      <c r="M44" s="131">
        <f t="shared" si="18"/>
        <v>66</v>
      </c>
      <c r="N44" s="131">
        <f t="shared" si="18"/>
        <v>56</v>
      </c>
      <c r="O44" s="131">
        <f t="shared" si="18"/>
        <v>49</v>
      </c>
      <c r="P44" s="131">
        <f t="shared" si="18"/>
        <v>28</v>
      </c>
      <c r="Q44" s="131">
        <f t="shared" si="18"/>
        <v>26</v>
      </c>
      <c r="R44" s="131">
        <f t="shared" si="18"/>
        <v>16</v>
      </c>
      <c r="S44" s="131">
        <f t="shared" si="18"/>
        <v>4</v>
      </c>
      <c r="T44" s="132">
        <f t="shared" si="18"/>
        <v>4</v>
      </c>
      <c r="U44" s="130">
        <f>SUM(U38:U43)</f>
        <v>254</v>
      </c>
      <c r="V44" s="132">
        <f>SUM(V38:V43)</f>
        <v>316</v>
      </c>
      <c r="W44" s="141">
        <f>SUM(W38:W43)</f>
        <v>570</v>
      </c>
      <c r="X44" s="200" t="str">
        <f t="shared" si="11"/>
        <v/>
      </c>
      <c r="AD44" s="4"/>
      <c r="AE44" s="4"/>
      <c r="AF44" s="4"/>
      <c r="AG44" s="4"/>
      <c r="AH44" s="4"/>
      <c r="AI44" s="4"/>
      <c r="AJ44" s="4"/>
      <c r="AK44" s="4"/>
      <c r="AL44" s="4"/>
      <c r="AM44" s="4"/>
      <c r="AN44" s="4"/>
      <c r="AO44" s="4"/>
      <c r="AP44" s="4"/>
      <c r="AQ44" s="4"/>
      <c r="AR44" s="4"/>
      <c r="AS44" s="4"/>
      <c r="AT44" s="4"/>
      <c r="AU44" s="4"/>
      <c r="AV44" s="4"/>
      <c r="AW44" s="14"/>
      <c r="AX44" s="14"/>
      <c r="AY44" s="14"/>
      <c r="AZ44" s="14"/>
      <c r="BA44" s="192" t="str">
        <f t="shared" si="12"/>
        <v/>
      </c>
      <c r="BB44" s="192" t="str">
        <f t="shared" si="13"/>
        <v/>
      </c>
      <c r="BC44" s="192" t="str">
        <f t="shared" si="14"/>
        <v/>
      </c>
      <c r="BD44" s="193">
        <f t="shared" si="15"/>
        <v>0</v>
      </c>
      <c r="BE44" s="193">
        <f t="shared" si="16"/>
        <v>0</v>
      </c>
      <c r="BF44" s="193">
        <f t="shared" si="17"/>
        <v>0</v>
      </c>
      <c r="BG44" s="14"/>
      <c r="BH44" s="14"/>
      <c r="BI44" s="14"/>
      <c r="BJ44" s="14"/>
      <c r="BK44" s="14"/>
      <c r="BL44" s="14"/>
      <c r="BM44" s="14"/>
      <c r="BN44" s="14"/>
      <c r="BO44" s="14"/>
      <c r="BP44" s="187"/>
      <c r="BQ44" s="187"/>
      <c r="BR44" s="187"/>
      <c r="BS44" s="187"/>
      <c r="BT44" s="187"/>
      <c r="BU44" s="187"/>
      <c r="BV44" s="187"/>
      <c r="BW44" s="187"/>
      <c r="BX44" s="187"/>
      <c r="BY44" s="187"/>
      <c r="BZ44" s="187"/>
      <c r="CA44" s="187"/>
      <c r="CB44" s="187"/>
      <c r="CC44" s="187"/>
      <c r="CD44" s="187"/>
      <c r="CE44" s="187"/>
      <c r="CF44" s="187"/>
      <c r="CG44" s="187"/>
      <c r="CH44" s="187"/>
      <c r="CI44" s="187"/>
      <c r="CJ44" s="187"/>
      <c r="CK44" s="187"/>
    </row>
    <row r="45" spans="1:89" s="5" customFormat="1" ht="15.75" customHeight="1" x14ac:dyDescent="0.15">
      <c r="A45" s="18" t="s">
        <v>24</v>
      </c>
      <c r="B45" s="51" t="s">
        <v>17</v>
      </c>
      <c r="C45" s="152">
        <f t="shared" si="10"/>
        <v>47</v>
      </c>
      <c r="D45" s="201"/>
      <c r="E45" s="201">
        <v>19</v>
      </c>
      <c r="F45" s="143">
        <v>20</v>
      </c>
      <c r="G45" s="143">
        <v>1</v>
      </c>
      <c r="H45" s="143">
        <v>2</v>
      </c>
      <c r="I45" s="143"/>
      <c r="J45" s="143"/>
      <c r="K45" s="143">
        <v>2</v>
      </c>
      <c r="L45" s="143">
        <v>2</v>
      </c>
      <c r="M45" s="143">
        <v>1</v>
      </c>
      <c r="N45" s="143"/>
      <c r="O45" s="143"/>
      <c r="P45" s="143"/>
      <c r="Q45" s="143"/>
      <c r="R45" s="143"/>
      <c r="S45" s="143"/>
      <c r="T45" s="144"/>
      <c r="U45" s="142">
        <v>34</v>
      </c>
      <c r="V45" s="144">
        <v>13</v>
      </c>
      <c r="W45" s="138">
        <v>47</v>
      </c>
      <c r="X45" s="200" t="str">
        <f t="shared" si="11"/>
        <v/>
      </c>
      <c r="AD45" s="4"/>
      <c r="AE45" s="4"/>
      <c r="AF45" s="4"/>
      <c r="AG45" s="4"/>
      <c r="AH45" s="4"/>
      <c r="AI45" s="4"/>
      <c r="AJ45" s="4"/>
      <c r="AK45" s="4"/>
      <c r="AL45" s="4"/>
      <c r="AM45" s="4"/>
      <c r="AN45" s="4"/>
      <c r="AO45" s="4"/>
      <c r="AP45" s="4"/>
      <c r="AQ45" s="4"/>
      <c r="AR45" s="4"/>
      <c r="AS45" s="4"/>
      <c r="AT45" s="4"/>
      <c r="AU45" s="4"/>
      <c r="AV45" s="4"/>
      <c r="AW45" s="14"/>
      <c r="AX45" s="14"/>
      <c r="AY45" s="14"/>
      <c r="AZ45" s="14"/>
      <c r="BA45" s="192" t="str">
        <f t="shared" si="12"/>
        <v/>
      </c>
      <c r="BB45" s="192" t="str">
        <f t="shared" si="13"/>
        <v/>
      </c>
      <c r="BC45" s="192" t="str">
        <f t="shared" si="14"/>
        <v/>
      </c>
      <c r="BD45" s="193">
        <f t="shared" si="15"/>
        <v>0</v>
      </c>
      <c r="BE45" s="193">
        <f t="shared" si="16"/>
        <v>0</v>
      </c>
      <c r="BF45" s="193">
        <f t="shared" si="17"/>
        <v>0</v>
      </c>
      <c r="BG45" s="14"/>
      <c r="BH45" s="14"/>
      <c r="BI45" s="14"/>
      <c r="BJ45" s="14"/>
      <c r="BK45" s="14"/>
      <c r="BL45" s="14"/>
      <c r="BM45" s="14"/>
      <c r="BN45" s="14"/>
      <c r="BO45" s="14"/>
      <c r="BP45" s="187"/>
      <c r="BQ45" s="187"/>
      <c r="BR45" s="187"/>
      <c r="BS45" s="187"/>
      <c r="BT45" s="187"/>
      <c r="BU45" s="187"/>
      <c r="BV45" s="187"/>
      <c r="BW45" s="187"/>
      <c r="BX45" s="187"/>
      <c r="BY45" s="187"/>
      <c r="BZ45" s="187"/>
      <c r="CA45" s="187"/>
      <c r="CB45" s="187"/>
      <c r="CC45" s="187"/>
      <c r="CD45" s="187"/>
      <c r="CE45" s="187"/>
      <c r="CF45" s="187"/>
      <c r="CG45" s="187"/>
      <c r="CH45" s="187"/>
      <c r="CI45" s="187"/>
      <c r="CJ45" s="187"/>
      <c r="CK45" s="187"/>
    </row>
    <row r="46" spans="1:89" s="5" customFormat="1" ht="15.75" customHeight="1" x14ac:dyDescent="0.15">
      <c r="A46" s="275" t="s">
        <v>25</v>
      </c>
      <c r="B46" s="40" t="s">
        <v>40</v>
      </c>
      <c r="C46" s="119">
        <f t="shared" si="10"/>
        <v>0</v>
      </c>
      <c r="D46" s="135"/>
      <c r="E46" s="135"/>
      <c r="F46" s="124"/>
      <c r="G46" s="124"/>
      <c r="H46" s="124"/>
      <c r="I46" s="124"/>
      <c r="J46" s="124"/>
      <c r="K46" s="124"/>
      <c r="L46" s="124"/>
      <c r="M46" s="124"/>
      <c r="N46" s="124"/>
      <c r="O46" s="124"/>
      <c r="P46" s="124"/>
      <c r="Q46" s="124"/>
      <c r="R46" s="124"/>
      <c r="S46" s="124"/>
      <c r="T46" s="133"/>
      <c r="U46" s="123"/>
      <c r="V46" s="133"/>
      <c r="W46" s="139"/>
      <c r="X46" s="200" t="str">
        <f t="shared" si="11"/>
        <v/>
      </c>
      <c r="AD46" s="4"/>
      <c r="AE46" s="4"/>
      <c r="AF46" s="4"/>
      <c r="AG46" s="4"/>
      <c r="AH46" s="4"/>
      <c r="AI46" s="4"/>
      <c r="AJ46" s="4"/>
      <c r="AK46" s="4"/>
      <c r="AL46" s="4"/>
      <c r="AM46" s="4"/>
      <c r="AN46" s="4"/>
      <c r="AO46" s="4"/>
      <c r="AP46" s="4"/>
      <c r="AQ46" s="4"/>
      <c r="AR46" s="4"/>
      <c r="AS46" s="4"/>
      <c r="AT46" s="4"/>
      <c r="AU46" s="4"/>
      <c r="AV46" s="4"/>
      <c r="AW46" s="14"/>
      <c r="AX46" s="14"/>
      <c r="AY46" s="14"/>
      <c r="AZ46" s="14"/>
      <c r="BA46" s="192" t="str">
        <f t="shared" si="12"/>
        <v/>
      </c>
      <c r="BB46" s="192" t="str">
        <f t="shared" si="13"/>
        <v/>
      </c>
      <c r="BC46" s="192" t="str">
        <f t="shared" si="14"/>
        <v/>
      </c>
      <c r="BD46" s="193">
        <f t="shared" si="15"/>
        <v>0</v>
      </c>
      <c r="BE46" s="193">
        <f t="shared" si="16"/>
        <v>0</v>
      </c>
      <c r="BF46" s="193" t="str">
        <f t="shared" si="17"/>
        <v/>
      </c>
      <c r="BG46" s="14"/>
      <c r="BH46" s="14"/>
      <c r="BI46" s="14"/>
      <c r="BJ46" s="14"/>
      <c r="BK46" s="14"/>
      <c r="BL46" s="14"/>
      <c r="BM46" s="14"/>
      <c r="BN46" s="14"/>
      <c r="BO46" s="14"/>
      <c r="BP46" s="187"/>
      <c r="BQ46" s="187"/>
      <c r="BR46" s="187"/>
      <c r="BS46" s="187"/>
      <c r="BT46" s="187"/>
      <c r="BU46" s="187"/>
      <c r="BV46" s="187"/>
      <c r="BW46" s="187"/>
      <c r="BX46" s="187"/>
      <c r="BY46" s="187"/>
      <c r="BZ46" s="187"/>
      <c r="CA46" s="187"/>
      <c r="CB46" s="187"/>
      <c r="CC46" s="187"/>
      <c r="CD46" s="187"/>
      <c r="CE46" s="187"/>
      <c r="CF46" s="187"/>
      <c r="CG46" s="187"/>
      <c r="CH46" s="187"/>
      <c r="CI46" s="187"/>
      <c r="CJ46" s="187"/>
      <c r="CK46" s="187"/>
    </row>
    <row r="47" spans="1:89" s="5" customFormat="1" ht="38.25" customHeight="1" x14ac:dyDescent="0.15">
      <c r="A47" s="276"/>
      <c r="B47" s="52" t="s">
        <v>17</v>
      </c>
      <c r="C47" s="121">
        <f t="shared" si="10"/>
        <v>164</v>
      </c>
      <c r="D47" s="137">
        <v>1</v>
      </c>
      <c r="E47" s="137">
        <v>11</v>
      </c>
      <c r="F47" s="116">
        <v>50</v>
      </c>
      <c r="G47" s="116">
        <v>23</v>
      </c>
      <c r="H47" s="116">
        <v>1</v>
      </c>
      <c r="I47" s="116">
        <v>4</v>
      </c>
      <c r="J47" s="116">
        <v>8</v>
      </c>
      <c r="K47" s="116">
        <v>7</v>
      </c>
      <c r="L47" s="116">
        <v>14</v>
      </c>
      <c r="M47" s="116">
        <v>24</v>
      </c>
      <c r="N47" s="116">
        <v>4</v>
      </c>
      <c r="O47" s="116">
        <v>6</v>
      </c>
      <c r="P47" s="116">
        <v>9</v>
      </c>
      <c r="Q47" s="116">
        <v>1</v>
      </c>
      <c r="R47" s="116">
        <v>1</v>
      </c>
      <c r="S47" s="116"/>
      <c r="T47" s="117"/>
      <c r="U47" s="115">
        <v>61</v>
      </c>
      <c r="V47" s="117">
        <v>103</v>
      </c>
      <c r="W47" s="107">
        <v>164</v>
      </c>
      <c r="X47" s="200" t="str">
        <f t="shared" si="11"/>
        <v/>
      </c>
      <c r="AD47" s="4"/>
      <c r="AE47" s="4"/>
      <c r="AF47" s="4"/>
      <c r="AG47" s="4"/>
      <c r="AH47" s="4"/>
      <c r="AI47" s="4"/>
      <c r="AJ47" s="4"/>
      <c r="AK47" s="4"/>
      <c r="AL47" s="4"/>
      <c r="AM47" s="4"/>
      <c r="AN47" s="4"/>
      <c r="AO47" s="4"/>
      <c r="AP47" s="4"/>
      <c r="AQ47" s="4"/>
      <c r="AR47" s="4"/>
      <c r="AS47" s="4"/>
      <c r="AT47" s="4"/>
      <c r="AU47" s="4"/>
      <c r="AV47" s="4"/>
      <c r="AW47" s="14"/>
      <c r="AX47" s="14"/>
      <c r="AY47" s="14"/>
      <c r="AZ47" s="14"/>
      <c r="BA47" s="192" t="str">
        <f t="shared" si="12"/>
        <v/>
      </c>
      <c r="BB47" s="192" t="str">
        <f t="shared" si="13"/>
        <v/>
      </c>
      <c r="BC47" s="192" t="str">
        <f t="shared" si="14"/>
        <v/>
      </c>
      <c r="BD47" s="193">
        <f t="shared" si="15"/>
        <v>0</v>
      </c>
      <c r="BE47" s="193">
        <f t="shared" si="16"/>
        <v>0</v>
      </c>
      <c r="BF47" s="193">
        <f t="shared" si="17"/>
        <v>0</v>
      </c>
      <c r="BG47" s="14"/>
      <c r="BH47" s="14"/>
      <c r="BI47" s="14"/>
      <c r="BJ47" s="14"/>
      <c r="BK47" s="14"/>
      <c r="BL47" s="14"/>
      <c r="BM47" s="14"/>
      <c r="BN47" s="14"/>
      <c r="BO47" s="14"/>
      <c r="BP47" s="187"/>
      <c r="BQ47" s="187"/>
      <c r="BR47" s="187"/>
      <c r="BS47" s="187"/>
      <c r="BT47" s="187"/>
      <c r="BU47" s="187"/>
      <c r="BV47" s="187"/>
      <c r="BW47" s="187"/>
      <c r="BX47" s="187"/>
      <c r="BY47" s="187"/>
      <c r="BZ47" s="187"/>
      <c r="CA47" s="187"/>
      <c r="CB47" s="187"/>
      <c r="CC47" s="187"/>
      <c r="CD47" s="187"/>
      <c r="CE47" s="187"/>
      <c r="CF47" s="187"/>
      <c r="CG47" s="187"/>
      <c r="CH47" s="187"/>
      <c r="CI47" s="187"/>
      <c r="CJ47" s="187"/>
      <c r="CK47" s="187"/>
    </row>
    <row r="48" spans="1:89" s="4" customFormat="1" ht="30" customHeight="1" x14ac:dyDescent="0.2">
      <c r="A48" s="38" t="s">
        <v>41</v>
      </c>
      <c r="B48" s="11"/>
      <c r="C48" s="11"/>
      <c r="D48" s="25"/>
      <c r="E48" s="25"/>
      <c r="F48" s="25"/>
      <c r="G48" s="25"/>
      <c r="H48" s="25"/>
      <c r="I48" s="25"/>
      <c r="J48" s="25"/>
      <c r="K48" s="53"/>
      <c r="L48" s="54"/>
      <c r="M48" s="8"/>
      <c r="N48" s="8"/>
      <c r="O48" s="8"/>
      <c r="V48" s="2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4"/>
      <c r="BY48" s="14"/>
      <c r="BZ48" s="14"/>
      <c r="CA48" s="14"/>
      <c r="CB48" s="14"/>
      <c r="CC48" s="14"/>
      <c r="CD48" s="14"/>
      <c r="CE48" s="14"/>
      <c r="CF48" s="14"/>
      <c r="CG48" s="14"/>
      <c r="CH48" s="14"/>
      <c r="CI48" s="14"/>
      <c r="CJ48" s="14"/>
      <c r="CK48" s="14"/>
    </row>
    <row r="49" spans="1:89" s="5" customFormat="1" x14ac:dyDescent="0.2">
      <c r="A49" s="285" t="s">
        <v>4</v>
      </c>
      <c r="B49" s="275" t="s">
        <v>5</v>
      </c>
      <c r="C49" s="287" t="s">
        <v>6</v>
      </c>
      <c r="D49" s="29"/>
      <c r="E49" s="29"/>
      <c r="F49" s="29"/>
      <c r="G49" s="29"/>
      <c r="H49" s="29"/>
      <c r="I49" s="29"/>
      <c r="J49" s="29"/>
      <c r="K49" s="29"/>
      <c r="L49" s="50"/>
      <c r="M49" s="170"/>
      <c r="N49" s="8"/>
      <c r="O49" s="4"/>
      <c r="P49" s="4"/>
      <c r="Q49" s="4"/>
      <c r="R49" s="4"/>
      <c r="S49" s="4"/>
      <c r="T49" s="4"/>
      <c r="U49" s="4"/>
      <c r="V49" s="24"/>
      <c r="W49" s="4"/>
      <c r="X49" s="4"/>
      <c r="AD49" s="4"/>
      <c r="AE49" s="4"/>
      <c r="AF49" s="4"/>
      <c r="AG49" s="4"/>
      <c r="AH49" s="4"/>
      <c r="AI49" s="4"/>
      <c r="AJ49" s="4"/>
      <c r="AK49" s="4"/>
      <c r="AL49" s="4"/>
      <c r="AM49" s="4"/>
      <c r="AN49" s="4"/>
      <c r="AO49" s="4"/>
      <c r="AP49" s="4"/>
      <c r="AQ49" s="4"/>
      <c r="AR49" s="4"/>
      <c r="AS49" s="4"/>
      <c r="AT49" s="4"/>
      <c r="AU49" s="4"/>
      <c r="AV49" s="4"/>
      <c r="AW49" s="14"/>
      <c r="AX49" s="14"/>
      <c r="AY49" s="14"/>
      <c r="AZ49" s="14"/>
      <c r="BA49" s="14"/>
      <c r="BB49" s="14"/>
      <c r="BC49" s="14"/>
      <c r="BD49" s="14"/>
      <c r="BE49" s="14"/>
      <c r="BF49" s="14"/>
      <c r="BG49" s="14"/>
      <c r="BH49" s="14"/>
      <c r="BI49" s="14"/>
      <c r="BJ49" s="14"/>
      <c r="BK49" s="14"/>
      <c r="BL49" s="14"/>
      <c r="BM49" s="14"/>
      <c r="BN49" s="14"/>
      <c r="BO49" s="14"/>
      <c r="BP49" s="187"/>
      <c r="BQ49" s="187"/>
      <c r="BR49" s="187"/>
      <c r="BS49" s="187"/>
      <c r="BT49" s="187"/>
      <c r="BU49" s="187"/>
      <c r="BV49" s="187"/>
      <c r="BW49" s="187"/>
      <c r="BX49" s="187"/>
      <c r="BY49" s="187"/>
      <c r="BZ49" s="187"/>
      <c r="CA49" s="187"/>
      <c r="CB49" s="187"/>
      <c r="CC49" s="187"/>
      <c r="CD49" s="187"/>
      <c r="CE49" s="187"/>
      <c r="CF49" s="187"/>
      <c r="CG49" s="187"/>
      <c r="CH49" s="187"/>
      <c r="CI49" s="187"/>
      <c r="CJ49" s="187"/>
      <c r="CK49" s="187"/>
    </row>
    <row r="50" spans="1:89" s="5" customFormat="1" x14ac:dyDescent="0.2">
      <c r="A50" s="286"/>
      <c r="B50" s="276"/>
      <c r="C50" s="288"/>
      <c r="D50" s="29"/>
      <c r="E50" s="29"/>
      <c r="F50" s="29"/>
      <c r="G50" s="29"/>
      <c r="H50" s="29"/>
      <c r="I50" s="29"/>
      <c r="J50" s="29"/>
      <c r="K50" s="29"/>
      <c r="L50" s="50"/>
      <c r="M50" s="170"/>
      <c r="N50" s="8"/>
      <c r="O50" s="4"/>
      <c r="P50" s="4"/>
      <c r="Q50" s="4"/>
      <c r="R50" s="4"/>
      <c r="S50" s="4"/>
      <c r="T50" s="4"/>
      <c r="U50" s="4"/>
      <c r="V50" s="24"/>
      <c r="W50" s="4"/>
      <c r="X50" s="4"/>
      <c r="AD50" s="4"/>
      <c r="AE50" s="4"/>
      <c r="AF50" s="4"/>
      <c r="AG50" s="4"/>
      <c r="AH50" s="4"/>
      <c r="AI50" s="4"/>
      <c r="AJ50" s="4"/>
      <c r="AK50" s="4"/>
      <c r="AL50" s="4"/>
      <c r="AM50" s="4"/>
      <c r="AN50" s="4"/>
      <c r="AO50" s="4"/>
      <c r="AP50" s="4"/>
      <c r="AQ50" s="4"/>
      <c r="AR50" s="4"/>
      <c r="AS50" s="4"/>
      <c r="AT50" s="4"/>
      <c r="AU50" s="4"/>
      <c r="AV50" s="4"/>
      <c r="AW50" s="14"/>
      <c r="AX50" s="14"/>
      <c r="AY50" s="14"/>
      <c r="AZ50" s="14"/>
      <c r="BA50" s="14"/>
      <c r="BB50" s="14"/>
      <c r="BC50" s="14"/>
      <c r="BD50" s="14"/>
      <c r="BE50" s="14"/>
      <c r="BF50" s="14"/>
      <c r="BG50" s="14"/>
      <c r="BH50" s="14"/>
      <c r="BI50" s="14"/>
      <c r="BJ50" s="14"/>
      <c r="BK50" s="14"/>
      <c r="BL50" s="14"/>
      <c r="BM50" s="14"/>
      <c r="BN50" s="14"/>
      <c r="BO50" s="14"/>
      <c r="BP50" s="187"/>
      <c r="BQ50" s="187"/>
      <c r="BR50" s="187"/>
      <c r="BS50" s="187"/>
      <c r="BT50" s="187"/>
      <c r="BU50" s="187"/>
      <c r="BV50" s="187"/>
      <c r="BW50" s="187"/>
      <c r="BX50" s="187"/>
      <c r="BY50" s="187"/>
      <c r="BZ50" s="187"/>
      <c r="CA50" s="187"/>
      <c r="CB50" s="187"/>
      <c r="CC50" s="187"/>
      <c r="CD50" s="187"/>
      <c r="CE50" s="187"/>
      <c r="CF50" s="187"/>
      <c r="CG50" s="187"/>
      <c r="CH50" s="187"/>
      <c r="CI50" s="187"/>
      <c r="CJ50" s="187"/>
      <c r="CK50" s="187"/>
    </row>
    <row r="51" spans="1:89" s="5" customFormat="1" ht="15.75" customHeight="1" x14ac:dyDescent="0.2">
      <c r="A51" s="275" t="s">
        <v>42</v>
      </c>
      <c r="B51" s="55" t="s">
        <v>40</v>
      </c>
      <c r="C51" s="146"/>
      <c r="D51" s="29"/>
      <c r="E51" s="29"/>
      <c r="F51" s="29"/>
      <c r="G51" s="29"/>
      <c r="H51" s="4"/>
      <c r="I51" s="29"/>
      <c r="J51" s="29"/>
      <c r="K51" s="14"/>
      <c r="L51" s="50"/>
      <c r="M51" s="170"/>
      <c r="N51" s="8"/>
      <c r="O51" s="4"/>
      <c r="P51" s="4"/>
      <c r="Q51" s="4"/>
      <c r="R51" s="4"/>
      <c r="S51" s="4"/>
      <c r="T51" s="4"/>
      <c r="U51" s="4"/>
      <c r="V51" s="24"/>
      <c r="W51" s="4"/>
      <c r="X51" s="4"/>
      <c r="AD51" s="4"/>
      <c r="AE51" s="4"/>
      <c r="AF51" s="4"/>
      <c r="AG51" s="4"/>
      <c r="AH51" s="4"/>
      <c r="AI51" s="4"/>
      <c r="AJ51" s="4"/>
      <c r="AK51" s="4"/>
      <c r="AL51" s="4"/>
      <c r="AM51" s="4"/>
      <c r="AN51" s="4"/>
      <c r="AO51" s="4"/>
      <c r="AP51" s="4"/>
      <c r="AQ51" s="4"/>
      <c r="AR51" s="4"/>
      <c r="AS51" s="4"/>
      <c r="AT51" s="4"/>
      <c r="AU51" s="4"/>
      <c r="AV51" s="4"/>
      <c r="AW51" s="14"/>
      <c r="AX51" s="14"/>
      <c r="AY51" s="14"/>
      <c r="AZ51" s="14"/>
      <c r="BA51" s="14"/>
      <c r="BB51" s="14"/>
      <c r="BC51" s="14"/>
      <c r="BD51" s="14"/>
      <c r="BE51" s="14"/>
      <c r="BF51" s="14"/>
      <c r="BG51" s="14"/>
      <c r="BH51" s="14"/>
      <c r="BI51" s="14"/>
      <c r="BJ51" s="14"/>
      <c r="BK51" s="14"/>
      <c r="BL51" s="14"/>
      <c r="BM51" s="14"/>
      <c r="BN51" s="14"/>
      <c r="BO51" s="14"/>
      <c r="BP51" s="187"/>
      <c r="BQ51" s="187"/>
      <c r="BR51" s="187"/>
      <c r="BS51" s="187"/>
      <c r="BT51" s="187"/>
      <c r="BU51" s="187"/>
      <c r="BV51" s="187"/>
      <c r="BW51" s="187"/>
      <c r="BX51" s="187"/>
      <c r="BY51" s="187"/>
      <c r="BZ51" s="187"/>
      <c r="CA51" s="187"/>
      <c r="CB51" s="187"/>
      <c r="CC51" s="187"/>
      <c r="CD51" s="187"/>
      <c r="CE51" s="187"/>
      <c r="CF51" s="187"/>
      <c r="CG51" s="187"/>
      <c r="CH51" s="187"/>
      <c r="CI51" s="187"/>
      <c r="CJ51" s="187"/>
      <c r="CK51" s="187"/>
    </row>
    <row r="52" spans="1:89" s="5" customFormat="1" ht="15.75" customHeight="1" x14ac:dyDescent="0.2">
      <c r="A52" s="276"/>
      <c r="B52" s="41" t="s">
        <v>43</v>
      </c>
      <c r="C52" s="109">
        <v>12</v>
      </c>
      <c r="D52" s="29"/>
      <c r="E52" s="29"/>
      <c r="F52" s="29"/>
      <c r="G52" s="29"/>
      <c r="H52" s="29"/>
      <c r="I52" s="29"/>
      <c r="J52" s="29"/>
      <c r="K52" s="29"/>
      <c r="L52" s="50"/>
      <c r="M52" s="170"/>
      <c r="N52" s="8"/>
      <c r="O52" s="4"/>
      <c r="P52" s="4"/>
      <c r="Q52" s="4"/>
      <c r="R52" s="4"/>
      <c r="S52" s="4"/>
      <c r="T52" s="4"/>
      <c r="U52" s="4"/>
      <c r="V52" s="24"/>
      <c r="W52" s="4"/>
      <c r="X52" s="4"/>
      <c r="AD52" s="4"/>
      <c r="AE52" s="4"/>
      <c r="AF52" s="4"/>
      <c r="AG52" s="4"/>
      <c r="AH52" s="4"/>
      <c r="AI52" s="4"/>
      <c r="AJ52" s="4"/>
      <c r="AK52" s="4"/>
      <c r="AL52" s="4"/>
      <c r="AM52" s="4"/>
      <c r="AN52" s="4"/>
      <c r="AO52" s="4"/>
      <c r="AP52" s="4"/>
      <c r="AQ52" s="4"/>
      <c r="AR52" s="4"/>
      <c r="AS52" s="4"/>
      <c r="AT52" s="4"/>
      <c r="AU52" s="4"/>
      <c r="AV52" s="4"/>
      <c r="AW52" s="14"/>
      <c r="AX52" s="14"/>
      <c r="AY52" s="14"/>
      <c r="AZ52" s="14"/>
      <c r="BA52" s="14"/>
      <c r="BB52" s="14"/>
      <c r="BC52" s="14"/>
      <c r="BD52" s="14"/>
      <c r="BE52" s="14"/>
      <c r="BF52" s="14"/>
      <c r="BG52" s="14"/>
      <c r="BH52" s="14"/>
      <c r="BI52" s="14"/>
      <c r="BJ52" s="14"/>
      <c r="BK52" s="14"/>
      <c r="BL52" s="14"/>
      <c r="BM52" s="14"/>
      <c r="BN52" s="14"/>
      <c r="BO52" s="14"/>
      <c r="BP52" s="187"/>
      <c r="BQ52" s="187"/>
      <c r="BR52" s="187"/>
      <c r="BS52" s="187"/>
      <c r="BT52" s="187"/>
      <c r="BU52" s="187"/>
      <c r="BV52" s="187"/>
      <c r="BW52" s="187"/>
      <c r="BX52" s="187"/>
      <c r="BY52" s="187"/>
      <c r="BZ52" s="187"/>
      <c r="CA52" s="187"/>
      <c r="CB52" s="187"/>
      <c r="CC52" s="187"/>
      <c r="CD52" s="187"/>
      <c r="CE52" s="187"/>
      <c r="CF52" s="187"/>
      <c r="CG52" s="187"/>
      <c r="CH52" s="187"/>
      <c r="CI52" s="187"/>
      <c r="CJ52" s="187"/>
      <c r="CK52" s="187"/>
    </row>
    <row r="53" spans="1:89" s="5" customFormat="1" ht="15.75" customHeight="1" x14ac:dyDescent="0.2">
      <c r="A53" s="275" t="s">
        <v>44</v>
      </c>
      <c r="B53" s="55" t="s">
        <v>40</v>
      </c>
      <c r="C53" s="146"/>
      <c r="D53" s="29"/>
      <c r="E53" s="29"/>
      <c r="F53" s="29"/>
      <c r="G53" s="29"/>
      <c r="H53" s="29"/>
      <c r="I53" s="29"/>
      <c r="J53" s="29"/>
      <c r="K53" s="29"/>
      <c r="L53" s="50"/>
      <c r="M53" s="170"/>
      <c r="N53" s="8"/>
      <c r="O53" s="4"/>
      <c r="P53" s="4"/>
      <c r="Q53" s="4"/>
      <c r="R53" s="4"/>
      <c r="S53" s="4"/>
      <c r="T53" s="4"/>
      <c r="U53" s="4"/>
      <c r="V53" s="24"/>
      <c r="W53" s="4"/>
      <c r="X53" s="4"/>
      <c r="AD53" s="4"/>
      <c r="AE53" s="4"/>
      <c r="AF53" s="4"/>
      <c r="AG53" s="4"/>
      <c r="AH53" s="4"/>
      <c r="AI53" s="4"/>
      <c r="AJ53" s="4"/>
      <c r="AK53" s="4"/>
      <c r="AL53" s="4"/>
      <c r="AM53" s="4"/>
      <c r="AN53" s="4"/>
      <c r="AO53" s="4"/>
      <c r="AP53" s="4"/>
      <c r="AQ53" s="4"/>
      <c r="AR53" s="4"/>
      <c r="AS53" s="4"/>
      <c r="AT53" s="4"/>
      <c r="AU53" s="4"/>
      <c r="AV53" s="4"/>
      <c r="AW53" s="14"/>
      <c r="AX53" s="14"/>
      <c r="AY53" s="14"/>
      <c r="AZ53" s="14"/>
      <c r="BA53" s="14"/>
      <c r="BB53" s="14"/>
      <c r="BC53" s="14"/>
      <c r="BD53" s="14"/>
      <c r="BE53" s="14"/>
      <c r="BF53" s="14"/>
      <c r="BG53" s="14"/>
      <c r="BH53" s="14"/>
      <c r="BI53" s="14"/>
      <c r="BJ53" s="14"/>
      <c r="BK53" s="14"/>
      <c r="BL53" s="14"/>
      <c r="BM53" s="14"/>
      <c r="BN53" s="14"/>
      <c r="BO53" s="14"/>
      <c r="BP53" s="187"/>
      <c r="BQ53" s="187"/>
      <c r="BR53" s="187"/>
      <c r="BS53" s="187"/>
      <c r="BT53" s="187"/>
      <c r="BU53" s="187"/>
      <c r="BV53" s="187"/>
      <c r="BW53" s="187"/>
      <c r="BX53" s="187"/>
      <c r="BY53" s="187"/>
      <c r="BZ53" s="187"/>
      <c r="CA53" s="187"/>
      <c r="CB53" s="187"/>
      <c r="CC53" s="187"/>
      <c r="CD53" s="187"/>
      <c r="CE53" s="187"/>
      <c r="CF53" s="187"/>
      <c r="CG53" s="187"/>
      <c r="CH53" s="187"/>
      <c r="CI53" s="187"/>
      <c r="CJ53" s="187"/>
      <c r="CK53" s="187"/>
    </row>
    <row r="54" spans="1:89" s="5" customFormat="1" ht="15.75" customHeight="1" x14ac:dyDescent="0.2">
      <c r="A54" s="276"/>
      <c r="B54" s="52" t="s">
        <v>43</v>
      </c>
      <c r="C54" s="110">
        <v>32</v>
      </c>
      <c r="D54" s="202"/>
      <c r="E54" s="29"/>
      <c r="F54" s="29"/>
      <c r="G54" s="29"/>
      <c r="H54" s="29"/>
      <c r="I54" s="29"/>
      <c r="J54" s="29"/>
      <c r="K54" s="29"/>
      <c r="L54" s="50"/>
      <c r="M54" s="170"/>
      <c r="N54" s="8"/>
      <c r="O54" s="4"/>
      <c r="P54" s="4"/>
      <c r="Q54" s="4"/>
      <c r="R54" s="4"/>
      <c r="S54" s="4"/>
      <c r="T54" s="4"/>
      <c r="U54" s="4"/>
      <c r="V54" s="24"/>
      <c r="W54" s="4"/>
      <c r="X54" s="4"/>
      <c r="AD54" s="4"/>
      <c r="AE54" s="4"/>
      <c r="AF54" s="4"/>
      <c r="AG54" s="4"/>
      <c r="AH54" s="4"/>
      <c r="AI54" s="4"/>
      <c r="AJ54" s="4"/>
      <c r="AK54" s="4"/>
      <c r="AL54" s="4"/>
      <c r="AM54" s="4"/>
      <c r="AN54" s="4"/>
      <c r="AO54" s="4"/>
      <c r="AP54" s="4"/>
      <c r="AQ54" s="4"/>
      <c r="AR54" s="4"/>
      <c r="AS54" s="4"/>
      <c r="AT54" s="4"/>
      <c r="AU54" s="4"/>
      <c r="AV54" s="4"/>
      <c r="AW54" s="14"/>
      <c r="AX54" s="14"/>
      <c r="AY54" s="14"/>
      <c r="AZ54" s="14"/>
      <c r="BA54" s="14"/>
      <c r="BB54" s="14"/>
      <c r="BC54" s="14"/>
      <c r="BD54" s="14"/>
      <c r="BE54" s="14"/>
      <c r="BF54" s="14"/>
      <c r="BG54" s="14"/>
      <c r="BH54" s="14"/>
      <c r="BI54" s="14"/>
      <c r="BJ54" s="14"/>
      <c r="BK54" s="14"/>
      <c r="BL54" s="14"/>
      <c r="BM54" s="14"/>
      <c r="BN54" s="14"/>
      <c r="BO54" s="14"/>
      <c r="BP54" s="187"/>
      <c r="BQ54" s="187"/>
      <c r="BR54" s="187"/>
      <c r="BS54" s="187"/>
      <c r="BT54" s="187"/>
      <c r="BU54" s="187"/>
      <c r="BV54" s="187"/>
      <c r="BW54" s="187"/>
      <c r="BX54" s="187"/>
      <c r="BY54" s="187"/>
      <c r="BZ54" s="187"/>
      <c r="CA54" s="187"/>
      <c r="CB54" s="187"/>
      <c r="CC54" s="187"/>
      <c r="CD54" s="187"/>
      <c r="CE54" s="187"/>
      <c r="CF54" s="187"/>
      <c r="CG54" s="187"/>
      <c r="CH54" s="187"/>
      <c r="CI54" s="187"/>
      <c r="CJ54" s="187"/>
      <c r="CK54" s="187"/>
    </row>
    <row r="55" spans="1:89" s="21" customFormat="1" ht="30" customHeight="1" x14ac:dyDescent="0.2">
      <c r="A55" s="89" t="s">
        <v>105</v>
      </c>
      <c r="B55" s="59"/>
      <c r="C55" s="59"/>
      <c r="D55" s="60"/>
      <c r="E55" s="60"/>
      <c r="F55" s="60"/>
      <c r="G55" s="60"/>
      <c r="H55" s="60"/>
      <c r="I55" s="60"/>
      <c r="J55" s="60"/>
      <c r="K55" s="61"/>
      <c r="L55" s="170"/>
      <c r="M55" s="171"/>
      <c r="N55" s="172"/>
      <c r="V55" s="27"/>
      <c r="AW55" s="28"/>
      <c r="AX55" s="28"/>
      <c r="AY55" s="28"/>
      <c r="AZ55" s="28"/>
      <c r="BA55" s="28"/>
      <c r="BB55" s="28"/>
      <c r="BC55" s="28"/>
      <c r="BD55" s="28"/>
      <c r="BE55" s="28"/>
      <c r="BF55" s="28"/>
      <c r="BG55" s="28"/>
      <c r="BH55" s="28"/>
      <c r="BI55" s="28"/>
      <c r="BJ55" s="28"/>
      <c r="BK55" s="28"/>
      <c r="BL55" s="28"/>
      <c r="BM55" s="28"/>
      <c r="BN55" s="28"/>
      <c r="BO55" s="28"/>
      <c r="BP55" s="28"/>
      <c r="BQ55" s="28"/>
      <c r="BR55" s="28"/>
      <c r="BS55" s="28"/>
      <c r="BT55" s="28"/>
      <c r="BU55" s="28"/>
      <c r="BV55" s="28"/>
      <c r="BW55" s="28"/>
      <c r="BX55" s="28"/>
      <c r="BY55" s="28"/>
      <c r="BZ55" s="28"/>
      <c r="CA55" s="28"/>
      <c r="CB55" s="28"/>
      <c r="CC55" s="28"/>
      <c r="CD55" s="28"/>
      <c r="CE55" s="28"/>
      <c r="CF55" s="28"/>
      <c r="CG55" s="28"/>
      <c r="CH55" s="28"/>
      <c r="CI55" s="28"/>
      <c r="CJ55" s="28"/>
      <c r="CK55" s="28"/>
    </row>
    <row r="56" spans="1:89" ht="15" customHeight="1" x14ac:dyDescent="0.15">
      <c r="A56" s="298" t="s">
        <v>45</v>
      </c>
      <c r="B56" s="299" t="s">
        <v>46</v>
      </c>
      <c r="C56" s="302" t="s">
        <v>6</v>
      </c>
      <c r="D56" s="272" t="s">
        <v>7</v>
      </c>
      <c r="E56" s="273"/>
      <c r="F56" s="273"/>
      <c r="G56" s="273"/>
      <c r="H56" s="273"/>
      <c r="I56" s="273"/>
      <c r="J56" s="273"/>
      <c r="K56" s="273"/>
      <c r="L56" s="273"/>
      <c r="M56" s="273"/>
      <c r="N56" s="273"/>
      <c r="O56" s="273"/>
      <c r="P56" s="273"/>
      <c r="Q56" s="273"/>
      <c r="R56" s="273"/>
      <c r="S56" s="273"/>
      <c r="T56" s="274"/>
      <c r="U56" s="287" t="s">
        <v>9</v>
      </c>
      <c r="V56" s="21"/>
      <c r="W56" s="21"/>
      <c r="X56" s="21"/>
      <c r="AD56" s="21"/>
      <c r="AE56" s="21"/>
      <c r="AF56" s="21"/>
      <c r="AG56" s="21"/>
      <c r="AH56" s="21"/>
      <c r="AI56" s="21"/>
      <c r="AJ56" s="21"/>
      <c r="AK56" s="21"/>
      <c r="AL56" s="21"/>
      <c r="AM56" s="21"/>
      <c r="AN56" s="21"/>
      <c r="AO56" s="21"/>
      <c r="AP56" s="21"/>
      <c r="AQ56" s="21"/>
      <c r="AR56" s="21"/>
      <c r="AS56" s="21"/>
      <c r="AT56" s="21"/>
      <c r="AU56" s="21"/>
      <c r="AV56" s="21"/>
      <c r="AW56" s="28"/>
      <c r="AX56" s="28"/>
      <c r="AY56" s="28"/>
      <c r="AZ56" s="28"/>
      <c r="BA56" s="28"/>
      <c r="BB56" s="28"/>
      <c r="BC56" s="28"/>
      <c r="BD56" s="28"/>
      <c r="BE56" s="28"/>
      <c r="BF56" s="28"/>
      <c r="BG56" s="28"/>
      <c r="BH56" s="28"/>
      <c r="BI56" s="28"/>
      <c r="BJ56" s="28"/>
      <c r="BK56" s="28"/>
      <c r="BL56" s="28"/>
      <c r="BM56" s="28"/>
    </row>
    <row r="57" spans="1:89" ht="21" customHeight="1" x14ac:dyDescent="0.15">
      <c r="A57" s="300"/>
      <c r="B57" s="301"/>
      <c r="C57" s="303"/>
      <c r="D57" s="198" t="s">
        <v>90</v>
      </c>
      <c r="E57" s="188" t="s">
        <v>91</v>
      </c>
      <c r="F57" s="32" t="s">
        <v>10</v>
      </c>
      <c r="G57" s="15" t="s">
        <v>11</v>
      </c>
      <c r="H57" s="15" t="s">
        <v>12</v>
      </c>
      <c r="I57" s="189" t="s">
        <v>92</v>
      </c>
      <c r="J57" s="189" t="s">
        <v>93</v>
      </c>
      <c r="K57" s="189" t="s">
        <v>94</v>
      </c>
      <c r="L57" s="189" t="s">
        <v>95</v>
      </c>
      <c r="M57" s="189" t="s">
        <v>96</v>
      </c>
      <c r="N57" s="189" t="s">
        <v>97</v>
      </c>
      <c r="O57" s="189" t="s">
        <v>98</v>
      </c>
      <c r="P57" s="189" t="s">
        <v>99</v>
      </c>
      <c r="Q57" s="189" t="s">
        <v>100</v>
      </c>
      <c r="R57" s="189" t="s">
        <v>101</v>
      </c>
      <c r="S57" s="189" t="s">
        <v>102</v>
      </c>
      <c r="T57" s="190" t="s">
        <v>103</v>
      </c>
      <c r="U57" s="288"/>
      <c r="V57" s="21"/>
      <c r="W57" s="21"/>
      <c r="X57" s="21"/>
      <c r="AD57" s="21"/>
      <c r="AE57" s="21"/>
      <c r="AF57" s="21"/>
      <c r="AG57" s="21"/>
      <c r="AH57" s="21"/>
      <c r="AI57" s="21"/>
      <c r="AJ57" s="21"/>
      <c r="AK57" s="21"/>
      <c r="AL57" s="21"/>
      <c r="AM57" s="21"/>
      <c r="AN57" s="21"/>
      <c r="AO57" s="21"/>
      <c r="AP57" s="21"/>
      <c r="AQ57" s="21"/>
      <c r="AR57" s="21"/>
      <c r="AS57" s="21"/>
      <c r="AT57" s="21"/>
      <c r="AU57" s="21"/>
      <c r="AV57" s="21"/>
      <c r="AW57" s="28"/>
      <c r="AX57" s="28"/>
      <c r="AY57" s="28"/>
      <c r="AZ57" s="28"/>
      <c r="BA57" s="28"/>
      <c r="BB57" s="28"/>
      <c r="BC57" s="28"/>
      <c r="BD57" s="28"/>
      <c r="BE57" s="28"/>
      <c r="BF57" s="28"/>
      <c r="BG57" s="28"/>
      <c r="BH57" s="28"/>
      <c r="BI57" s="28"/>
      <c r="BJ57" s="28"/>
      <c r="BK57" s="28"/>
      <c r="BL57" s="28"/>
      <c r="BM57" s="28"/>
    </row>
    <row r="58" spans="1:89" ht="21" x14ac:dyDescent="0.15">
      <c r="A58" s="262" t="s">
        <v>47</v>
      </c>
      <c r="B58" s="104" t="s">
        <v>48</v>
      </c>
      <c r="C58" s="129">
        <f>SUM(D58:T58)</f>
        <v>0</v>
      </c>
      <c r="D58" s="143"/>
      <c r="E58" s="143"/>
      <c r="F58" s="143"/>
      <c r="G58" s="143"/>
      <c r="H58" s="143"/>
      <c r="I58" s="204"/>
      <c r="J58" s="204"/>
      <c r="K58" s="204"/>
      <c r="L58" s="204"/>
      <c r="M58" s="204"/>
      <c r="N58" s="204"/>
      <c r="O58" s="204"/>
      <c r="P58" s="204"/>
      <c r="Q58" s="204"/>
      <c r="R58" s="204"/>
      <c r="S58" s="204"/>
      <c r="T58" s="204"/>
      <c r="U58" s="138"/>
      <c r="V58" s="191" t="str">
        <f>+BA58&amp;BB58&amp;BC58</f>
        <v/>
      </c>
      <c r="W58" s="21"/>
      <c r="X58" s="21"/>
      <c r="AD58" s="21"/>
      <c r="AE58" s="21"/>
      <c r="AF58" s="21"/>
      <c r="AG58" s="21"/>
      <c r="AH58" s="21"/>
      <c r="AI58" s="21"/>
      <c r="AJ58" s="21"/>
      <c r="AK58" s="21"/>
      <c r="AL58" s="21"/>
      <c r="AM58" s="21"/>
      <c r="AN58" s="21"/>
      <c r="AO58" s="21"/>
      <c r="AP58" s="21"/>
      <c r="AQ58" s="21"/>
      <c r="AR58" s="21"/>
      <c r="AS58" s="21"/>
      <c r="AT58" s="21"/>
      <c r="AU58" s="21"/>
      <c r="AV58" s="21"/>
      <c r="AW58" s="28"/>
      <c r="AX58" s="28"/>
      <c r="AY58" s="28"/>
      <c r="AZ58" s="28"/>
      <c r="BA58" s="192" t="str">
        <f>IF($C58=0,"",IF($U58="",IF($C58="",""," No olvide escribir la columna Beneficiarios."),""))</f>
        <v/>
      </c>
      <c r="BB58" s="192" t="str">
        <f>IF($C58&lt;$U58," El número de Beneficiarios no puede ser mayor que el Total.","")</f>
        <v/>
      </c>
      <c r="BC58" s="28"/>
      <c r="BD58" s="193">
        <f>IF($C58&lt;$U58,1,0)</f>
        <v>0</v>
      </c>
      <c r="BE58" s="193" t="str">
        <f>IF($C58=0,"",IF($U58="",IF($C58="","",1),0))</f>
        <v/>
      </c>
      <c r="BF58" s="28"/>
      <c r="BG58" s="28"/>
      <c r="BH58" s="28"/>
      <c r="BI58" s="28"/>
      <c r="BJ58" s="28"/>
      <c r="BK58" s="28"/>
      <c r="BL58" s="28"/>
      <c r="BM58" s="28"/>
    </row>
    <row r="59" spans="1:89" ht="21" x14ac:dyDescent="0.15">
      <c r="A59" s="266" t="s">
        <v>49</v>
      </c>
      <c r="B59" s="87" t="s">
        <v>50</v>
      </c>
      <c r="C59" s="152">
        <f>SUM(D59:T59)</f>
        <v>0</v>
      </c>
      <c r="D59" s="149"/>
      <c r="E59" s="149"/>
      <c r="F59" s="149"/>
      <c r="G59" s="149"/>
      <c r="H59" s="149"/>
      <c r="I59" s="205"/>
      <c r="J59" s="205"/>
      <c r="K59" s="205"/>
      <c r="L59" s="205"/>
      <c r="M59" s="205"/>
      <c r="N59" s="205"/>
      <c r="O59" s="205"/>
      <c r="P59" s="205"/>
      <c r="Q59" s="205"/>
      <c r="R59" s="205"/>
      <c r="S59" s="205"/>
      <c r="T59" s="205"/>
      <c r="U59" s="140"/>
      <c r="V59" s="191" t="str">
        <f>+BA59&amp;BB59&amp;BC59</f>
        <v/>
      </c>
      <c r="W59" s="21"/>
      <c r="X59" s="21"/>
      <c r="AD59" s="21"/>
      <c r="AE59" s="21"/>
      <c r="AF59" s="21"/>
      <c r="AG59" s="21"/>
      <c r="AH59" s="21"/>
      <c r="AI59" s="21"/>
      <c r="AJ59" s="21"/>
      <c r="AK59" s="21"/>
      <c r="AL59" s="21"/>
      <c r="AM59" s="21"/>
      <c r="AN59" s="21"/>
      <c r="AO59" s="21"/>
      <c r="AP59" s="21"/>
      <c r="AQ59" s="21"/>
      <c r="AR59" s="21"/>
      <c r="AS59" s="21"/>
      <c r="AT59" s="21"/>
      <c r="AU59" s="21"/>
      <c r="AV59" s="21"/>
      <c r="AW59" s="28"/>
      <c r="AX59" s="28"/>
      <c r="AY59" s="28"/>
      <c r="AZ59" s="28"/>
      <c r="BA59" s="192" t="str">
        <f>IF($C59=0,"",IF($U59="",IF($C59="",""," No olvide escribir la columna Beneficiarios."),""))</f>
        <v/>
      </c>
      <c r="BB59" s="192" t="str">
        <f>IF($C59&lt;$U59," El número de Beneficiarios no puede ser mayor que el Total.","")</f>
        <v/>
      </c>
      <c r="BC59" s="28"/>
      <c r="BD59" s="193">
        <f>IF($C59&lt;$U59,1,0)</f>
        <v>0</v>
      </c>
      <c r="BE59" s="193" t="str">
        <f>IF($C59=0,"",IF($U59="",IF($C59="","",1),0))</f>
        <v/>
      </c>
      <c r="BF59" s="28"/>
      <c r="BG59" s="28"/>
      <c r="BH59" s="28"/>
      <c r="BI59" s="28"/>
      <c r="BJ59" s="28"/>
      <c r="BK59" s="28"/>
      <c r="BL59" s="28"/>
      <c r="BM59" s="28"/>
    </row>
    <row r="60" spans="1:89" s="21" customFormat="1" ht="30" customHeight="1" x14ac:dyDescent="0.2">
      <c r="A60" s="304" t="s">
        <v>106</v>
      </c>
      <c r="B60" s="305"/>
      <c r="C60" s="305"/>
      <c r="D60" s="305"/>
      <c r="E60" s="305"/>
      <c r="F60" s="305"/>
      <c r="G60" s="305"/>
      <c r="H60" s="305"/>
      <c r="I60" s="305"/>
      <c r="J60" s="305"/>
      <c r="K60" s="305"/>
      <c r="L60" s="305"/>
      <c r="M60" s="171"/>
      <c r="N60" s="173"/>
      <c r="V60" s="27"/>
      <c r="AW60" s="28"/>
      <c r="AX60" s="28"/>
      <c r="AY60" s="28"/>
      <c r="AZ60" s="28"/>
      <c r="BA60" s="28"/>
      <c r="BB60" s="28"/>
      <c r="BC60" s="28"/>
      <c r="BD60" s="28"/>
      <c r="BE60" s="28"/>
      <c r="BF60" s="28"/>
      <c r="BG60" s="28"/>
      <c r="BH60" s="28"/>
      <c r="BI60" s="28"/>
      <c r="BJ60" s="28"/>
      <c r="BK60" s="28"/>
      <c r="BL60" s="28"/>
      <c r="BM60" s="28"/>
      <c r="BN60" s="28"/>
      <c r="BO60" s="28"/>
      <c r="BP60" s="28"/>
      <c r="BQ60" s="28"/>
      <c r="BR60" s="28"/>
      <c r="BS60" s="28"/>
      <c r="BT60" s="28"/>
      <c r="BU60" s="28"/>
      <c r="BV60" s="28"/>
      <c r="BW60" s="28"/>
      <c r="BX60" s="28"/>
      <c r="BY60" s="28"/>
      <c r="BZ60" s="28"/>
      <c r="CA60" s="28"/>
      <c r="CB60" s="28"/>
      <c r="CC60" s="28"/>
      <c r="CD60" s="28"/>
      <c r="CE60" s="28"/>
      <c r="CF60" s="28"/>
      <c r="CG60" s="28"/>
      <c r="CH60" s="28"/>
      <c r="CI60" s="28"/>
      <c r="CJ60" s="28"/>
      <c r="CK60" s="28"/>
    </row>
    <row r="61" spans="1:89" ht="24.75" customHeight="1" x14ac:dyDescent="0.15">
      <c r="A61" s="298" t="s">
        <v>4</v>
      </c>
      <c r="B61" s="299"/>
      <c r="C61" s="302" t="s">
        <v>6</v>
      </c>
      <c r="D61" s="308" t="s">
        <v>7</v>
      </c>
      <c r="E61" s="310"/>
      <c r="F61" s="310"/>
      <c r="G61" s="310"/>
      <c r="H61" s="310"/>
      <c r="I61" s="310"/>
      <c r="J61" s="310"/>
      <c r="K61" s="310"/>
      <c r="L61" s="310"/>
      <c r="M61" s="310"/>
      <c r="N61" s="310"/>
      <c r="O61" s="310"/>
      <c r="P61" s="310"/>
      <c r="Q61" s="310"/>
      <c r="R61" s="310"/>
      <c r="S61" s="310"/>
      <c r="T61" s="309"/>
      <c r="U61" s="308" t="s">
        <v>32</v>
      </c>
      <c r="V61" s="309"/>
      <c r="W61" s="287" t="s">
        <v>9</v>
      </c>
      <c r="X61" s="21"/>
      <c r="AD61" s="21"/>
      <c r="AE61" s="21"/>
      <c r="AF61" s="21"/>
      <c r="AG61" s="21"/>
      <c r="AH61" s="21"/>
      <c r="AI61" s="21"/>
      <c r="AJ61" s="21"/>
      <c r="AK61" s="21"/>
      <c r="AL61" s="21"/>
      <c r="AM61" s="21"/>
      <c r="AN61" s="21"/>
      <c r="AO61" s="21"/>
      <c r="AP61" s="21"/>
      <c r="AQ61" s="21"/>
      <c r="AR61" s="21"/>
      <c r="AS61" s="21"/>
      <c r="AT61" s="21"/>
      <c r="AU61" s="21"/>
      <c r="AV61" s="21"/>
      <c r="AW61" s="28"/>
      <c r="AX61" s="28"/>
      <c r="AY61" s="28"/>
      <c r="AZ61" s="28"/>
      <c r="BA61" s="28"/>
      <c r="BB61" s="28"/>
      <c r="BC61" s="28"/>
      <c r="BD61" s="28"/>
      <c r="BE61" s="28"/>
      <c r="BF61" s="28"/>
      <c r="BG61" s="28"/>
      <c r="BH61" s="28"/>
      <c r="BI61" s="28"/>
      <c r="BJ61" s="28"/>
      <c r="BK61" s="28"/>
      <c r="BL61" s="28"/>
      <c r="BM61" s="28"/>
      <c r="BN61" s="28"/>
      <c r="BO61" s="28"/>
    </row>
    <row r="62" spans="1:89" ht="21" customHeight="1" x14ac:dyDescent="0.15">
      <c r="A62" s="300"/>
      <c r="B62" s="301"/>
      <c r="C62" s="303"/>
      <c r="D62" s="198" t="s">
        <v>90</v>
      </c>
      <c r="E62" s="188" t="s">
        <v>91</v>
      </c>
      <c r="F62" s="32" t="s">
        <v>10</v>
      </c>
      <c r="G62" s="15" t="s">
        <v>11</v>
      </c>
      <c r="H62" s="15" t="s">
        <v>12</v>
      </c>
      <c r="I62" s="189" t="s">
        <v>92</v>
      </c>
      <c r="J62" s="189" t="s">
        <v>93</v>
      </c>
      <c r="K62" s="189" t="s">
        <v>94</v>
      </c>
      <c r="L62" s="189" t="s">
        <v>95</v>
      </c>
      <c r="M62" s="189" t="s">
        <v>96</v>
      </c>
      <c r="N62" s="189" t="s">
        <v>97</v>
      </c>
      <c r="O62" s="189" t="s">
        <v>98</v>
      </c>
      <c r="P62" s="189" t="s">
        <v>99</v>
      </c>
      <c r="Q62" s="189" t="s">
        <v>100</v>
      </c>
      <c r="R62" s="189" t="s">
        <v>101</v>
      </c>
      <c r="S62" s="189" t="s">
        <v>102</v>
      </c>
      <c r="T62" s="190" t="s">
        <v>103</v>
      </c>
      <c r="U62" s="33" t="s">
        <v>13</v>
      </c>
      <c r="V62" s="34" t="s">
        <v>14</v>
      </c>
      <c r="W62" s="288"/>
      <c r="X62" s="21"/>
      <c r="AD62" s="21"/>
      <c r="AE62" s="21"/>
      <c r="AF62" s="21"/>
      <c r="AG62" s="21"/>
      <c r="AH62" s="21"/>
      <c r="AI62" s="21"/>
      <c r="AJ62" s="21"/>
      <c r="AK62" s="21"/>
      <c r="AL62" s="21"/>
      <c r="AM62" s="21"/>
      <c r="AN62" s="21"/>
      <c r="AO62" s="21"/>
      <c r="AP62" s="21"/>
      <c r="AQ62" s="21"/>
      <c r="AR62" s="21"/>
      <c r="AS62" s="21"/>
      <c r="AT62" s="21"/>
      <c r="AU62" s="21"/>
      <c r="AV62" s="21"/>
      <c r="AW62" s="28"/>
      <c r="AX62" s="28"/>
      <c r="AY62" s="28"/>
      <c r="AZ62" s="28"/>
      <c r="BA62" s="28"/>
      <c r="BB62" s="28"/>
      <c r="BC62" s="28"/>
      <c r="BD62" s="28"/>
      <c r="BE62" s="28"/>
      <c r="BF62" s="28"/>
      <c r="BG62" s="28"/>
      <c r="BH62" s="28"/>
      <c r="BI62" s="28"/>
      <c r="BJ62" s="28"/>
      <c r="BK62" s="28"/>
      <c r="BL62" s="28"/>
      <c r="BM62" s="28"/>
      <c r="BN62" s="28"/>
      <c r="BO62" s="28"/>
    </row>
    <row r="63" spans="1:89" ht="15.75" customHeight="1" x14ac:dyDescent="0.15">
      <c r="A63" s="269" t="s">
        <v>51</v>
      </c>
      <c r="B63" s="63" t="s">
        <v>16</v>
      </c>
      <c r="C63" s="119">
        <f t="shared" ref="C63:C68" si="19">SUM(E63:T63)</f>
        <v>0</v>
      </c>
      <c r="D63" s="254"/>
      <c r="E63" s="135"/>
      <c r="F63" s="124"/>
      <c r="G63" s="124"/>
      <c r="H63" s="124"/>
      <c r="I63" s="207"/>
      <c r="J63" s="207"/>
      <c r="K63" s="207"/>
      <c r="L63" s="207"/>
      <c r="M63" s="207"/>
      <c r="N63" s="207"/>
      <c r="O63" s="207"/>
      <c r="P63" s="207"/>
      <c r="Q63" s="207"/>
      <c r="R63" s="207"/>
      <c r="S63" s="207"/>
      <c r="T63" s="133"/>
      <c r="U63" s="123"/>
      <c r="V63" s="133"/>
      <c r="W63" s="139"/>
      <c r="X63" s="191" t="str">
        <f t="shared" ref="X63:X84" si="20">+BA63&amp;BB63&amp;BC63</f>
        <v/>
      </c>
      <c r="AD63" s="21"/>
      <c r="AE63" s="21"/>
      <c r="AF63" s="21"/>
      <c r="AG63" s="21"/>
      <c r="AH63" s="21"/>
      <c r="AI63" s="21"/>
      <c r="AJ63" s="21"/>
      <c r="AK63" s="21"/>
      <c r="AL63" s="21"/>
      <c r="AM63" s="21"/>
      <c r="AN63" s="21"/>
      <c r="AO63" s="21"/>
      <c r="AP63" s="21"/>
      <c r="AQ63" s="21"/>
      <c r="AR63" s="21"/>
      <c r="AS63" s="21"/>
      <c r="AT63" s="21"/>
      <c r="AU63" s="21"/>
      <c r="AV63" s="21"/>
      <c r="AW63" s="28"/>
      <c r="AX63" s="28"/>
      <c r="AY63" s="28"/>
      <c r="AZ63" s="28"/>
      <c r="BA63" s="208" t="s">
        <v>52</v>
      </c>
      <c r="BB63" s="208" t="s">
        <v>52</v>
      </c>
      <c r="BC63" s="208" t="s">
        <v>52</v>
      </c>
      <c r="BD63" s="193">
        <f>IF($C63&lt;&gt;($U63+$V63),1,0)</f>
        <v>0</v>
      </c>
      <c r="BE63" s="193">
        <f>IF($C63&lt;$W63,1,0)</f>
        <v>0</v>
      </c>
      <c r="BF63" s="193" t="str">
        <f>IF($C63=0,"",IF($W63="",IF($C63="","",1),0))</f>
        <v/>
      </c>
      <c r="BG63" s="28"/>
      <c r="BH63" s="28"/>
      <c r="BI63" s="28"/>
      <c r="BJ63" s="28"/>
      <c r="BK63" s="28"/>
      <c r="BL63" s="28"/>
      <c r="BM63" s="28"/>
      <c r="BN63" s="28"/>
      <c r="BO63" s="28"/>
    </row>
    <row r="64" spans="1:89" ht="15.75" customHeight="1" x14ac:dyDescent="0.15">
      <c r="A64" s="297"/>
      <c r="B64" s="64" t="s">
        <v>40</v>
      </c>
      <c r="C64" s="120">
        <f t="shared" si="19"/>
        <v>0</v>
      </c>
      <c r="D64" s="255"/>
      <c r="E64" s="136"/>
      <c r="F64" s="114"/>
      <c r="G64" s="114"/>
      <c r="H64" s="114"/>
      <c r="I64" s="210"/>
      <c r="J64" s="210"/>
      <c r="K64" s="210"/>
      <c r="L64" s="210"/>
      <c r="M64" s="210"/>
      <c r="N64" s="210"/>
      <c r="O64" s="210"/>
      <c r="P64" s="210"/>
      <c r="Q64" s="210"/>
      <c r="R64" s="210"/>
      <c r="S64" s="210"/>
      <c r="T64" s="111"/>
      <c r="U64" s="113"/>
      <c r="V64" s="111"/>
      <c r="W64" s="106"/>
      <c r="X64" s="191" t="str">
        <f t="shared" si="20"/>
        <v/>
      </c>
      <c r="AD64" s="21"/>
      <c r="AE64" s="21"/>
      <c r="AF64" s="21"/>
      <c r="AG64" s="21"/>
      <c r="AH64" s="21"/>
      <c r="AI64" s="21"/>
      <c r="AJ64" s="21"/>
      <c r="AK64" s="21"/>
      <c r="AL64" s="21"/>
      <c r="AM64" s="21"/>
      <c r="AN64" s="21"/>
      <c r="AO64" s="21"/>
      <c r="AP64" s="21"/>
      <c r="AQ64" s="21"/>
      <c r="AR64" s="21"/>
      <c r="AS64" s="21"/>
      <c r="AT64" s="21"/>
      <c r="AU64" s="21"/>
      <c r="AV64" s="21"/>
      <c r="AW64" s="28"/>
      <c r="AX64" s="28"/>
      <c r="AY64" s="28"/>
      <c r="AZ64" s="28"/>
      <c r="BA64" s="208" t="s">
        <v>52</v>
      </c>
      <c r="BB64" s="208" t="s">
        <v>52</v>
      </c>
      <c r="BC64" s="208" t="s">
        <v>52</v>
      </c>
      <c r="BD64" s="193">
        <f t="shared" ref="BD64:BD84" si="21">IF($C64&lt;&gt;($U64+$V64),1,0)</f>
        <v>0</v>
      </c>
      <c r="BE64" s="193">
        <f t="shared" ref="BE64:BE84" si="22">IF($C64&lt;$W64,1,0)</f>
        <v>0</v>
      </c>
      <c r="BF64" s="193" t="str">
        <f t="shared" ref="BF64:BF84" si="23">IF($C64=0,"",IF($W64="",IF($C64="","",1),0))</f>
        <v/>
      </c>
      <c r="BG64" s="28"/>
      <c r="BH64" s="28"/>
      <c r="BI64" s="28"/>
      <c r="BJ64" s="28"/>
      <c r="BK64" s="28"/>
      <c r="BL64" s="28"/>
      <c r="BM64" s="28"/>
      <c r="BN64" s="28"/>
      <c r="BO64" s="28"/>
    </row>
    <row r="65" spans="1:67" ht="15.75" customHeight="1" x14ac:dyDescent="0.15">
      <c r="A65" s="297"/>
      <c r="B65" s="64" t="s">
        <v>17</v>
      </c>
      <c r="C65" s="120">
        <f t="shared" si="19"/>
        <v>0</v>
      </c>
      <c r="D65" s="255"/>
      <c r="E65" s="136"/>
      <c r="F65" s="114"/>
      <c r="G65" s="114"/>
      <c r="H65" s="114"/>
      <c r="I65" s="210"/>
      <c r="J65" s="210"/>
      <c r="K65" s="210"/>
      <c r="L65" s="210"/>
      <c r="M65" s="210"/>
      <c r="N65" s="210"/>
      <c r="O65" s="210"/>
      <c r="P65" s="210"/>
      <c r="Q65" s="210"/>
      <c r="R65" s="210"/>
      <c r="S65" s="210"/>
      <c r="T65" s="111"/>
      <c r="U65" s="113"/>
      <c r="V65" s="111"/>
      <c r="W65" s="106"/>
      <c r="X65" s="191" t="str">
        <f t="shared" si="20"/>
        <v/>
      </c>
      <c r="AD65" s="21"/>
      <c r="AE65" s="21"/>
      <c r="AF65" s="21"/>
      <c r="AG65" s="21"/>
      <c r="AH65" s="21"/>
      <c r="AI65" s="21"/>
      <c r="AJ65" s="21"/>
      <c r="AK65" s="21"/>
      <c r="AL65" s="21"/>
      <c r="AM65" s="21"/>
      <c r="AN65" s="21"/>
      <c r="AO65" s="21"/>
      <c r="AP65" s="21"/>
      <c r="AQ65" s="21"/>
      <c r="AR65" s="21"/>
      <c r="AS65" s="21"/>
      <c r="AT65" s="21"/>
      <c r="AU65" s="21"/>
      <c r="AV65" s="21"/>
      <c r="AW65" s="28"/>
      <c r="AX65" s="28"/>
      <c r="AY65" s="28"/>
      <c r="AZ65" s="28"/>
      <c r="BA65" s="208" t="s">
        <v>52</v>
      </c>
      <c r="BB65" s="208" t="s">
        <v>52</v>
      </c>
      <c r="BC65" s="208" t="s">
        <v>52</v>
      </c>
      <c r="BD65" s="193">
        <f t="shared" si="21"/>
        <v>0</v>
      </c>
      <c r="BE65" s="193">
        <f t="shared" si="22"/>
        <v>0</v>
      </c>
      <c r="BF65" s="193" t="str">
        <f t="shared" si="23"/>
        <v/>
      </c>
      <c r="BG65" s="28"/>
      <c r="BH65" s="28"/>
      <c r="BI65" s="28"/>
      <c r="BJ65" s="28"/>
      <c r="BK65" s="28"/>
      <c r="BL65" s="28"/>
      <c r="BM65" s="28"/>
      <c r="BN65" s="28"/>
      <c r="BO65" s="28"/>
    </row>
    <row r="66" spans="1:67" ht="15.75" customHeight="1" x14ac:dyDescent="0.15">
      <c r="A66" s="297"/>
      <c r="B66" s="64" t="s">
        <v>38</v>
      </c>
      <c r="C66" s="120">
        <f t="shared" si="19"/>
        <v>0</v>
      </c>
      <c r="D66" s="255"/>
      <c r="E66" s="136"/>
      <c r="F66" s="114"/>
      <c r="G66" s="114"/>
      <c r="H66" s="114"/>
      <c r="I66" s="210"/>
      <c r="J66" s="210"/>
      <c r="K66" s="210"/>
      <c r="L66" s="210"/>
      <c r="M66" s="210"/>
      <c r="N66" s="210"/>
      <c r="O66" s="210"/>
      <c r="P66" s="210"/>
      <c r="Q66" s="210"/>
      <c r="R66" s="210"/>
      <c r="S66" s="210"/>
      <c r="T66" s="111"/>
      <c r="U66" s="113"/>
      <c r="V66" s="111"/>
      <c r="W66" s="106"/>
      <c r="X66" s="191" t="str">
        <f t="shared" si="20"/>
        <v/>
      </c>
      <c r="AD66" s="21"/>
      <c r="AE66" s="21"/>
      <c r="AF66" s="21"/>
      <c r="AG66" s="21"/>
      <c r="AH66" s="21"/>
      <c r="AI66" s="21"/>
      <c r="AJ66" s="21"/>
      <c r="AK66" s="21"/>
      <c r="AL66" s="21"/>
      <c r="AM66" s="21"/>
      <c r="AN66" s="21"/>
      <c r="AO66" s="21"/>
      <c r="AP66" s="21"/>
      <c r="AQ66" s="21"/>
      <c r="AR66" s="21"/>
      <c r="AS66" s="21"/>
      <c r="AT66" s="21"/>
      <c r="AU66" s="21"/>
      <c r="AV66" s="21"/>
      <c r="AW66" s="28"/>
      <c r="AX66" s="28"/>
      <c r="AY66" s="28"/>
      <c r="AZ66" s="28"/>
      <c r="BA66" s="208" t="s">
        <v>52</v>
      </c>
      <c r="BB66" s="208" t="s">
        <v>52</v>
      </c>
      <c r="BC66" s="208" t="s">
        <v>52</v>
      </c>
      <c r="BD66" s="193">
        <f t="shared" si="21"/>
        <v>0</v>
      </c>
      <c r="BE66" s="193">
        <f t="shared" si="22"/>
        <v>0</v>
      </c>
      <c r="BF66" s="193" t="str">
        <f t="shared" si="23"/>
        <v/>
      </c>
      <c r="BG66" s="28"/>
      <c r="BH66" s="28"/>
      <c r="BI66" s="28"/>
      <c r="BJ66" s="28"/>
      <c r="BK66" s="28"/>
      <c r="BL66" s="28"/>
      <c r="BM66" s="28"/>
      <c r="BN66" s="28"/>
      <c r="BO66" s="28"/>
    </row>
    <row r="67" spans="1:67" ht="15.75" customHeight="1" x14ac:dyDescent="0.15">
      <c r="A67" s="297"/>
      <c r="B67" s="64" t="s">
        <v>20</v>
      </c>
      <c r="C67" s="120">
        <f t="shared" si="19"/>
        <v>0</v>
      </c>
      <c r="D67" s="255"/>
      <c r="E67" s="136"/>
      <c r="F67" s="114"/>
      <c r="G67" s="114"/>
      <c r="H67" s="114"/>
      <c r="I67" s="210"/>
      <c r="J67" s="210"/>
      <c r="K67" s="210"/>
      <c r="L67" s="210"/>
      <c r="M67" s="210"/>
      <c r="N67" s="210"/>
      <c r="O67" s="210"/>
      <c r="P67" s="210"/>
      <c r="Q67" s="210"/>
      <c r="R67" s="210"/>
      <c r="S67" s="210"/>
      <c r="T67" s="111"/>
      <c r="U67" s="113"/>
      <c r="V67" s="111"/>
      <c r="W67" s="106"/>
      <c r="X67" s="191" t="str">
        <f t="shared" si="20"/>
        <v/>
      </c>
      <c r="AD67" s="21"/>
      <c r="AE67" s="21"/>
      <c r="AF67" s="21"/>
      <c r="AG67" s="21"/>
      <c r="AH67" s="21"/>
      <c r="AI67" s="21"/>
      <c r="AJ67" s="21"/>
      <c r="AK67" s="21"/>
      <c r="AL67" s="21"/>
      <c r="AM67" s="21"/>
      <c r="AN67" s="21"/>
      <c r="AO67" s="21"/>
      <c r="AP67" s="21"/>
      <c r="AQ67" s="21"/>
      <c r="AR67" s="21"/>
      <c r="AS67" s="21"/>
      <c r="AT67" s="21"/>
      <c r="AU67" s="21"/>
      <c r="AV67" s="21"/>
      <c r="AW67" s="28"/>
      <c r="AX67" s="28"/>
      <c r="AY67" s="28"/>
      <c r="AZ67" s="28"/>
      <c r="BA67" s="208" t="s">
        <v>52</v>
      </c>
      <c r="BB67" s="208" t="s">
        <v>52</v>
      </c>
      <c r="BC67" s="208" t="s">
        <v>52</v>
      </c>
      <c r="BD67" s="193">
        <f t="shared" si="21"/>
        <v>0</v>
      </c>
      <c r="BE67" s="193">
        <f t="shared" si="22"/>
        <v>0</v>
      </c>
      <c r="BF67" s="193" t="str">
        <f t="shared" si="23"/>
        <v/>
      </c>
      <c r="BG67" s="28"/>
      <c r="BH67" s="28"/>
      <c r="BI67" s="28"/>
      <c r="BJ67" s="28"/>
      <c r="BK67" s="28"/>
      <c r="BL67" s="28"/>
      <c r="BM67" s="28"/>
      <c r="BN67" s="28"/>
      <c r="BO67" s="28"/>
    </row>
    <row r="68" spans="1:67" ht="15.75" customHeight="1" x14ac:dyDescent="0.15">
      <c r="A68" s="270"/>
      <c r="B68" s="65" t="s">
        <v>21</v>
      </c>
      <c r="C68" s="121">
        <f t="shared" si="19"/>
        <v>0</v>
      </c>
      <c r="D68" s="256"/>
      <c r="E68" s="137"/>
      <c r="F68" s="116"/>
      <c r="G68" s="116"/>
      <c r="H68" s="116"/>
      <c r="I68" s="212"/>
      <c r="J68" s="212"/>
      <c r="K68" s="212"/>
      <c r="L68" s="212"/>
      <c r="M68" s="212"/>
      <c r="N68" s="212"/>
      <c r="O68" s="212"/>
      <c r="P68" s="212"/>
      <c r="Q68" s="212"/>
      <c r="R68" s="212"/>
      <c r="S68" s="212"/>
      <c r="T68" s="117"/>
      <c r="U68" s="115"/>
      <c r="V68" s="117"/>
      <c r="W68" s="107"/>
      <c r="X68" s="191" t="str">
        <f t="shared" si="20"/>
        <v/>
      </c>
      <c r="AD68" s="21"/>
      <c r="AE68" s="21"/>
      <c r="AF68" s="21"/>
      <c r="AG68" s="21"/>
      <c r="AH68" s="21"/>
      <c r="AI68" s="21"/>
      <c r="AJ68" s="21"/>
      <c r="AK68" s="21"/>
      <c r="AL68" s="21"/>
      <c r="AM68" s="21"/>
      <c r="AN68" s="21"/>
      <c r="AO68" s="21"/>
      <c r="AP68" s="21"/>
      <c r="AQ68" s="21"/>
      <c r="AR68" s="21"/>
      <c r="AS68" s="21"/>
      <c r="AT68" s="21"/>
      <c r="AU68" s="21"/>
      <c r="AV68" s="21"/>
      <c r="AW68" s="28"/>
      <c r="AX68" s="28"/>
      <c r="AY68" s="28"/>
      <c r="AZ68" s="28"/>
      <c r="BA68" s="208" t="s">
        <v>52</v>
      </c>
      <c r="BB68" s="208" t="s">
        <v>52</v>
      </c>
      <c r="BC68" s="208" t="s">
        <v>52</v>
      </c>
      <c r="BD68" s="193">
        <f t="shared" si="21"/>
        <v>0</v>
      </c>
      <c r="BE68" s="193">
        <f t="shared" si="22"/>
        <v>0</v>
      </c>
      <c r="BF68" s="193" t="str">
        <f t="shared" si="23"/>
        <v/>
      </c>
      <c r="BG68" s="28"/>
      <c r="BH68" s="28"/>
      <c r="BI68" s="28"/>
      <c r="BJ68" s="28"/>
      <c r="BK68" s="28"/>
      <c r="BL68" s="28"/>
      <c r="BM68" s="28"/>
      <c r="BN68" s="28"/>
      <c r="BO68" s="28"/>
    </row>
    <row r="69" spans="1:67" ht="18" customHeight="1" x14ac:dyDescent="0.15">
      <c r="A69" s="269" t="s">
        <v>53</v>
      </c>
      <c r="B69" s="63" t="s">
        <v>17</v>
      </c>
      <c r="C69" s="119">
        <f t="shared" ref="C69:C74" si="24">SUM(F69:H69)</f>
        <v>0</v>
      </c>
      <c r="D69" s="254"/>
      <c r="E69" s="257"/>
      <c r="F69" s="124"/>
      <c r="G69" s="124"/>
      <c r="H69" s="124"/>
      <c r="I69" s="214"/>
      <c r="J69" s="214"/>
      <c r="K69" s="214"/>
      <c r="L69" s="214"/>
      <c r="M69" s="214"/>
      <c r="N69" s="214"/>
      <c r="O69" s="214"/>
      <c r="P69" s="214"/>
      <c r="Q69" s="214"/>
      <c r="R69" s="214"/>
      <c r="S69" s="214"/>
      <c r="T69" s="125"/>
      <c r="U69" s="123"/>
      <c r="V69" s="133"/>
      <c r="W69" s="139"/>
      <c r="X69" s="191" t="str">
        <f t="shared" si="20"/>
        <v/>
      </c>
      <c r="AD69" s="21"/>
      <c r="AE69" s="21"/>
      <c r="AF69" s="21"/>
      <c r="AG69" s="21"/>
      <c r="AH69" s="21"/>
      <c r="AI69" s="21"/>
      <c r="AJ69" s="21"/>
      <c r="AK69" s="21"/>
      <c r="AL69" s="21"/>
      <c r="AM69" s="21"/>
      <c r="AN69" s="21"/>
      <c r="AO69" s="21"/>
      <c r="AP69" s="21"/>
      <c r="AQ69" s="21"/>
      <c r="AR69" s="21"/>
      <c r="AS69" s="21"/>
      <c r="AT69" s="21"/>
      <c r="AU69" s="21"/>
      <c r="AV69" s="21"/>
      <c r="AW69" s="28"/>
      <c r="AX69" s="28"/>
      <c r="AY69" s="28"/>
      <c r="AZ69" s="28"/>
      <c r="BA69" s="208" t="s">
        <v>52</v>
      </c>
      <c r="BB69" s="208" t="s">
        <v>52</v>
      </c>
      <c r="BC69" s="208" t="s">
        <v>52</v>
      </c>
      <c r="BD69" s="193">
        <f t="shared" si="21"/>
        <v>0</v>
      </c>
      <c r="BE69" s="193">
        <f t="shared" si="22"/>
        <v>0</v>
      </c>
      <c r="BF69" s="193" t="str">
        <f t="shared" si="23"/>
        <v/>
      </c>
      <c r="BG69" s="28"/>
      <c r="BH69" s="28"/>
      <c r="BI69" s="28"/>
      <c r="BJ69" s="28"/>
      <c r="BK69" s="28"/>
      <c r="BL69" s="28"/>
      <c r="BM69" s="28"/>
      <c r="BN69" s="28"/>
      <c r="BO69" s="28"/>
    </row>
    <row r="70" spans="1:67" ht="15" customHeight="1" x14ac:dyDescent="0.15">
      <c r="A70" s="270"/>
      <c r="B70" s="65" t="s">
        <v>20</v>
      </c>
      <c r="C70" s="121">
        <f t="shared" si="24"/>
        <v>0</v>
      </c>
      <c r="D70" s="256"/>
      <c r="E70" s="258"/>
      <c r="F70" s="116"/>
      <c r="G70" s="116"/>
      <c r="H70" s="116"/>
      <c r="I70" s="216"/>
      <c r="J70" s="216"/>
      <c r="K70" s="216"/>
      <c r="L70" s="216"/>
      <c r="M70" s="216"/>
      <c r="N70" s="216"/>
      <c r="O70" s="216"/>
      <c r="P70" s="216"/>
      <c r="Q70" s="216"/>
      <c r="R70" s="216"/>
      <c r="S70" s="216"/>
      <c r="T70" s="128"/>
      <c r="U70" s="115"/>
      <c r="V70" s="117"/>
      <c r="W70" s="107"/>
      <c r="X70" s="191" t="str">
        <f t="shared" si="20"/>
        <v/>
      </c>
      <c r="AD70" s="21"/>
      <c r="AE70" s="21"/>
      <c r="AF70" s="21"/>
      <c r="AG70" s="21"/>
      <c r="AH70" s="21"/>
      <c r="AI70" s="21"/>
      <c r="AJ70" s="21"/>
      <c r="AK70" s="21"/>
      <c r="AL70" s="21"/>
      <c r="AM70" s="21"/>
      <c r="AN70" s="21"/>
      <c r="AO70" s="21"/>
      <c r="AP70" s="21"/>
      <c r="AQ70" s="21"/>
      <c r="AR70" s="21"/>
      <c r="AS70" s="21"/>
      <c r="AT70" s="21"/>
      <c r="AU70" s="21"/>
      <c r="AV70" s="21"/>
      <c r="AW70" s="28"/>
      <c r="AX70" s="28"/>
      <c r="AY70" s="28"/>
      <c r="AZ70" s="28"/>
      <c r="BA70" s="208" t="s">
        <v>52</v>
      </c>
      <c r="BB70" s="208" t="s">
        <v>52</v>
      </c>
      <c r="BC70" s="208" t="s">
        <v>52</v>
      </c>
      <c r="BD70" s="193">
        <f t="shared" si="21"/>
        <v>0</v>
      </c>
      <c r="BE70" s="193">
        <f t="shared" si="22"/>
        <v>0</v>
      </c>
      <c r="BF70" s="193" t="str">
        <f t="shared" si="23"/>
        <v/>
      </c>
      <c r="BG70" s="28"/>
      <c r="BH70" s="28"/>
      <c r="BI70" s="28"/>
      <c r="BJ70" s="28"/>
      <c r="BK70" s="28"/>
      <c r="BL70" s="28"/>
      <c r="BM70" s="28"/>
      <c r="BN70" s="28"/>
      <c r="BO70" s="28"/>
    </row>
    <row r="71" spans="1:67" ht="15.75" customHeight="1" x14ac:dyDescent="0.15">
      <c r="A71" s="269" t="s">
        <v>54</v>
      </c>
      <c r="B71" s="63" t="s">
        <v>16</v>
      </c>
      <c r="C71" s="119">
        <f t="shared" si="24"/>
        <v>0</v>
      </c>
      <c r="D71" s="254"/>
      <c r="E71" s="257"/>
      <c r="F71" s="124"/>
      <c r="G71" s="124"/>
      <c r="H71" s="124"/>
      <c r="I71" s="214"/>
      <c r="J71" s="214"/>
      <c r="K71" s="214"/>
      <c r="L71" s="214"/>
      <c r="M71" s="214"/>
      <c r="N71" s="214"/>
      <c r="O71" s="214"/>
      <c r="P71" s="214"/>
      <c r="Q71" s="214"/>
      <c r="R71" s="214"/>
      <c r="S71" s="214"/>
      <c r="T71" s="125"/>
      <c r="U71" s="123"/>
      <c r="V71" s="133"/>
      <c r="W71" s="139"/>
      <c r="X71" s="191" t="str">
        <f t="shared" si="20"/>
        <v/>
      </c>
      <c r="AD71" s="21"/>
      <c r="AE71" s="21"/>
      <c r="AF71" s="21"/>
      <c r="AG71" s="21"/>
      <c r="AH71" s="21"/>
      <c r="AI71" s="21"/>
      <c r="AJ71" s="21"/>
      <c r="AK71" s="21"/>
      <c r="AL71" s="21"/>
      <c r="AM71" s="21"/>
      <c r="AN71" s="21"/>
      <c r="AO71" s="21"/>
      <c r="AP71" s="21"/>
      <c r="AQ71" s="21"/>
      <c r="AR71" s="21"/>
      <c r="AS71" s="21"/>
      <c r="AT71" s="21"/>
      <c r="AU71" s="21"/>
      <c r="AV71" s="21"/>
      <c r="AW71" s="28"/>
      <c r="AX71" s="28"/>
      <c r="AY71" s="28"/>
      <c r="AZ71" s="28"/>
      <c r="BA71" s="208" t="s">
        <v>52</v>
      </c>
      <c r="BB71" s="208" t="s">
        <v>52</v>
      </c>
      <c r="BC71" s="208" t="s">
        <v>52</v>
      </c>
      <c r="BD71" s="193">
        <f t="shared" si="21"/>
        <v>0</v>
      </c>
      <c r="BE71" s="193">
        <f t="shared" si="22"/>
        <v>0</v>
      </c>
      <c r="BF71" s="193" t="str">
        <f t="shared" si="23"/>
        <v/>
      </c>
      <c r="BG71" s="28"/>
      <c r="BH71" s="28"/>
      <c r="BI71" s="28"/>
      <c r="BJ71" s="28"/>
      <c r="BK71" s="28"/>
      <c r="BL71" s="28"/>
      <c r="BM71" s="28"/>
      <c r="BN71" s="28"/>
      <c r="BO71" s="28"/>
    </row>
    <row r="72" spans="1:67" ht="15.75" customHeight="1" x14ac:dyDescent="0.15">
      <c r="A72" s="297"/>
      <c r="B72" s="64" t="s">
        <v>40</v>
      </c>
      <c r="C72" s="120">
        <f t="shared" si="24"/>
        <v>0</v>
      </c>
      <c r="D72" s="255"/>
      <c r="E72" s="259"/>
      <c r="F72" s="114"/>
      <c r="G72" s="114"/>
      <c r="H72" s="114"/>
      <c r="I72" s="218"/>
      <c r="J72" s="218"/>
      <c r="K72" s="218"/>
      <c r="L72" s="218"/>
      <c r="M72" s="218"/>
      <c r="N72" s="218"/>
      <c r="O72" s="218"/>
      <c r="P72" s="218"/>
      <c r="Q72" s="218"/>
      <c r="R72" s="218"/>
      <c r="S72" s="218"/>
      <c r="T72" s="122"/>
      <c r="U72" s="113"/>
      <c r="V72" s="111"/>
      <c r="W72" s="106"/>
      <c r="X72" s="191" t="str">
        <f t="shared" si="20"/>
        <v/>
      </c>
      <c r="AD72" s="21"/>
      <c r="AE72" s="21"/>
      <c r="AF72" s="21"/>
      <c r="AG72" s="21"/>
      <c r="AH72" s="21"/>
      <c r="AI72" s="21"/>
      <c r="AJ72" s="21"/>
      <c r="AK72" s="21"/>
      <c r="AL72" s="21"/>
      <c r="AM72" s="21"/>
      <c r="AN72" s="21"/>
      <c r="AO72" s="21"/>
      <c r="AP72" s="21"/>
      <c r="AQ72" s="21"/>
      <c r="AR72" s="21"/>
      <c r="AS72" s="21"/>
      <c r="AT72" s="21"/>
      <c r="AU72" s="21"/>
      <c r="AV72" s="21"/>
      <c r="AW72" s="28"/>
      <c r="AX72" s="28"/>
      <c r="AY72" s="28"/>
      <c r="AZ72" s="28"/>
      <c r="BA72" s="208" t="s">
        <v>52</v>
      </c>
      <c r="BB72" s="208" t="s">
        <v>52</v>
      </c>
      <c r="BC72" s="208" t="s">
        <v>52</v>
      </c>
      <c r="BD72" s="193">
        <f t="shared" si="21"/>
        <v>0</v>
      </c>
      <c r="BE72" s="193">
        <f t="shared" si="22"/>
        <v>0</v>
      </c>
      <c r="BF72" s="193" t="str">
        <f t="shared" si="23"/>
        <v/>
      </c>
      <c r="BG72" s="28"/>
      <c r="BH72" s="28"/>
      <c r="BI72" s="28"/>
      <c r="BJ72" s="28"/>
      <c r="BK72" s="28"/>
      <c r="BL72" s="28"/>
      <c r="BM72" s="28"/>
      <c r="BN72" s="28"/>
      <c r="BO72" s="28"/>
    </row>
    <row r="73" spans="1:67" ht="15.75" customHeight="1" x14ac:dyDescent="0.15">
      <c r="A73" s="297"/>
      <c r="B73" s="64" t="s">
        <v>17</v>
      </c>
      <c r="C73" s="120">
        <f t="shared" si="24"/>
        <v>0</v>
      </c>
      <c r="D73" s="255"/>
      <c r="E73" s="259"/>
      <c r="F73" s="114"/>
      <c r="G73" s="114"/>
      <c r="H73" s="114"/>
      <c r="I73" s="218"/>
      <c r="J73" s="218"/>
      <c r="K73" s="218"/>
      <c r="L73" s="218"/>
      <c r="M73" s="218"/>
      <c r="N73" s="218"/>
      <c r="O73" s="218"/>
      <c r="P73" s="218"/>
      <c r="Q73" s="218"/>
      <c r="R73" s="218"/>
      <c r="S73" s="218"/>
      <c r="T73" s="122"/>
      <c r="U73" s="113"/>
      <c r="V73" s="111"/>
      <c r="W73" s="106"/>
      <c r="X73" s="191" t="str">
        <f t="shared" si="20"/>
        <v/>
      </c>
      <c r="AD73" s="21"/>
      <c r="AE73" s="21"/>
      <c r="AF73" s="21"/>
      <c r="AG73" s="21"/>
      <c r="AH73" s="21"/>
      <c r="AI73" s="21"/>
      <c r="AJ73" s="21"/>
      <c r="AK73" s="21"/>
      <c r="AL73" s="21"/>
      <c r="AM73" s="21"/>
      <c r="AN73" s="21"/>
      <c r="AO73" s="21"/>
      <c r="AP73" s="21"/>
      <c r="AQ73" s="21"/>
      <c r="AR73" s="21"/>
      <c r="AS73" s="21"/>
      <c r="AT73" s="21"/>
      <c r="AU73" s="21"/>
      <c r="AV73" s="21"/>
      <c r="AW73" s="28"/>
      <c r="AX73" s="28"/>
      <c r="AY73" s="28"/>
      <c r="AZ73" s="28"/>
      <c r="BA73" s="208" t="s">
        <v>52</v>
      </c>
      <c r="BB73" s="208" t="s">
        <v>52</v>
      </c>
      <c r="BC73" s="208" t="s">
        <v>52</v>
      </c>
      <c r="BD73" s="193">
        <f t="shared" si="21"/>
        <v>0</v>
      </c>
      <c r="BE73" s="193">
        <f t="shared" si="22"/>
        <v>0</v>
      </c>
      <c r="BF73" s="193" t="str">
        <f t="shared" si="23"/>
        <v/>
      </c>
      <c r="BG73" s="28"/>
      <c r="BH73" s="28"/>
      <c r="BI73" s="28"/>
      <c r="BJ73" s="28"/>
      <c r="BK73" s="28"/>
      <c r="BL73" s="28"/>
      <c r="BM73" s="28"/>
      <c r="BN73" s="28"/>
      <c r="BO73" s="28"/>
    </row>
    <row r="74" spans="1:67" ht="15.75" customHeight="1" x14ac:dyDescent="0.15">
      <c r="A74" s="270"/>
      <c r="B74" s="65" t="s">
        <v>20</v>
      </c>
      <c r="C74" s="121">
        <f t="shared" si="24"/>
        <v>0</v>
      </c>
      <c r="D74" s="256"/>
      <c r="E74" s="258"/>
      <c r="F74" s="116"/>
      <c r="G74" s="116"/>
      <c r="H74" s="116"/>
      <c r="I74" s="216"/>
      <c r="J74" s="216"/>
      <c r="K74" s="216"/>
      <c r="L74" s="216"/>
      <c r="M74" s="216"/>
      <c r="N74" s="216"/>
      <c r="O74" s="216"/>
      <c r="P74" s="216"/>
      <c r="Q74" s="216"/>
      <c r="R74" s="216"/>
      <c r="S74" s="216"/>
      <c r="T74" s="128"/>
      <c r="U74" s="115"/>
      <c r="V74" s="117"/>
      <c r="W74" s="107"/>
      <c r="X74" s="191" t="str">
        <f t="shared" si="20"/>
        <v/>
      </c>
      <c r="AD74" s="21"/>
      <c r="AE74" s="21"/>
      <c r="AF74" s="21"/>
      <c r="AG74" s="21"/>
      <c r="AH74" s="21"/>
      <c r="AI74" s="21"/>
      <c r="AJ74" s="21"/>
      <c r="AK74" s="21"/>
      <c r="AL74" s="21"/>
      <c r="AM74" s="21"/>
      <c r="AN74" s="21"/>
      <c r="AO74" s="21"/>
      <c r="AP74" s="21"/>
      <c r="AQ74" s="21"/>
      <c r="AR74" s="21"/>
      <c r="AS74" s="21"/>
      <c r="AT74" s="21"/>
      <c r="AU74" s="21"/>
      <c r="AV74" s="21"/>
      <c r="AW74" s="28"/>
      <c r="AX74" s="28"/>
      <c r="AY74" s="28"/>
      <c r="AZ74" s="28"/>
      <c r="BA74" s="208" t="s">
        <v>52</v>
      </c>
      <c r="BB74" s="208" t="s">
        <v>52</v>
      </c>
      <c r="BC74" s="208" t="s">
        <v>52</v>
      </c>
      <c r="BD74" s="193">
        <f t="shared" si="21"/>
        <v>0</v>
      </c>
      <c r="BE74" s="193">
        <f t="shared" si="22"/>
        <v>0</v>
      </c>
      <c r="BF74" s="193" t="str">
        <f t="shared" si="23"/>
        <v/>
      </c>
      <c r="BG74" s="28"/>
      <c r="BH74" s="28"/>
      <c r="BI74" s="28"/>
      <c r="BJ74" s="28"/>
      <c r="BK74" s="28"/>
      <c r="BL74" s="28"/>
      <c r="BM74" s="28"/>
      <c r="BN74" s="28"/>
      <c r="BO74" s="28"/>
    </row>
    <row r="75" spans="1:67" ht="15.75" customHeight="1" x14ac:dyDescent="0.15">
      <c r="A75" s="269" t="s">
        <v>55</v>
      </c>
      <c r="B75" s="63" t="s">
        <v>16</v>
      </c>
      <c r="C75" s="119">
        <f>SUM(F75:T75)</f>
        <v>0</v>
      </c>
      <c r="D75" s="254"/>
      <c r="E75" s="260"/>
      <c r="F75" s="124"/>
      <c r="G75" s="124"/>
      <c r="H75" s="124"/>
      <c r="I75" s="207"/>
      <c r="J75" s="207"/>
      <c r="K75" s="207"/>
      <c r="L75" s="207"/>
      <c r="M75" s="207"/>
      <c r="N75" s="207"/>
      <c r="O75" s="207"/>
      <c r="P75" s="207"/>
      <c r="Q75" s="207"/>
      <c r="R75" s="207"/>
      <c r="S75" s="207"/>
      <c r="T75" s="133"/>
      <c r="U75" s="123"/>
      <c r="V75" s="133"/>
      <c r="W75" s="139"/>
      <c r="X75" s="191" t="str">
        <f t="shared" si="20"/>
        <v/>
      </c>
      <c r="AD75" s="21"/>
      <c r="AE75" s="21"/>
      <c r="AF75" s="21"/>
      <c r="AG75" s="21"/>
      <c r="AH75" s="21"/>
      <c r="AI75" s="21"/>
      <c r="AJ75" s="21"/>
      <c r="AK75" s="21"/>
      <c r="AL75" s="21"/>
      <c r="AM75" s="21"/>
      <c r="AN75" s="21"/>
      <c r="AO75" s="21"/>
      <c r="AP75" s="21"/>
      <c r="AQ75" s="21"/>
      <c r="AR75" s="21"/>
      <c r="AS75" s="21"/>
      <c r="AT75" s="21"/>
      <c r="AU75" s="21"/>
      <c r="AV75" s="21"/>
      <c r="AW75" s="28"/>
      <c r="AX75" s="28"/>
      <c r="AY75" s="28"/>
      <c r="AZ75" s="28"/>
      <c r="BA75" s="208" t="s">
        <v>52</v>
      </c>
      <c r="BB75" s="208" t="s">
        <v>52</v>
      </c>
      <c r="BC75" s="208" t="s">
        <v>52</v>
      </c>
      <c r="BD75" s="193">
        <f t="shared" si="21"/>
        <v>0</v>
      </c>
      <c r="BE75" s="193">
        <f t="shared" si="22"/>
        <v>0</v>
      </c>
      <c r="BF75" s="193" t="str">
        <f t="shared" si="23"/>
        <v/>
      </c>
      <c r="BG75" s="28"/>
      <c r="BH75" s="28"/>
      <c r="BI75" s="28"/>
      <c r="BJ75" s="28"/>
      <c r="BK75" s="28"/>
      <c r="BL75" s="28"/>
      <c r="BM75" s="28"/>
      <c r="BN75" s="28"/>
      <c r="BO75" s="28"/>
    </row>
    <row r="76" spans="1:67" ht="15.75" customHeight="1" x14ac:dyDescent="0.15">
      <c r="A76" s="270"/>
      <c r="B76" s="64" t="s">
        <v>40</v>
      </c>
      <c r="C76" s="121">
        <f t="shared" ref="C76:C84" si="25">SUM(F76:T76)</f>
        <v>0</v>
      </c>
      <c r="D76" s="256"/>
      <c r="E76" s="261"/>
      <c r="F76" s="116"/>
      <c r="G76" s="116"/>
      <c r="H76" s="116"/>
      <c r="I76" s="212"/>
      <c r="J76" s="212"/>
      <c r="K76" s="212"/>
      <c r="L76" s="212"/>
      <c r="M76" s="212"/>
      <c r="N76" s="212"/>
      <c r="O76" s="212"/>
      <c r="P76" s="212"/>
      <c r="Q76" s="212"/>
      <c r="R76" s="212"/>
      <c r="S76" s="212"/>
      <c r="T76" s="117"/>
      <c r="U76" s="115"/>
      <c r="V76" s="117"/>
      <c r="W76" s="107"/>
      <c r="X76" s="191" t="str">
        <f t="shared" si="20"/>
        <v/>
      </c>
      <c r="AD76" s="21"/>
      <c r="AE76" s="21"/>
      <c r="AF76" s="21"/>
      <c r="AG76" s="21"/>
      <c r="AH76" s="21"/>
      <c r="AI76" s="21"/>
      <c r="AJ76" s="21"/>
      <c r="AK76" s="21"/>
      <c r="AL76" s="21"/>
      <c r="AM76" s="21"/>
      <c r="AN76" s="21"/>
      <c r="AO76" s="21"/>
      <c r="AP76" s="21"/>
      <c r="AQ76" s="21"/>
      <c r="AR76" s="21"/>
      <c r="AS76" s="21"/>
      <c r="AT76" s="21"/>
      <c r="AU76" s="21"/>
      <c r="AV76" s="21"/>
      <c r="AW76" s="28"/>
      <c r="AX76" s="28"/>
      <c r="AY76" s="28"/>
      <c r="AZ76" s="28"/>
      <c r="BA76" s="208" t="s">
        <v>52</v>
      </c>
      <c r="BB76" s="208" t="s">
        <v>52</v>
      </c>
      <c r="BC76" s="208" t="s">
        <v>52</v>
      </c>
      <c r="BD76" s="193">
        <f t="shared" si="21"/>
        <v>0</v>
      </c>
      <c r="BE76" s="193">
        <f t="shared" si="22"/>
        <v>0</v>
      </c>
      <c r="BF76" s="193" t="str">
        <f t="shared" si="23"/>
        <v/>
      </c>
      <c r="BG76" s="28"/>
      <c r="BH76" s="28"/>
      <c r="BI76" s="28"/>
      <c r="BJ76" s="28"/>
      <c r="BK76" s="28"/>
      <c r="BL76" s="28"/>
      <c r="BM76" s="28"/>
      <c r="BN76" s="28"/>
      <c r="BO76" s="28"/>
    </row>
    <row r="77" spans="1:67" ht="15.75" customHeight="1" x14ac:dyDescent="0.15">
      <c r="A77" s="269" t="s">
        <v>56</v>
      </c>
      <c r="B77" s="63" t="s">
        <v>16</v>
      </c>
      <c r="C77" s="119">
        <f t="shared" si="25"/>
        <v>0</v>
      </c>
      <c r="D77" s="254"/>
      <c r="E77" s="257"/>
      <c r="F77" s="124"/>
      <c r="G77" s="124"/>
      <c r="H77" s="124"/>
      <c r="I77" s="207"/>
      <c r="J77" s="207"/>
      <c r="K77" s="207"/>
      <c r="L77" s="207"/>
      <c r="M77" s="207"/>
      <c r="N77" s="207"/>
      <c r="O77" s="207"/>
      <c r="P77" s="207"/>
      <c r="Q77" s="207"/>
      <c r="R77" s="207"/>
      <c r="S77" s="207"/>
      <c r="T77" s="133"/>
      <c r="U77" s="123"/>
      <c r="V77" s="133"/>
      <c r="W77" s="139"/>
      <c r="X77" s="191" t="str">
        <f t="shared" si="20"/>
        <v/>
      </c>
      <c r="AD77" s="21"/>
      <c r="AE77" s="21"/>
      <c r="AF77" s="21"/>
      <c r="AG77" s="21"/>
      <c r="AH77" s="21"/>
      <c r="AI77" s="21"/>
      <c r="AJ77" s="21"/>
      <c r="AK77" s="21"/>
      <c r="AL77" s="21"/>
      <c r="AM77" s="21"/>
      <c r="AN77" s="21"/>
      <c r="AO77" s="21"/>
      <c r="AP77" s="21"/>
      <c r="AQ77" s="21"/>
      <c r="AR77" s="21"/>
      <c r="AS77" s="21"/>
      <c r="AT77" s="21"/>
      <c r="AU77" s="21"/>
      <c r="AV77" s="21"/>
      <c r="AW77" s="28"/>
      <c r="AX77" s="28"/>
      <c r="AY77" s="28"/>
      <c r="AZ77" s="28"/>
      <c r="BA77" s="208" t="s">
        <v>52</v>
      </c>
      <c r="BB77" s="208" t="s">
        <v>52</v>
      </c>
      <c r="BC77" s="208" t="s">
        <v>52</v>
      </c>
      <c r="BD77" s="193">
        <f t="shared" si="21"/>
        <v>0</v>
      </c>
      <c r="BE77" s="193">
        <f t="shared" si="22"/>
        <v>0</v>
      </c>
      <c r="BF77" s="193" t="str">
        <f t="shared" si="23"/>
        <v/>
      </c>
      <c r="BG77" s="28"/>
      <c r="BH77" s="28"/>
      <c r="BI77" s="28"/>
      <c r="BJ77" s="28"/>
      <c r="BK77" s="28"/>
      <c r="BL77" s="28"/>
      <c r="BM77" s="28"/>
      <c r="BN77" s="28"/>
      <c r="BO77" s="28"/>
    </row>
    <row r="78" spans="1:67" ht="15.75" customHeight="1" x14ac:dyDescent="0.15">
      <c r="A78" s="270"/>
      <c r="B78" s="65" t="s">
        <v>40</v>
      </c>
      <c r="C78" s="121">
        <f t="shared" si="25"/>
        <v>0</v>
      </c>
      <c r="D78" s="256"/>
      <c r="E78" s="258"/>
      <c r="F78" s="116"/>
      <c r="G78" s="116"/>
      <c r="H78" s="116"/>
      <c r="I78" s="212"/>
      <c r="J78" s="212"/>
      <c r="K78" s="212"/>
      <c r="L78" s="212"/>
      <c r="M78" s="212"/>
      <c r="N78" s="212"/>
      <c r="O78" s="212"/>
      <c r="P78" s="212"/>
      <c r="Q78" s="212"/>
      <c r="R78" s="212"/>
      <c r="S78" s="212"/>
      <c r="T78" s="117"/>
      <c r="U78" s="115"/>
      <c r="V78" s="117"/>
      <c r="W78" s="107"/>
      <c r="X78" s="191" t="str">
        <f t="shared" si="20"/>
        <v/>
      </c>
      <c r="AD78" s="21"/>
      <c r="AE78" s="21"/>
      <c r="AF78" s="21"/>
      <c r="AG78" s="21"/>
      <c r="AH78" s="21"/>
      <c r="AI78" s="21"/>
      <c r="AJ78" s="21"/>
      <c r="AK78" s="21"/>
      <c r="AL78" s="21"/>
      <c r="AM78" s="21"/>
      <c r="AN78" s="21"/>
      <c r="AO78" s="21"/>
      <c r="AP78" s="21"/>
      <c r="AQ78" s="21"/>
      <c r="AR78" s="21"/>
      <c r="AS78" s="21"/>
      <c r="AT78" s="21"/>
      <c r="AU78" s="21"/>
      <c r="AV78" s="21"/>
      <c r="AW78" s="28"/>
      <c r="AX78" s="28"/>
      <c r="AY78" s="28"/>
      <c r="AZ78" s="28"/>
      <c r="BA78" s="208" t="s">
        <v>52</v>
      </c>
      <c r="BB78" s="208" t="s">
        <v>52</v>
      </c>
      <c r="BC78" s="208" t="s">
        <v>52</v>
      </c>
      <c r="BD78" s="193">
        <f t="shared" si="21"/>
        <v>0</v>
      </c>
      <c r="BE78" s="193">
        <f t="shared" si="22"/>
        <v>0</v>
      </c>
      <c r="BF78" s="193" t="str">
        <f t="shared" si="23"/>
        <v/>
      </c>
      <c r="BG78" s="28"/>
      <c r="BH78" s="28"/>
      <c r="BI78" s="28"/>
      <c r="BJ78" s="28"/>
      <c r="BK78" s="28"/>
      <c r="BL78" s="28"/>
      <c r="BM78" s="28"/>
      <c r="BN78" s="28"/>
      <c r="BO78" s="28"/>
    </row>
    <row r="79" spans="1:67" ht="15.75" customHeight="1" x14ac:dyDescent="0.15">
      <c r="A79" s="269" t="s">
        <v>57</v>
      </c>
      <c r="B79" s="63" t="s">
        <v>16</v>
      </c>
      <c r="C79" s="119">
        <f t="shared" si="25"/>
        <v>0</v>
      </c>
      <c r="D79" s="254"/>
      <c r="E79" s="257"/>
      <c r="F79" s="124"/>
      <c r="G79" s="124"/>
      <c r="H79" s="124"/>
      <c r="I79" s="207"/>
      <c r="J79" s="207"/>
      <c r="K79" s="207"/>
      <c r="L79" s="207"/>
      <c r="M79" s="207"/>
      <c r="N79" s="207"/>
      <c r="O79" s="207"/>
      <c r="P79" s="207"/>
      <c r="Q79" s="207"/>
      <c r="R79" s="207"/>
      <c r="S79" s="207"/>
      <c r="T79" s="133"/>
      <c r="U79" s="123"/>
      <c r="V79" s="133"/>
      <c r="W79" s="139"/>
      <c r="X79" s="191" t="str">
        <f t="shared" si="20"/>
        <v/>
      </c>
      <c r="AD79" s="21"/>
      <c r="AE79" s="21"/>
      <c r="AF79" s="21"/>
      <c r="AG79" s="21"/>
      <c r="AH79" s="21"/>
      <c r="AI79" s="21"/>
      <c r="AJ79" s="21"/>
      <c r="AK79" s="21"/>
      <c r="AL79" s="21"/>
      <c r="AM79" s="21"/>
      <c r="AN79" s="21"/>
      <c r="AO79" s="21"/>
      <c r="AP79" s="21"/>
      <c r="AQ79" s="21"/>
      <c r="AR79" s="21"/>
      <c r="AS79" s="21"/>
      <c r="AT79" s="21"/>
      <c r="AU79" s="21"/>
      <c r="AV79" s="21"/>
      <c r="AW79" s="28"/>
      <c r="AX79" s="28"/>
      <c r="AY79" s="28"/>
      <c r="AZ79" s="28"/>
      <c r="BA79" s="208" t="s">
        <v>52</v>
      </c>
      <c r="BB79" s="208" t="s">
        <v>52</v>
      </c>
      <c r="BC79" s="208" t="s">
        <v>52</v>
      </c>
      <c r="BD79" s="193">
        <f t="shared" si="21"/>
        <v>0</v>
      </c>
      <c r="BE79" s="193">
        <f t="shared" si="22"/>
        <v>0</v>
      </c>
      <c r="BF79" s="193" t="str">
        <f t="shared" si="23"/>
        <v/>
      </c>
      <c r="BG79" s="28"/>
      <c r="BH79" s="28"/>
      <c r="BI79" s="28"/>
      <c r="BJ79" s="28"/>
      <c r="BK79" s="28"/>
      <c r="BL79" s="28"/>
      <c r="BM79" s="28"/>
      <c r="BN79" s="28"/>
      <c r="BO79" s="28"/>
    </row>
    <row r="80" spans="1:67" ht="15.75" customHeight="1" x14ac:dyDescent="0.15">
      <c r="A80" s="297"/>
      <c r="B80" s="64" t="s">
        <v>40</v>
      </c>
      <c r="C80" s="120">
        <f t="shared" si="25"/>
        <v>0</v>
      </c>
      <c r="D80" s="255"/>
      <c r="E80" s="259"/>
      <c r="F80" s="114"/>
      <c r="G80" s="114"/>
      <c r="H80" s="114"/>
      <c r="I80" s="210"/>
      <c r="J80" s="210"/>
      <c r="K80" s="210"/>
      <c r="L80" s="210"/>
      <c r="M80" s="210"/>
      <c r="N80" s="210"/>
      <c r="O80" s="210"/>
      <c r="P80" s="210"/>
      <c r="Q80" s="210"/>
      <c r="R80" s="210"/>
      <c r="S80" s="210"/>
      <c r="T80" s="111"/>
      <c r="U80" s="113"/>
      <c r="V80" s="111"/>
      <c r="W80" s="106"/>
      <c r="X80" s="191" t="str">
        <f t="shared" si="20"/>
        <v/>
      </c>
      <c r="AD80" s="21"/>
      <c r="AE80" s="21"/>
      <c r="AF80" s="21"/>
      <c r="AG80" s="21"/>
      <c r="AH80" s="21"/>
      <c r="AI80" s="21"/>
      <c r="AJ80" s="21"/>
      <c r="AK80" s="21"/>
      <c r="AL80" s="21"/>
      <c r="AM80" s="21"/>
      <c r="AN80" s="21"/>
      <c r="AO80" s="21"/>
      <c r="AP80" s="21"/>
      <c r="AQ80" s="21"/>
      <c r="AR80" s="21"/>
      <c r="AS80" s="21"/>
      <c r="AT80" s="21"/>
      <c r="AU80" s="21"/>
      <c r="AV80" s="21"/>
      <c r="AW80" s="28"/>
      <c r="AX80" s="28"/>
      <c r="AY80" s="28"/>
      <c r="AZ80" s="28"/>
      <c r="BA80" s="208" t="s">
        <v>52</v>
      </c>
      <c r="BB80" s="208" t="s">
        <v>52</v>
      </c>
      <c r="BC80" s="208" t="s">
        <v>52</v>
      </c>
      <c r="BD80" s="193">
        <f t="shared" si="21"/>
        <v>0</v>
      </c>
      <c r="BE80" s="193">
        <f t="shared" si="22"/>
        <v>0</v>
      </c>
      <c r="BF80" s="193" t="str">
        <f t="shared" si="23"/>
        <v/>
      </c>
      <c r="BG80" s="28"/>
      <c r="BH80" s="28"/>
      <c r="BI80" s="28"/>
      <c r="BJ80" s="28"/>
      <c r="BK80" s="28"/>
      <c r="BL80" s="28"/>
      <c r="BM80" s="28"/>
      <c r="BN80" s="28"/>
      <c r="BO80" s="28"/>
    </row>
    <row r="81" spans="1:89" ht="15.75" customHeight="1" x14ac:dyDescent="0.15">
      <c r="A81" s="297"/>
      <c r="B81" s="64" t="s">
        <v>17</v>
      </c>
      <c r="C81" s="120">
        <f t="shared" si="25"/>
        <v>0</v>
      </c>
      <c r="D81" s="255"/>
      <c r="E81" s="259"/>
      <c r="F81" s="114"/>
      <c r="G81" s="114"/>
      <c r="H81" s="114"/>
      <c r="I81" s="210"/>
      <c r="J81" s="210"/>
      <c r="K81" s="210"/>
      <c r="L81" s="210"/>
      <c r="M81" s="210"/>
      <c r="N81" s="210"/>
      <c r="O81" s="210"/>
      <c r="P81" s="210"/>
      <c r="Q81" s="210"/>
      <c r="R81" s="210"/>
      <c r="S81" s="210"/>
      <c r="T81" s="111"/>
      <c r="U81" s="113"/>
      <c r="V81" s="111"/>
      <c r="W81" s="106"/>
      <c r="X81" s="191" t="str">
        <f t="shared" si="20"/>
        <v/>
      </c>
      <c r="AD81" s="21"/>
      <c r="AE81" s="21"/>
      <c r="AF81" s="21"/>
      <c r="AG81" s="21"/>
      <c r="AH81" s="21"/>
      <c r="AI81" s="21"/>
      <c r="AJ81" s="21"/>
      <c r="AK81" s="21"/>
      <c r="AL81" s="21"/>
      <c r="AM81" s="21"/>
      <c r="AN81" s="21"/>
      <c r="AO81" s="21"/>
      <c r="AP81" s="21"/>
      <c r="AQ81" s="21"/>
      <c r="AR81" s="21"/>
      <c r="AS81" s="21"/>
      <c r="AT81" s="21"/>
      <c r="AU81" s="21"/>
      <c r="AV81" s="21"/>
      <c r="AW81" s="28"/>
      <c r="AX81" s="28"/>
      <c r="AY81" s="28"/>
      <c r="AZ81" s="28"/>
      <c r="BA81" s="208" t="s">
        <v>52</v>
      </c>
      <c r="BB81" s="208" t="s">
        <v>52</v>
      </c>
      <c r="BC81" s="208" t="s">
        <v>52</v>
      </c>
      <c r="BD81" s="193">
        <f t="shared" si="21"/>
        <v>0</v>
      </c>
      <c r="BE81" s="193">
        <f t="shared" si="22"/>
        <v>0</v>
      </c>
      <c r="BF81" s="193" t="str">
        <f t="shared" si="23"/>
        <v/>
      </c>
      <c r="BG81" s="28"/>
      <c r="BH81" s="28"/>
      <c r="BI81" s="28"/>
      <c r="BJ81" s="28"/>
      <c r="BK81" s="28"/>
      <c r="BL81" s="28"/>
      <c r="BM81" s="28"/>
      <c r="BN81" s="28"/>
      <c r="BO81" s="28"/>
    </row>
    <row r="82" spans="1:89" ht="15.75" customHeight="1" x14ac:dyDescent="0.15">
      <c r="A82" s="297"/>
      <c r="B82" s="64" t="s">
        <v>38</v>
      </c>
      <c r="C82" s="120">
        <f t="shared" si="25"/>
        <v>0</v>
      </c>
      <c r="D82" s="255"/>
      <c r="E82" s="259"/>
      <c r="F82" s="114"/>
      <c r="G82" s="114"/>
      <c r="H82" s="114"/>
      <c r="I82" s="210"/>
      <c r="J82" s="210"/>
      <c r="K82" s="210"/>
      <c r="L82" s="210"/>
      <c r="M82" s="210"/>
      <c r="N82" s="210"/>
      <c r="O82" s="210"/>
      <c r="P82" s="210"/>
      <c r="Q82" s="210"/>
      <c r="R82" s="210"/>
      <c r="S82" s="210"/>
      <c r="T82" s="111"/>
      <c r="U82" s="113"/>
      <c r="V82" s="111"/>
      <c r="W82" s="106"/>
      <c r="X82" s="191" t="str">
        <f t="shared" si="20"/>
        <v/>
      </c>
      <c r="AD82" s="21"/>
      <c r="AE82" s="21"/>
      <c r="AF82" s="21"/>
      <c r="AG82" s="21"/>
      <c r="AH82" s="21"/>
      <c r="AI82" s="21"/>
      <c r="AJ82" s="21"/>
      <c r="AK82" s="21"/>
      <c r="AL82" s="21"/>
      <c r="AM82" s="21"/>
      <c r="AN82" s="21"/>
      <c r="AO82" s="21"/>
      <c r="AP82" s="21"/>
      <c r="AQ82" s="21"/>
      <c r="AR82" s="21"/>
      <c r="AS82" s="21"/>
      <c r="AT82" s="21"/>
      <c r="AU82" s="21"/>
      <c r="AV82" s="21"/>
      <c r="AW82" s="28"/>
      <c r="AX82" s="28"/>
      <c r="AY82" s="28"/>
      <c r="AZ82" s="28"/>
      <c r="BA82" s="208" t="s">
        <v>52</v>
      </c>
      <c r="BB82" s="208" t="s">
        <v>52</v>
      </c>
      <c r="BC82" s="208" t="s">
        <v>52</v>
      </c>
      <c r="BD82" s="193">
        <f t="shared" si="21"/>
        <v>0</v>
      </c>
      <c r="BE82" s="193">
        <f t="shared" si="22"/>
        <v>0</v>
      </c>
      <c r="BF82" s="193" t="str">
        <f t="shared" si="23"/>
        <v/>
      </c>
      <c r="BG82" s="28"/>
      <c r="BH82" s="28"/>
      <c r="BI82" s="28"/>
      <c r="BJ82" s="28"/>
      <c r="BK82" s="28"/>
      <c r="BL82" s="28"/>
      <c r="BM82" s="28"/>
      <c r="BN82" s="28"/>
      <c r="BO82" s="28"/>
    </row>
    <row r="83" spans="1:89" ht="15.75" customHeight="1" x14ac:dyDescent="0.15">
      <c r="A83" s="297"/>
      <c r="B83" s="64" t="s">
        <v>20</v>
      </c>
      <c r="C83" s="120">
        <f t="shared" si="25"/>
        <v>0</v>
      </c>
      <c r="D83" s="255"/>
      <c r="E83" s="259"/>
      <c r="F83" s="114"/>
      <c r="G83" s="114"/>
      <c r="H83" s="114"/>
      <c r="I83" s="210"/>
      <c r="J83" s="210"/>
      <c r="K83" s="210"/>
      <c r="L83" s="210"/>
      <c r="M83" s="210"/>
      <c r="N83" s="210"/>
      <c r="O83" s="210"/>
      <c r="P83" s="210"/>
      <c r="Q83" s="210"/>
      <c r="R83" s="210"/>
      <c r="S83" s="210"/>
      <c r="T83" s="111"/>
      <c r="U83" s="113"/>
      <c r="V83" s="111"/>
      <c r="W83" s="106"/>
      <c r="X83" s="191" t="str">
        <f t="shared" si="20"/>
        <v/>
      </c>
      <c r="AD83" s="21"/>
      <c r="AE83" s="21"/>
      <c r="AF83" s="21"/>
      <c r="AG83" s="21"/>
      <c r="AH83" s="21"/>
      <c r="AI83" s="21"/>
      <c r="AJ83" s="21"/>
      <c r="AK83" s="21"/>
      <c r="AL83" s="21"/>
      <c r="AM83" s="21"/>
      <c r="AN83" s="21"/>
      <c r="AO83" s="21"/>
      <c r="AP83" s="21"/>
      <c r="AQ83" s="21"/>
      <c r="AR83" s="21"/>
      <c r="AS83" s="21"/>
      <c r="AT83" s="21"/>
      <c r="AU83" s="21"/>
      <c r="AV83" s="21"/>
      <c r="AW83" s="28"/>
      <c r="AX83" s="28"/>
      <c r="AY83" s="28"/>
      <c r="AZ83" s="28"/>
      <c r="BA83" s="208" t="s">
        <v>52</v>
      </c>
      <c r="BB83" s="208" t="s">
        <v>52</v>
      </c>
      <c r="BC83" s="208" t="s">
        <v>52</v>
      </c>
      <c r="BD83" s="193">
        <f t="shared" si="21"/>
        <v>0</v>
      </c>
      <c r="BE83" s="193">
        <f t="shared" si="22"/>
        <v>0</v>
      </c>
      <c r="BF83" s="193" t="str">
        <f t="shared" si="23"/>
        <v/>
      </c>
      <c r="BG83" s="28"/>
      <c r="BH83" s="28"/>
      <c r="BI83" s="28"/>
      <c r="BJ83" s="28"/>
      <c r="BK83" s="28"/>
      <c r="BL83" s="28"/>
      <c r="BM83" s="28"/>
      <c r="BN83" s="28"/>
      <c r="BO83" s="28"/>
    </row>
    <row r="84" spans="1:89" ht="15.75" customHeight="1" x14ac:dyDescent="0.15">
      <c r="A84" s="270"/>
      <c r="B84" s="65" t="s">
        <v>21</v>
      </c>
      <c r="C84" s="121">
        <f t="shared" si="25"/>
        <v>0</v>
      </c>
      <c r="D84" s="256"/>
      <c r="E84" s="258"/>
      <c r="F84" s="116"/>
      <c r="G84" s="116"/>
      <c r="H84" s="116"/>
      <c r="I84" s="212"/>
      <c r="J84" s="212"/>
      <c r="K84" s="212"/>
      <c r="L84" s="212"/>
      <c r="M84" s="212"/>
      <c r="N84" s="212"/>
      <c r="O84" s="212"/>
      <c r="P84" s="212"/>
      <c r="Q84" s="212"/>
      <c r="R84" s="212"/>
      <c r="S84" s="212"/>
      <c r="T84" s="117"/>
      <c r="U84" s="115"/>
      <c r="V84" s="117"/>
      <c r="W84" s="107"/>
      <c r="X84" s="191" t="str">
        <f t="shared" si="20"/>
        <v/>
      </c>
      <c r="AD84" s="21"/>
      <c r="AE84" s="21"/>
      <c r="AF84" s="21"/>
      <c r="AG84" s="21"/>
      <c r="AH84" s="21"/>
      <c r="AI84" s="21"/>
      <c r="AJ84" s="21"/>
      <c r="AK84" s="21"/>
      <c r="AL84" s="21"/>
      <c r="AM84" s="21"/>
      <c r="AN84" s="21"/>
      <c r="AO84" s="21"/>
      <c r="AP84" s="21"/>
      <c r="AQ84" s="21"/>
      <c r="AR84" s="21"/>
      <c r="AS84" s="21"/>
      <c r="AT84" s="21"/>
      <c r="AU84" s="21"/>
      <c r="AV84" s="21"/>
      <c r="AW84" s="28"/>
      <c r="AX84" s="28"/>
      <c r="AY84" s="28"/>
      <c r="AZ84" s="28"/>
      <c r="BA84" s="208" t="s">
        <v>52</v>
      </c>
      <c r="BB84" s="208" t="s">
        <v>52</v>
      </c>
      <c r="BC84" s="208" t="s">
        <v>52</v>
      </c>
      <c r="BD84" s="193">
        <f t="shared" si="21"/>
        <v>0</v>
      </c>
      <c r="BE84" s="193">
        <f t="shared" si="22"/>
        <v>0</v>
      </c>
      <c r="BF84" s="193" t="str">
        <f t="shared" si="23"/>
        <v/>
      </c>
      <c r="BG84" s="28"/>
      <c r="BH84" s="28"/>
      <c r="BI84" s="28"/>
      <c r="BJ84" s="28"/>
      <c r="BK84" s="28"/>
      <c r="BL84" s="28"/>
      <c r="BM84" s="28"/>
      <c r="BN84" s="28"/>
      <c r="BO84" s="28"/>
    </row>
    <row r="85" spans="1:89" s="21" customFormat="1" ht="30" customHeight="1" x14ac:dyDescent="0.2">
      <c r="A85" s="89" t="s">
        <v>107</v>
      </c>
      <c r="B85" s="66"/>
      <c r="C85" s="66"/>
      <c r="D85" s="67"/>
      <c r="E85" s="67"/>
      <c r="F85" s="67"/>
      <c r="G85" s="68"/>
      <c r="H85" s="68"/>
      <c r="I85" s="68"/>
      <c r="J85" s="68"/>
      <c r="K85" s="69"/>
      <c r="L85" s="69"/>
      <c r="M85" s="174"/>
      <c r="N85" s="175"/>
      <c r="V85" s="27"/>
      <c r="AW85" s="28"/>
      <c r="AX85" s="28"/>
      <c r="AY85" s="28"/>
      <c r="AZ85" s="28"/>
      <c r="BA85" s="28"/>
      <c r="BB85" s="28"/>
      <c r="BC85" s="28"/>
      <c r="BD85" s="28"/>
      <c r="BE85" s="28"/>
      <c r="BF85" s="28"/>
      <c r="BG85" s="28"/>
      <c r="BH85" s="28"/>
      <c r="BI85" s="28"/>
      <c r="BJ85" s="28"/>
      <c r="BK85" s="28"/>
      <c r="BL85" s="28"/>
      <c r="BM85" s="28"/>
      <c r="BN85" s="28"/>
      <c r="BO85" s="28"/>
      <c r="BP85" s="28"/>
      <c r="BQ85" s="28"/>
      <c r="BR85" s="28"/>
      <c r="BS85" s="28"/>
      <c r="BT85" s="28"/>
      <c r="BU85" s="28"/>
      <c r="BV85" s="28"/>
      <c r="BW85" s="28"/>
      <c r="BX85" s="28"/>
      <c r="BY85" s="28"/>
      <c r="BZ85" s="28"/>
      <c r="CA85" s="28"/>
      <c r="CB85" s="28"/>
      <c r="CC85" s="28"/>
      <c r="CD85" s="28"/>
      <c r="CE85" s="28"/>
      <c r="CF85" s="28"/>
      <c r="CG85" s="28"/>
      <c r="CH85" s="28"/>
      <c r="CI85" s="28"/>
      <c r="CJ85" s="28"/>
      <c r="CK85" s="28"/>
    </row>
    <row r="86" spans="1:89" ht="31.5" customHeight="1" x14ac:dyDescent="0.15">
      <c r="A86" s="269" t="s">
        <v>58</v>
      </c>
      <c r="B86" s="313"/>
      <c r="C86" s="315" t="s">
        <v>59</v>
      </c>
      <c r="D86" s="312"/>
      <c r="E86" s="315" t="s">
        <v>60</v>
      </c>
      <c r="F86" s="316"/>
      <c r="G86" s="311" t="s">
        <v>61</v>
      </c>
      <c r="H86" s="312"/>
      <c r="I86" s="311" t="s">
        <v>108</v>
      </c>
      <c r="J86" s="312"/>
      <c r="K86" s="221"/>
      <c r="L86" s="70"/>
      <c r="M86" s="174"/>
      <c r="N86" s="174"/>
      <c r="O86" s="174"/>
      <c r="P86" s="28"/>
      <c r="Q86" s="21"/>
      <c r="R86" s="21"/>
      <c r="S86" s="21"/>
      <c r="T86" s="21"/>
      <c r="U86" s="21"/>
      <c r="V86" s="21"/>
      <c r="W86" s="21"/>
      <c r="X86" s="27"/>
      <c r="AD86" s="21"/>
      <c r="AE86" s="21"/>
      <c r="AF86" s="21"/>
      <c r="AG86" s="21"/>
      <c r="AH86" s="21"/>
      <c r="AI86" s="21"/>
      <c r="AJ86" s="21"/>
      <c r="AK86" s="21"/>
      <c r="AL86" s="21"/>
      <c r="AM86" s="21"/>
      <c r="AN86" s="21"/>
      <c r="AO86" s="21"/>
      <c r="AP86" s="21"/>
      <c r="AQ86" s="21"/>
      <c r="AR86" s="21"/>
      <c r="AS86" s="21"/>
      <c r="AT86" s="21"/>
      <c r="AU86" s="21"/>
      <c r="AV86" s="21"/>
      <c r="AW86" s="28"/>
      <c r="AX86" s="28"/>
      <c r="AY86" s="28"/>
      <c r="AZ86" s="28"/>
      <c r="BA86" s="28"/>
      <c r="BB86" s="28"/>
      <c r="BC86" s="28"/>
      <c r="BD86" s="28"/>
      <c r="BE86" s="28"/>
      <c r="BF86" s="28"/>
      <c r="BG86" s="28"/>
      <c r="BH86" s="28"/>
      <c r="BI86" s="28"/>
      <c r="BJ86" s="28"/>
      <c r="BK86" s="28"/>
      <c r="BL86" s="28"/>
      <c r="BM86" s="28"/>
      <c r="BN86" s="28"/>
      <c r="BO86" s="28"/>
    </row>
    <row r="87" spans="1:89" ht="21" x14ac:dyDescent="0.15">
      <c r="A87" s="314"/>
      <c r="B87" s="314"/>
      <c r="C87" s="72" t="s">
        <v>62</v>
      </c>
      <c r="D87" s="73" t="s">
        <v>63</v>
      </c>
      <c r="E87" s="72" t="s">
        <v>62</v>
      </c>
      <c r="F87" s="74" t="s">
        <v>63</v>
      </c>
      <c r="G87" s="75" t="s">
        <v>62</v>
      </c>
      <c r="H87" s="73" t="s">
        <v>63</v>
      </c>
      <c r="I87" s="75" t="s">
        <v>62</v>
      </c>
      <c r="J87" s="73" t="s">
        <v>63</v>
      </c>
      <c r="K87" s="70"/>
      <c r="L87" s="70"/>
      <c r="M87" s="174"/>
      <c r="N87" s="174"/>
      <c r="O87" s="174"/>
      <c r="P87" s="28"/>
      <c r="Q87" s="21"/>
      <c r="R87" s="21"/>
      <c r="S87" s="21"/>
      <c r="T87" s="21"/>
      <c r="U87" s="21"/>
      <c r="V87" s="21"/>
      <c r="W87" s="21"/>
      <c r="X87" s="27"/>
      <c r="AD87" s="21"/>
      <c r="AE87" s="21"/>
      <c r="AF87" s="21"/>
      <c r="AG87" s="21"/>
      <c r="AH87" s="21"/>
      <c r="AI87" s="21"/>
      <c r="AJ87" s="21"/>
      <c r="AK87" s="21"/>
      <c r="AL87" s="21"/>
      <c r="AM87" s="21"/>
      <c r="AN87" s="21"/>
      <c r="AO87" s="21"/>
      <c r="AP87" s="21"/>
      <c r="AQ87" s="21"/>
      <c r="AR87" s="21"/>
      <c r="AS87" s="21"/>
      <c r="AT87" s="21"/>
      <c r="AU87" s="21"/>
      <c r="AV87" s="21"/>
      <c r="AW87" s="28"/>
      <c r="AX87" s="28"/>
      <c r="AY87" s="28"/>
      <c r="AZ87" s="28"/>
      <c r="BA87" s="28"/>
      <c r="BB87" s="28"/>
      <c r="BC87" s="28"/>
      <c r="BD87" s="28"/>
      <c r="BE87" s="28"/>
      <c r="BF87" s="28"/>
      <c r="BG87" s="28"/>
      <c r="BH87" s="28"/>
      <c r="BI87" s="28"/>
      <c r="BJ87" s="28"/>
      <c r="BK87" s="28"/>
      <c r="BL87" s="28"/>
      <c r="BM87" s="28"/>
      <c r="BN87" s="28"/>
      <c r="BO87" s="28"/>
    </row>
    <row r="88" spans="1:89" ht="15.75" customHeight="1" x14ac:dyDescent="0.15">
      <c r="A88" s="318" t="s">
        <v>64</v>
      </c>
      <c r="B88" s="318"/>
      <c r="C88" s="157"/>
      <c r="D88" s="158"/>
      <c r="E88" s="157"/>
      <c r="F88" s="159"/>
      <c r="G88" s="160"/>
      <c r="H88" s="158"/>
      <c r="I88" s="160"/>
      <c r="J88" s="158"/>
      <c r="K88" s="70"/>
      <c r="L88" s="70"/>
      <c r="M88" s="174"/>
      <c r="N88" s="174"/>
      <c r="O88" s="174"/>
      <c r="P88" s="28"/>
      <c r="Q88" s="21"/>
      <c r="R88" s="21"/>
      <c r="S88" s="21"/>
      <c r="T88" s="21"/>
      <c r="U88" s="21"/>
      <c r="V88" s="21"/>
      <c r="W88" s="21"/>
      <c r="X88" s="27"/>
      <c r="AD88" s="21"/>
      <c r="AE88" s="21"/>
      <c r="AF88" s="21"/>
      <c r="AG88" s="21"/>
      <c r="AH88" s="21"/>
      <c r="AI88" s="21"/>
      <c r="AJ88" s="21"/>
      <c r="AK88" s="21"/>
      <c r="AL88" s="21"/>
      <c r="AM88" s="21"/>
      <c r="AN88" s="21"/>
      <c r="AO88" s="21"/>
      <c r="AP88" s="21"/>
      <c r="AQ88" s="21"/>
      <c r="AR88" s="21"/>
      <c r="AS88" s="21"/>
      <c r="AT88" s="21"/>
      <c r="AU88" s="21"/>
      <c r="AV88" s="21"/>
      <c r="AW88" s="28"/>
      <c r="AX88" s="28"/>
      <c r="AY88" s="28"/>
      <c r="AZ88" s="28"/>
      <c r="BA88" s="28"/>
      <c r="BB88" s="28"/>
      <c r="BC88" s="28"/>
      <c r="BD88" s="28"/>
      <c r="BE88" s="28"/>
      <c r="BF88" s="28"/>
      <c r="BG88" s="28"/>
      <c r="BH88" s="28"/>
      <c r="BI88" s="28"/>
      <c r="BJ88" s="28"/>
      <c r="BK88" s="28"/>
      <c r="BL88" s="28"/>
      <c r="BM88" s="28"/>
      <c r="BN88" s="28"/>
      <c r="BO88" s="28"/>
    </row>
    <row r="89" spans="1:89" ht="15.75" customHeight="1" x14ac:dyDescent="0.15">
      <c r="A89" s="319" t="s">
        <v>65</v>
      </c>
      <c r="B89" s="319"/>
      <c r="C89" s="161"/>
      <c r="D89" s="162"/>
      <c r="E89" s="161"/>
      <c r="F89" s="163"/>
      <c r="G89" s="164"/>
      <c r="H89" s="162"/>
      <c r="I89" s="164"/>
      <c r="J89" s="162"/>
      <c r="K89" s="70"/>
      <c r="L89" s="70"/>
      <c r="M89" s="174"/>
      <c r="N89" s="174"/>
      <c r="O89" s="174"/>
      <c r="P89" s="28"/>
      <c r="Q89" s="21"/>
      <c r="R89" s="21"/>
      <c r="S89" s="21"/>
      <c r="T89" s="21"/>
      <c r="U89" s="21"/>
      <c r="V89" s="21"/>
      <c r="W89" s="21"/>
      <c r="X89" s="27"/>
      <c r="AD89" s="21"/>
      <c r="AE89" s="21"/>
      <c r="AF89" s="21"/>
      <c r="AG89" s="21"/>
      <c r="AH89" s="21"/>
      <c r="AI89" s="21"/>
      <c r="AJ89" s="21"/>
      <c r="AK89" s="21"/>
      <c r="AL89" s="21"/>
      <c r="AM89" s="21"/>
      <c r="AN89" s="21"/>
      <c r="AO89" s="21"/>
      <c r="AP89" s="21"/>
      <c r="AQ89" s="21"/>
      <c r="AR89" s="21"/>
      <c r="AS89" s="21"/>
      <c r="AT89" s="21"/>
      <c r="AU89" s="21"/>
      <c r="AV89" s="21"/>
      <c r="AW89" s="28"/>
      <c r="AX89" s="28"/>
      <c r="AY89" s="28"/>
      <c r="AZ89" s="28"/>
      <c r="BA89" s="28"/>
      <c r="BB89" s="28"/>
      <c r="BC89" s="28"/>
      <c r="BD89" s="28"/>
      <c r="BE89" s="28"/>
      <c r="BF89" s="28"/>
      <c r="BG89" s="28"/>
      <c r="BH89" s="28"/>
      <c r="BI89" s="28"/>
      <c r="BJ89" s="28"/>
      <c r="BK89" s="28"/>
      <c r="BL89" s="28"/>
      <c r="BM89" s="28"/>
      <c r="BN89" s="28"/>
      <c r="BO89" s="28"/>
    </row>
    <row r="90" spans="1:89" ht="15.75" customHeight="1" x14ac:dyDescent="0.15">
      <c r="A90" s="319" t="s">
        <v>66</v>
      </c>
      <c r="B90" s="319"/>
      <c r="C90" s="161"/>
      <c r="D90" s="162"/>
      <c r="E90" s="161"/>
      <c r="F90" s="163"/>
      <c r="G90" s="164"/>
      <c r="H90" s="162"/>
      <c r="I90" s="164"/>
      <c r="J90" s="162"/>
      <c r="K90" s="70"/>
      <c r="L90" s="70"/>
      <c r="M90" s="174"/>
      <c r="N90" s="174"/>
      <c r="O90" s="174"/>
      <c r="P90" s="28"/>
      <c r="Q90" s="21"/>
      <c r="R90" s="21"/>
      <c r="S90" s="21"/>
      <c r="T90" s="21"/>
      <c r="U90" s="21"/>
      <c r="V90" s="21"/>
      <c r="W90" s="21"/>
      <c r="X90" s="27"/>
      <c r="AD90" s="21"/>
      <c r="AE90" s="21"/>
      <c r="AF90" s="21"/>
      <c r="AG90" s="21"/>
      <c r="AH90" s="21"/>
      <c r="AI90" s="21"/>
      <c r="AJ90" s="21"/>
      <c r="AK90" s="21"/>
      <c r="AL90" s="21"/>
      <c r="AM90" s="21"/>
      <c r="AN90" s="21"/>
      <c r="AO90" s="21"/>
      <c r="AP90" s="21"/>
      <c r="AQ90" s="21"/>
      <c r="AR90" s="21"/>
      <c r="AS90" s="21"/>
      <c r="AT90" s="21"/>
      <c r="AU90" s="21"/>
      <c r="AV90" s="21"/>
      <c r="AW90" s="28"/>
      <c r="AX90" s="28"/>
      <c r="AY90" s="28"/>
      <c r="AZ90" s="28"/>
      <c r="BA90" s="28"/>
      <c r="BB90" s="28"/>
      <c r="BC90" s="28"/>
      <c r="BD90" s="28"/>
      <c r="BE90" s="28"/>
      <c r="BF90" s="28"/>
      <c r="BG90" s="28"/>
      <c r="BH90" s="28"/>
      <c r="BI90" s="28"/>
      <c r="BJ90" s="28"/>
      <c r="BK90" s="28"/>
      <c r="BL90" s="28"/>
      <c r="BM90" s="28"/>
      <c r="BN90" s="28"/>
      <c r="BO90" s="28"/>
    </row>
    <row r="91" spans="1:89" ht="24.75" customHeight="1" x14ac:dyDescent="0.15">
      <c r="A91" s="320" t="s">
        <v>109</v>
      </c>
      <c r="B91" s="320"/>
      <c r="C91" s="115"/>
      <c r="D91" s="128"/>
      <c r="E91" s="115"/>
      <c r="F91" s="156"/>
      <c r="G91" s="137"/>
      <c r="H91" s="128"/>
      <c r="I91" s="137"/>
      <c r="J91" s="128"/>
      <c r="K91" s="70"/>
      <c r="L91" s="70"/>
      <c r="M91" s="174"/>
      <c r="N91" s="174"/>
      <c r="O91" s="174"/>
      <c r="P91" s="28"/>
      <c r="Q91" s="21"/>
      <c r="R91" s="21"/>
      <c r="S91" s="21"/>
      <c r="T91" s="21"/>
      <c r="U91" s="21"/>
      <c r="V91" s="21"/>
      <c r="W91" s="21"/>
      <c r="X91" s="27"/>
      <c r="AD91" s="21"/>
      <c r="AE91" s="21"/>
      <c r="AF91" s="21"/>
      <c r="AG91" s="21"/>
      <c r="AH91" s="21"/>
      <c r="AI91" s="21"/>
      <c r="AJ91" s="21"/>
      <c r="AK91" s="21"/>
      <c r="AL91" s="21"/>
      <c r="AM91" s="21"/>
      <c r="AN91" s="21"/>
      <c r="AO91" s="21"/>
      <c r="AP91" s="21"/>
      <c r="AQ91" s="21"/>
      <c r="AR91" s="21"/>
      <c r="AS91" s="21"/>
      <c r="AT91" s="21"/>
      <c r="AU91" s="21"/>
      <c r="AV91" s="21"/>
      <c r="AW91" s="28"/>
      <c r="AX91" s="28"/>
      <c r="AY91" s="28"/>
      <c r="AZ91" s="28"/>
      <c r="BA91" s="28"/>
      <c r="BB91" s="28"/>
      <c r="BC91" s="28"/>
      <c r="BD91" s="28"/>
      <c r="BE91" s="28"/>
      <c r="BF91" s="28"/>
      <c r="BG91" s="28"/>
      <c r="BH91" s="28"/>
      <c r="BI91" s="28"/>
      <c r="BJ91" s="28"/>
      <c r="BK91" s="28"/>
      <c r="BL91" s="28"/>
      <c r="BM91" s="28"/>
      <c r="BN91" s="28"/>
      <c r="BO91" s="28"/>
    </row>
    <row r="92" spans="1:89" s="21" customFormat="1" ht="21" customHeight="1" x14ac:dyDescent="0.2">
      <c r="A92" s="76" t="s">
        <v>67</v>
      </c>
      <c r="B92" s="77"/>
      <c r="C92" s="58"/>
      <c r="D92" s="58"/>
      <c r="E92" s="58"/>
      <c r="F92" s="58"/>
      <c r="G92" s="58"/>
      <c r="H92" s="58"/>
      <c r="I92" s="78"/>
      <c r="J92" s="77"/>
      <c r="K92" s="69"/>
      <c r="L92" s="69"/>
      <c r="M92" s="174"/>
      <c r="N92" s="19"/>
      <c r="V92" s="27"/>
      <c r="AW92" s="28"/>
      <c r="AX92" s="28"/>
      <c r="AY92" s="28"/>
      <c r="AZ92" s="28"/>
      <c r="BA92" s="28"/>
      <c r="BB92" s="28"/>
      <c r="BC92" s="28"/>
      <c r="BD92" s="28"/>
      <c r="BE92" s="28"/>
      <c r="BF92" s="28"/>
      <c r="BG92" s="28"/>
      <c r="BH92" s="28"/>
      <c r="BI92" s="28"/>
      <c r="BJ92" s="28"/>
      <c r="BK92" s="28"/>
      <c r="BL92" s="28"/>
      <c r="BM92" s="28"/>
      <c r="BN92" s="28"/>
      <c r="BO92" s="28"/>
      <c r="BP92" s="28"/>
      <c r="BQ92" s="28"/>
      <c r="BR92" s="28"/>
      <c r="BS92" s="28"/>
      <c r="BT92" s="28"/>
      <c r="BU92" s="28"/>
      <c r="BV92" s="28"/>
      <c r="BW92" s="28"/>
      <c r="BX92" s="28"/>
      <c r="BY92" s="28"/>
      <c r="BZ92" s="28"/>
      <c r="CA92" s="28"/>
      <c r="CB92" s="28"/>
      <c r="CC92" s="28"/>
      <c r="CD92" s="28"/>
      <c r="CE92" s="28"/>
      <c r="CF92" s="28"/>
      <c r="CG92" s="28"/>
      <c r="CH92" s="28"/>
      <c r="CI92" s="28"/>
      <c r="CJ92" s="28"/>
      <c r="CK92" s="28"/>
    </row>
    <row r="93" spans="1:89" s="21" customFormat="1" ht="19.5" customHeight="1" x14ac:dyDescent="0.2">
      <c r="A93" s="79" t="s">
        <v>68</v>
      </c>
      <c r="B93" s="80"/>
      <c r="C93" s="80"/>
      <c r="D93" s="80"/>
      <c r="E93" s="80"/>
      <c r="F93" s="80"/>
      <c r="G93" s="80"/>
      <c r="H93" s="80"/>
      <c r="I93" s="80"/>
      <c r="J93" s="80"/>
      <c r="K93" s="81"/>
      <c r="L93" s="62"/>
      <c r="M93" s="172"/>
      <c r="N93" s="172"/>
      <c r="V93" s="27"/>
      <c r="AW93" s="28"/>
      <c r="AX93" s="28"/>
      <c r="AY93" s="28"/>
      <c r="AZ93" s="28"/>
      <c r="BA93" s="28"/>
      <c r="BB93" s="28"/>
      <c r="BC93" s="28"/>
      <c r="BD93" s="28"/>
      <c r="BE93" s="28"/>
      <c r="BF93" s="28"/>
      <c r="BG93" s="28"/>
      <c r="BH93" s="28"/>
      <c r="BI93" s="28"/>
      <c r="BJ93" s="28"/>
      <c r="BK93" s="28"/>
      <c r="BL93" s="28"/>
      <c r="BM93" s="28"/>
      <c r="BN93" s="28"/>
      <c r="BO93" s="28"/>
      <c r="BP93" s="28"/>
      <c r="BQ93" s="28"/>
      <c r="BR93" s="28"/>
      <c r="BS93" s="28"/>
      <c r="BT93" s="28"/>
      <c r="BU93" s="28"/>
      <c r="BV93" s="28"/>
      <c r="BW93" s="28"/>
      <c r="BX93" s="28"/>
      <c r="BY93" s="28"/>
      <c r="BZ93" s="28"/>
      <c r="CA93" s="28"/>
      <c r="CB93" s="28"/>
      <c r="CC93" s="28"/>
      <c r="CD93" s="28"/>
      <c r="CE93" s="28"/>
      <c r="CF93" s="28"/>
      <c r="CG93" s="28"/>
      <c r="CH93" s="28"/>
      <c r="CI93" s="28"/>
      <c r="CJ93" s="28"/>
      <c r="CK93" s="28"/>
    </row>
    <row r="94" spans="1:89" ht="15.75" x14ac:dyDescent="0.25">
      <c r="A94" s="267" t="s">
        <v>4</v>
      </c>
      <c r="B94" s="267" t="s">
        <v>6</v>
      </c>
      <c r="C94" s="82"/>
      <c r="D94" s="82"/>
      <c r="E94" s="82"/>
      <c r="F94" s="82"/>
      <c r="G94" s="83"/>
      <c r="H94" s="84"/>
      <c r="I94" s="84"/>
      <c r="J94" s="84"/>
      <c r="K94" s="85"/>
      <c r="L94" s="57"/>
      <c r="M94" s="21"/>
      <c r="N94" s="21"/>
      <c r="O94" s="21"/>
      <c r="P94" s="21"/>
      <c r="Q94" s="21"/>
      <c r="R94" s="21"/>
      <c r="S94" s="21"/>
      <c r="T94" s="21"/>
      <c r="U94" s="21"/>
      <c r="V94" s="27"/>
      <c r="W94" s="21"/>
      <c r="X94" s="21"/>
      <c r="Y94" s="222"/>
      <c r="Z94" s="222"/>
      <c r="AA94" s="222"/>
      <c r="AB94" s="222"/>
      <c r="AC94" s="222"/>
      <c r="AD94" s="21"/>
      <c r="AE94" s="21"/>
      <c r="AF94" s="21"/>
      <c r="AG94" s="21"/>
      <c r="AH94" s="21"/>
      <c r="AI94" s="21"/>
      <c r="AJ94" s="21"/>
      <c r="AK94" s="21"/>
      <c r="AL94" s="21"/>
      <c r="AM94" s="21"/>
      <c r="AN94" s="21"/>
      <c r="AO94" s="21"/>
      <c r="AP94" s="21"/>
      <c r="AQ94" s="21"/>
      <c r="AR94" s="21"/>
      <c r="AS94" s="21"/>
      <c r="AT94" s="21"/>
      <c r="AU94" s="21"/>
      <c r="AV94" s="21"/>
      <c r="AW94" s="28"/>
      <c r="AX94" s="28"/>
      <c r="AY94" s="28"/>
      <c r="AZ94" s="28"/>
      <c r="BA94" s="28"/>
      <c r="BB94" s="28"/>
      <c r="BC94" s="28"/>
      <c r="BD94" s="28"/>
      <c r="BE94" s="28"/>
      <c r="BF94" s="28"/>
      <c r="BG94" s="28"/>
      <c r="BH94" s="28"/>
      <c r="BI94" s="28"/>
      <c r="BJ94" s="28"/>
      <c r="BK94" s="28"/>
      <c r="BL94" s="28"/>
      <c r="BM94" s="28"/>
      <c r="BN94" s="28"/>
      <c r="BO94" s="28"/>
    </row>
    <row r="95" spans="1:89" ht="12.75" customHeight="1" x14ac:dyDescent="0.25">
      <c r="A95" s="268"/>
      <c r="B95" s="268"/>
      <c r="C95" s="86"/>
      <c r="D95" s="82"/>
      <c r="E95" s="83"/>
      <c r="F95" s="83"/>
      <c r="G95" s="83"/>
      <c r="H95" s="84"/>
      <c r="I95" s="84"/>
      <c r="J95" s="84"/>
      <c r="K95" s="85"/>
      <c r="L95" s="57"/>
      <c r="M95" s="21"/>
      <c r="N95" s="21"/>
      <c r="O95" s="21"/>
      <c r="P95" s="21"/>
      <c r="Q95" s="21"/>
      <c r="R95" s="21"/>
      <c r="S95" s="21"/>
      <c r="T95" s="21"/>
      <c r="U95" s="21"/>
      <c r="V95" s="27"/>
      <c r="W95" s="21"/>
      <c r="X95" s="21"/>
      <c r="Y95" s="222"/>
      <c r="Z95" s="222"/>
      <c r="AA95" s="222"/>
      <c r="AB95" s="222"/>
      <c r="AC95" s="222"/>
      <c r="AD95" s="21"/>
      <c r="AE95" s="21"/>
      <c r="AF95" s="21"/>
      <c r="AG95" s="21"/>
      <c r="AH95" s="21"/>
      <c r="AI95" s="21"/>
      <c r="AJ95" s="21"/>
      <c r="AK95" s="21"/>
      <c r="AL95" s="21"/>
      <c r="AM95" s="21"/>
      <c r="AN95" s="21"/>
      <c r="AO95" s="21"/>
      <c r="AP95" s="21"/>
      <c r="AQ95" s="21"/>
      <c r="AR95" s="21"/>
      <c r="AS95" s="21"/>
      <c r="AT95" s="21"/>
      <c r="AU95" s="21"/>
      <c r="AV95" s="21"/>
      <c r="AW95" s="28"/>
      <c r="AX95" s="28"/>
      <c r="AY95" s="28"/>
      <c r="AZ95" s="28"/>
      <c r="BA95" s="28"/>
      <c r="BB95" s="28"/>
      <c r="BC95" s="28"/>
      <c r="BD95" s="28"/>
      <c r="BE95" s="28"/>
      <c r="BF95" s="28"/>
      <c r="BG95" s="28"/>
      <c r="BH95" s="28"/>
      <c r="BI95" s="28"/>
      <c r="BJ95" s="28"/>
      <c r="BK95" s="28"/>
      <c r="BL95" s="28"/>
      <c r="BM95" s="28"/>
      <c r="BN95" s="28"/>
      <c r="BO95" s="28"/>
    </row>
    <row r="96" spans="1:89" ht="22.5" customHeight="1" x14ac:dyDescent="0.25">
      <c r="A96" s="87" t="s">
        <v>69</v>
      </c>
      <c r="B96" s="145">
        <v>4</v>
      </c>
      <c r="C96" s="88"/>
      <c r="D96" s="88"/>
      <c r="E96" s="88"/>
      <c r="F96" s="88"/>
      <c r="G96" s="56"/>
      <c r="H96" s="84"/>
      <c r="I96" s="84"/>
      <c r="J96" s="84"/>
      <c r="K96" s="85"/>
      <c r="L96" s="57"/>
      <c r="M96" s="21"/>
      <c r="N96" s="21"/>
      <c r="O96" s="21"/>
      <c r="P96" s="21"/>
      <c r="Q96" s="21"/>
      <c r="R96" s="21"/>
      <c r="S96" s="21"/>
      <c r="T96" s="21"/>
      <c r="U96" s="21"/>
      <c r="V96" s="27"/>
      <c r="W96" s="21"/>
      <c r="X96" s="21"/>
      <c r="Y96" s="222"/>
      <c r="Z96" s="222"/>
      <c r="AA96" s="222"/>
      <c r="AB96" s="222"/>
      <c r="AC96" s="222"/>
      <c r="AD96" s="21"/>
      <c r="AE96" s="21"/>
      <c r="AF96" s="222"/>
      <c r="AG96" s="222"/>
      <c r="AH96" s="222"/>
      <c r="AI96" s="222"/>
      <c r="AJ96" s="222"/>
      <c r="AK96" s="222"/>
      <c r="AL96" s="222"/>
      <c r="AM96" s="222"/>
      <c r="AN96" s="222"/>
      <c r="AO96" s="222"/>
      <c r="AP96" s="222"/>
      <c r="AQ96" s="222"/>
      <c r="AR96" s="222"/>
      <c r="AS96" s="222"/>
      <c r="AT96" s="222"/>
      <c r="AU96" s="222"/>
      <c r="AV96" s="222"/>
      <c r="AW96" s="223"/>
      <c r="AX96" s="223"/>
      <c r="AY96" s="223"/>
      <c r="AZ96" s="223"/>
      <c r="BA96" s="28"/>
      <c r="BB96" s="28"/>
      <c r="BC96" s="28"/>
      <c r="BD96" s="28"/>
      <c r="BE96" s="28"/>
      <c r="BF96" s="223"/>
      <c r="BG96" s="223"/>
      <c r="BH96" s="223"/>
      <c r="BI96" s="223"/>
      <c r="BJ96" s="223"/>
      <c r="BK96" s="223"/>
      <c r="BL96" s="223"/>
      <c r="BM96" s="223"/>
      <c r="BN96" s="223"/>
      <c r="BO96" s="223"/>
    </row>
    <row r="97" spans="1:89" s="21" customFormat="1" ht="21.75" customHeight="1" x14ac:dyDescent="0.2">
      <c r="A97" s="89" t="s">
        <v>70</v>
      </c>
      <c r="B97" s="90"/>
      <c r="C97" s="91"/>
      <c r="D97" s="92"/>
      <c r="E97" s="93"/>
      <c r="F97" s="94"/>
      <c r="G97" s="94"/>
      <c r="H97" s="94"/>
      <c r="I97" s="94"/>
      <c r="J97" s="94"/>
      <c r="K97" s="95"/>
      <c r="L97" s="94"/>
      <c r="M97" s="172"/>
      <c r="N97" s="172"/>
      <c r="V97" s="27"/>
      <c r="AW97" s="28"/>
      <c r="AX97" s="28"/>
      <c r="AY97" s="28"/>
      <c r="AZ97" s="28"/>
      <c r="BA97" s="28"/>
      <c r="BB97" s="28"/>
      <c r="BC97" s="28"/>
      <c r="BD97" s="28"/>
      <c r="BE97" s="28"/>
      <c r="BF97" s="28"/>
      <c r="BG97" s="28"/>
      <c r="BH97" s="28"/>
      <c r="BI97" s="28"/>
      <c r="BJ97" s="28"/>
      <c r="BK97" s="28"/>
      <c r="BL97" s="28"/>
      <c r="BM97" s="28"/>
      <c r="BN97" s="28"/>
      <c r="BO97" s="28"/>
      <c r="BP97" s="28"/>
      <c r="BQ97" s="28"/>
      <c r="BR97" s="28"/>
      <c r="BS97" s="28"/>
      <c r="BT97" s="28"/>
      <c r="BU97" s="28"/>
      <c r="BV97" s="28"/>
      <c r="BW97" s="28"/>
      <c r="BX97" s="28"/>
      <c r="BY97" s="28"/>
      <c r="BZ97" s="28"/>
      <c r="CA97" s="28"/>
      <c r="CB97" s="28"/>
      <c r="CC97" s="28"/>
      <c r="CD97" s="28"/>
      <c r="CE97" s="28"/>
      <c r="CF97" s="28"/>
      <c r="CG97" s="28"/>
      <c r="CH97" s="28"/>
      <c r="CI97" s="28"/>
      <c r="CJ97" s="28"/>
      <c r="CK97" s="28"/>
    </row>
    <row r="98" spans="1:89" ht="23.25" customHeight="1" x14ac:dyDescent="0.25">
      <c r="A98" s="269" t="s">
        <v>71</v>
      </c>
      <c r="B98" s="269" t="s">
        <v>72</v>
      </c>
      <c r="C98" s="317" t="s">
        <v>73</v>
      </c>
      <c r="D98" s="317"/>
      <c r="E98" s="317"/>
      <c r="F98" s="269" t="s">
        <v>74</v>
      </c>
      <c r="G98" s="21"/>
      <c r="H98" s="21"/>
      <c r="I98" s="21"/>
      <c r="J98" s="96"/>
      <c r="K98" s="57"/>
      <c r="L98" s="57"/>
      <c r="M98" s="21"/>
      <c r="N98" s="21"/>
      <c r="O98" s="21"/>
      <c r="P98" s="21"/>
      <c r="Q98" s="21"/>
      <c r="R98" s="21"/>
      <c r="S98" s="21"/>
      <c r="T98" s="21"/>
      <c r="U98" s="27"/>
      <c r="V98" s="21"/>
      <c r="W98" s="21"/>
      <c r="X98" s="21"/>
      <c r="Y98" s="222"/>
      <c r="Z98" s="222"/>
      <c r="AA98" s="222"/>
      <c r="AB98" s="222"/>
      <c r="AC98" s="222"/>
      <c r="AD98" s="21"/>
      <c r="AE98" s="21"/>
      <c r="AF98" s="21"/>
      <c r="AG98" s="21"/>
      <c r="AH98" s="21"/>
      <c r="AI98" s="21"/>
      <c r="AJ98" s="21"/>
      <c r="AK98" s="222"/>
      <c r="AL98" s="222"/>
      <c r="AM98" s="222"/>
      <c r="AN98" s="222"/>
      <c r="AO98" s="222"/>
      <c r="AP98" s="222"/>
      <c r="AQ98" s="222"/>
      <c r="AR98" s="222"/>
      <c r="AS98" s="222"/>
      <c r="AT98" s="222"/>
      <c r="AU98" s="222"/>
      <c r="AV98" s="222"/>
      <c r="AW98" s="223"/>
      <c r="AX98" s="223"/>
      <c r="AY98" s="223"/>
      <c r="AZ98" s="223"/>
      <c r="BA98" s="28"/>
      <c r="BB98" s="28"/>
      <c r="BC98" s="28"/>
      <c r="BD98" s="28"/>
      <c r="BE98" s="28"/>
      <c r="BF98" s="223"/>
      <c r="BG98" s="223"/>
      <c r="BH98" s="223"/>
      <c r="BI98" s="223"/>
      <c r="BJ98" s="223"/>
      <c r="BK98" s="223"/>
      <c r="BL98" s="223"/>
      <c r="BM98" s="223"/>
      <c r="BN98" s="223"/>
      <c r="BO98" s="223"/>
    </row>
    <row r="99" spans="1:89" ht="29.25" customHeight="1" x14ac:dyDescent="0.25">
      <c r="A99" s="270"/>
      <c r="B99" s="270"/>
      <c r="C99" s="224" t="s">
        <v>75</v>
      </c>
      <c r="D99" s="225" t="s">
        <v>76</v>
      </c>
      <c r="E99" s="226" t="s">
        <v>77</v>
      </c>
      <c r="F99" s="270"/>
      <c r="G99" s="21"/>
      <c r="H99" s="21"/>
      <c r="I99" s="21"/>
      <c r="J99" s="96"/>
      <c r="K99" s="57"/>
      <c r="L99" s="57"/>
      <c r="M99" s="21"/>
      <c r="N99" s="21"/>
      <c r="O99" s="21"/>
      <c r="P99" s="21"/>
      <c r="Q99" s="21"/>
      <c r="R99" s="21"/>
      <c r="S99" s="21"/>
      <c r="T99" s="21"/>
      <c r="U99" s="27"/>
      <c r="V99" s="21"/>
      <c r="W99" s="21"/>
      <c r="X99" s="21"/>
      <c r="Y99" s="222"/>
      <c r="Z99" s="222"/>
      <c r="AA99" s="222"/>
      <c r="AB99" s="222"/>
      <c r="AC99" s="222"/>
      <c r="AD99" s="21"/>
      <c r="AE99" s="21"/>
      <c r="AF99" s="21"/>
      <c r="AG99" s="21"/>
      <c r="AH99" s="21"/>
      <c r="AI99" s="21"/>
      <c r="AJ99" s="21"/>
      <c r="AK99" s="222"/>
      <c r="AL99" s="222"/>
      <c r="AM99" s="222"/>
      <c r="AN99" s="222"/>
      <c r="AO99" s="222"/>
      <c r="AP99" s="222"/>
      <c r="AQ99" s="222"/>
      <c r="AR99" s="222"/>
      <c r="AS99" s="222"/>
      <c r="AT99" s="222"/>
      <c r="AU99" s="222"/>
      <c r="AV99" s="222"/>
      <c r="AW99" s="223"/>
      <c r="AX99" s="223"/>
      <c r="AY99" s="223"/>
      <c r="AZ99" s="223"/>
      <c r="BA99" s="28"/>
      <c r="BB99" s="28"/>
      <c r="BC99" s="28"/>
      <c r="BD99" s="28"/>
      <c r="BE99" s="28"/>
      <c r="BF99" s="223"/>
      <c r="BG99" s="223"/>
      <c r="BH99" s="223"/>
      <c r="BI99" s="223"/>
      <c r="BJ99" s="223"/>
      <c r="BK99" s="223"/>
      <c r="BL99" s="223"/>
      <c r="BM99" s="223"/>
      <c r="BN99" s="223"/>
      <c r="BO99" s="223"/>
    </row>
    <row r="100" spans="1:89" ht="18.75" customHeight="1" x14ac:dyDescent="0.25">
      <c r="A100" s="227" t="s">
        <v>78</v>
      </c>
      <c r="B100" s="108">
        <v>11</v>
      </c>
      <c r="C100" s="123">
        <v>4</v>
      </c>
      <c r="D100" s="135">
        <v>8</v>
      </c>
      <c r="E100" s="228">
        <v>7</v>
      </c>
      <c r="F100" s="108">
        <v>11</v>
      </c>
      <c r="G100" s="21"/>
      <c r="H100" s="21"/>
      <c r="I100" s="21"/>
      <c r="J100" s="96"/>
      <c r="K100" s="57"/>
      <c r="L100" s="57"/>
      <c r="M100" s="21"/>
      <c r="N100" s="21"/>
      <c r="O100" s="21"/>
      <c r="P100" s="21"/>
      <c r="Q100" s="21"/>
      <c r="R100" s="21"/>
      <c r="S100" s="21"/>
      <c r="T100" s="21"/>
      <c r="U100" s="27"/>
      <c r="V100" s="21"/>
      <c r="W100" s="21"/>
      <c r="X100" s="21"/>
      <c r="Y100" s="222"/>
      <c r="Z100" s="222"/>
      <c r="AA100" s="222"/>
      <c r="AB100" s="222"/>
      <c r="AC100" s="222"/>
      <c r="AD100" s="21"/>
      <c r="AE100" s="21"/>
      <c r="AF100" s="21"/>
      <c r="AG100" s="21"/>
      <c r="AH100" s="21"/>
      <c r="AI100" s="21"/>
      <c r="AJ100" s="21"/>
      <c r="AK100" s="222"/>
      <c r="AL100" s="222"/>
      <c r="AM100" s="222"/>
      <c r="AN100" s="222"/>
      <c r="AO100" s="222"/>
      <c r="AP100" s="222"/>
      <c r="AQ100" s="222"/>
      <c r="AR100" s="222"/>
      <c r="AS100" s="222"/>
      <c r="AT100" s="222"/>
      <c r="AU100" s="222"/>
      <c r="AV100" s="222"/>
      <c r="AW100" s="223"/>
      <c r="AX100" s="223"/>
      <c r="AY100" s="223"/>
      <c r="AZ100" s="223"/>
      <c r="BA100" s="28"/>
      <c r="BB100" s="28"/>
      <c r="BC100" s="28"/>
      <c r="BD100" s="28"/>
      <c r="BE100" s="28"/>
      <c r="BF100" s="223"/>
      <c r="BG100" s="223"/>
      <c r="BH100" s="223"/>
      <c r="BI100" s="223"/>
      <c r="BJ100" s="223"/>
      <c r="BK100" s="223"/>
      <c r="BL100" s="223"/>
      <c r="BM100" s="223"/>
      <c r="BN100" s="223"/>
      <c r="BO100" s="223"/>
    </row>
    <row r="101" spans="1:89" ht="27" customHeight="1" x14ac:dyDescent="0.25">
      <c r="A101" s="229" t="s">
        <v>79</v>
      </c>
      <c r="B101" s="109"/>
      <c r="C101" s="113"/>
      <c r="D101" s="136"/>
      <c r="E101" s="230"/>
      <c r="F101" s="109"/>
      <c r="G101" s="21"/>
      <c r="H101" s="21"/>
      <c r="I101" s="21"/>
      <c r="J101" s="96"/>
      <c r="K101" s="57"/>
      <c r="L101" s="57"/>
      <c r="M101" s="21"/>
      <c r="N101" s="21"/>
      <c r="O101" s="21"/>
      <c r="P101" s="21"/>
      <c r="Q101" s="21"/>
      <c r="R101" s="21"/>
      <c r="S101" s="21"/>
      <c r="T101" s="21"/>
      <c r="U101" s="27"/>
      <c r="V101" s="21"/>
      <c r="W101" s="21"/>
      <c r="X101" s="21"/>
      <c r="Y101" s="222"/>
      <c r="Z101" s="222"/>
      <c r="AA101" s="222"/>
      <c r="AB101" s="222"/>
      <c r="AC101" s="222"/>
      <c r="AD101" s="21"/>
      <c r="AE101" s="21"/>
      <c r="AF101" s="21"/>
      <c r="AG101" s="21"/>
      <c r="AH101" s="21"/>
      <c r="AI101" s="21"/>
      <c r="AJ101" s="21"/>
      <c r="AK101" s="222"/>
      <c r="AL101" s="222"/>
      <c r="AM101" s="222"/>
      <c r="AN101" s="222"/>
      <c r="AO101" s="222"/>
      <c r="AP101" s="222"/>
      <c r="AQ101" s="222"/>
      <c r="AR101" s="222"/>
      <c r="AS101" s="222"/>
      <c r="AT101" s="222"/>
      <c r="AU101" s="222"/>
      <c r="AV101" s="222"/>
      <c r="AW101" s="223"/>
      <c r="AX101" s="223"/>
      <c r="AY101" s="223"/>
      <c r="AZ101" s="223"/>
      <c r="BA101" s="28"/>
      <c r="BB101" s="28"/>
      <c r="BC101" s="28"/>
      <c r="BD101" s="28"/>
      <c r="BE101" s="28"/>
      <c r="BF101" s="223"/>
      <c r="BG101" s="223"/>
      <c r="BH101" s="223"/>
      <c r="BI101" s="223"/>
      <c r="BJ101" s="223"/>
      <c r="BK101" s="223"/>
      <c r="BL101" s="223"/>
      <c r="BM101" s="223"/>
      <c r="BN101" s="223"/>
      <c r="BO101" s="223"/>
    </row>
    <row r="102" spans="1:89" ht="27.75" customHeight="1" x14ac:dyDescent="0.25">
      <c r="A102" s="231" t="s">
        <v>80</v>
      </c>
      <c r="B102" s="110"/>
      <c r="C102" s="115"/>
      <c r="D102" s="137"/>
      <c r="E102" s="232"/>
      <c r="F102" s="110"/>
      <c r="G102" s="21"/>
      <c r="H102" s="21"/>
      <c r="I102" s="21"/>
      <c r="J102" s="96"/>
      <c r="K102" s="57"/>
      <c r="L102" s="57"/>
      <c r="M102" s="21"/>
      <c r="N102" s="21"/>
      <c r="O102" s="21"/>
      <c r="P102" s="21"/>
      <c r="Q102" s="21"/>
      <c r="R102" s="21"/>
      <c r="S102" s="21"/>
      <c r="T102" s="21"/>
      <c r="U102" s="27"/>
      <c r="V102" s="21"/>
      <c r="W102" s="21"/>
      <c r="X102" s="21"/>
      <c r="Y102" s="222"/>
      <c r="Z102" s="222"/>
      <c r="AA102" s="222"/>
      <c r="AB102" s="222"/>
      <c r="AC102" s="222"/>
      <c r="AD102" s="21"/>
      <c r="AE102" s="21"/>
      <c r="AF102" s="21"/>
      <c r="AG102" s="21"/>
      <c r="AH102" s="21"/>
      <c r="AI102" s="21"/>
      <c r="AJ102" s="21"/>
      <c r="AK102" s="222"/>
      <c r="AL102" s="222"/>
      <c r="AM102" s="222"/>
      <c r="AN102" s="222"/>
      <c r="AO102" s="222"/>
      <c r="AP102" s="222"/>
      <c r="AQ102" s="222"/>
      <c r="AR102" s="222"/>
      <c r="AS102" s="222"/>
      <c r="AT102" s="222"/>
      <c r="AU102" s="222"/>
      <c r="AV102" s="222"/>
      <c r="AW102" s="223"/>
      <c r="AX102" s="223"/>
      <c r="AY102" s="223"/>
      <c r="AZ102" s="223"/>
      <c r="BA102" s="28"/>
      <c r="BB102" s="28"/>
      <c r="BC102" s="28"/>
      <c r="BD102" s="28"/>
      <c r="BE102" s="28"/>
      <c r="BF102" s="223"/>
      <c r="BG102" s="223"/>
      <c r="BH102" s="223"/>
      <c r="BI102" s="223"/>
      <c r="BJ102" s="223"/>
      <c r="BK102" s="223"/>
      <c r="BL102" s="223"/>
      <c r="BM102" s="223"/>
      <c r="BN102" s="223"/>
      <c r="BO102" s="223"/>
    </row>
    <row r="103" spans="1:89" s="21" customFormat="1" ht="18" customHeight="1" x14ac:dyDescent="0.2">
      <c r="A103" s="97" t="s">
        <v>81</v>
      </c>
      <c r="B103" s="71"/>
      <c r="C103" s="71"/>
      <c r="D103" s="71"/>
      <c r="E103" s="71"/>
      <c r="F103" s="71"/>
      <c r="G103" s="71"/>
      <c r="K103" s="96"/>
      <c r="V103" s="27"/>
      <c r="AW103" s="28"/>
      <c r="AX103" s="28"/>
      <c r="AY103" s="28"/>
      <c r="AZ103" s="28"/>
      <c r="BA103" s="28"/>
      <c r="BB103" s="28"/>
      <c r="BC103" s="28"/>
      <c r="BD103" s="28"/>
      <c r="BE103" s="28"/>
      <c r="BF103" s="28"/>
      <c r="BG103" s="28"/>
      <c r="BH103" s="28"/>
      <c r="BI103" s="28"/>
      <c r="BJ103" s="28"/>
      <c r="BK103" s="28"/>
      <c r="BL103" s="28"/>
      <c r="BM103" s="28"/>
      <c r="BN103" s="28"/>
      <c r="BO103" s="28"/>
      <c r="BP103" s="28"/>
      <c r="BQ103" s="28"/>
      <c r="BR103" s="28"/>
      <c r="BS103" s="28"/>
      <c r="BT103" s="28"/>
      <c r="BU103" s="28"/>
      <c r="BV103" s="28"/>
      <c r="BW103" s="28"/>
      <c r="BX103" s="28"/>
      <c r="BY103" s="28"/>
      <c r="BZ103" s="28"/>
      <c r="CA103" s="28"/>
      <c r="CB103" s="28"/>
      <c r="CC103" s="28"/>
      <c r="CD103" s="28"/>
      <c r="CE103" s="28"/>
      <c r="CF103" s="28"/>
      <c r="CG103" s="28"/>
      <c r="CH103" s="28"/>
      <c r="CI103" s="28"/>
      <c r="CJ103" s="28"/>
      <c r="CK103" s="28"/>
    </row>
    <row r="104" spans="1:89" ht="15" x14ac:dyDescent="0.2">
      <c r="A104" s="264" t="s">
        <v>82</v>
      </c>
      <c r="B104" s="266" t="s">
        <v>83</v>
      </c>
      <c r="C104" s="28"/>
      <c r="D104" s="28"/>
      <c r="E104" s="28"/>
      <c r="F104" s="28"/>
      <c r="G104" s="21"/>
      <c r="H104" s="21"/>
      <c r="I104" s="21"/>
      <c r="J104" s="96"/>
      <c r="K104" s="62"/>
      <c r="L104" s="57"/>
      <c r="M104" s="21"/>
      <c r="N104" s="21"/>
      <c r="O104" s="21"/>
      <c r="P104" s="21"/>
      <c r="Q104" s="21"/>
      <c r="R104" s="21"/>
      <c r="S104" s="21"/>
      <c r="T104" s="21"/>
      <c r="U104" s="27"/>
      <c r="V104" s="21"/>
      <c r="W104" s="21"/>
      <c r="X104" s="21"/>
      <c r="AD104" s="21"/>
      <c r="AE104" s="21"/>
      <c r="AF104" s="21"/>
      <c r="AG104" s="21"/>
      <c r="AH104" s="21"/>
      <c r="AI104" s="21"/>
      <c r="AJ104" s="21"/>
      <c r="BA104" s="28"/>
      <c r="BB104" s="28"/>
      <c r="BC104" s="28"/>
      <c r="BD104" s="28"/>
      <c r="BE104" s="28"/>
    </row>
    <row r="105" spans="1:89" ht="15.75" customHeight="1" x14ac:dyDescent="0.2">
      <c r="A105" s="63" t="s">
        <v>84</v>
      </c>
      <c r="B105" s="108"/>
      <c r="C105" s="28"/>
      <c r="D105" s="28"/>
      <c r="E105" s="28"/>
      <c r="F105" s="28"/>
      <c r="G105" s="21"/>
      <c r="H105" s="21"/>
      <c r="I105" s="21"/>
      <c r="J105" s="96"/>
      <c r="K105" s="98"/>
      <c r="L105" s="57"/>
      <c r="M105" s="21"/>
      <c r="N105" s="21"/>
      <c r="O105" s="21"/>
      <c r="P105" s="21"/>
      <c r="Q105" s="21"/>
      <c r="R105" s="21"/>
      <c r="S105" s="21"/>
      <c r="T105" s="21"/>
      <c r="U105" s="27"/>
      <c r="V105" s="21"/>
      <c r="W105" s="21"/>
      <c r="X105" s="21"/>
      <c r="AD105" s="21"/>
      <c r="AE105" s="21"/>
      <c r="AF105" s="21"/>
      <c r="AG105" s="21"/>
      <c r="AH105" s="21"/>
      <c r="AI105" s="21"/>
      <c r="AJ105" s="21"/>
      <c r="BA105" s="28"/>
      <c r="BB105" s="28"/>
      <c r="BC105" s="28"/>
      <c r="BD105" s="28"/>
      <c r="BE105" s="28"/>
    </row>
    <row r="106" spans="1:89" ht="15.75" customHeight="1" x14ac:dyDescent="0.2">
      <c r="A106" s="64" t="s">
        <v>85</v>
      </c>
      <c r="B106" s="109"/>
      <c r="C106" s="28"/>
      <c r="D106" s="28"/>
      <c r="E106" s="28"/>
      <c r="F106" s="28"/>
      <c r="G106" s="21"/>
      <c r="H106" s="21"/>
      <c r="I106" s="21"/>
      <c r="J106" s="96"/>
      <c r="K106" s="98"/>
      <c r="L106" s="57"/>
      <c r="M106" s="21"/>
      <c r="N106" s="21"/>
      <c r="O106" s="21"/>
      <c r="P106" s="21"/>
      <c r="Q106" s="21"/>
      <c r="R106" s="21"/>
      <c r="S106" s="21"/>
      <c r="T106" s="21"/>
      <c r="U106" s="27"/>
      <c r="V106" s="21"/>
      <c r="W106" s="21"/>
      <c r="X106" s="21"/>
      <c r="AD106" s="21"/>
      <c r="AE106" s="21"/>
      <c r="AF106" s="21"/>
      <c r="AG106" s="21"/>
      <c r="AH106" s="21"/>
      <c r="AI106" s="21"/>
      <c r="AJ106" s="21"/>
      <c r="BA106" s="28"/>
      <c r="BB106" s="28"/>
      <c r="BC106" s="28"/>
      <c r="BD106" s="28"/>
      <c r="BE106" s="28"/>
    </row>
    <row r="107" spans="1:89" ht="15.75" customHeight="1" x14ac:dyDescent="0.2">
      <c r="A107" s="64" t="s">
        <v>86</v>
      </c>
      <c r="B107" s="109"/>
      <c r="C107" s="28"/>
      <c r="D107" s="28"/>
      <c r="E107" s="28"/>
      <c r="F107" s="28"/>
      <c r="G107" s="21"/>
      <c r="H107" s="21"/>
      <c r="I107" s="21"/>
      <c r="J107" s="21"/>
      <c r="K107" s="99"/>
      <c r="L107" s="57"/>
      <c r="M107" s="21"/>
      <c r="N107" s="21"/>
      <c r="O107" s="21"/>
      <c r="P107" s="21"/>
      <c r="Q107" s="21"/>
      <c r="R107" s="21"/>
      <c r="S107" s="21"/>
      <c r="T107" s="21"/>
      <c r="U107" s="27"/>
      <c r="V107" s="21"/>
      <c r="W107" s="21"/>
      <c r="X107" s="21"/>
      <c r="AD107" s="21"/>
      <c r="AE107" s="21"/>
      <c r="AF107" s="21"/>
      <c r="AG107" s="21"/>
      <c r="AH107" s="21"/>
      <c r="AI107" s="21"/>
      <c r="AJ107" s="21"/>
      <c r="BA107" s="28"/>
      <c r="BB107" s="28"/>
      <c r="BC107" s="28"/>
      <c r="BD107" s="28"/>
      <c r="BE107" s="28"/>
    </row>
    <row r="108" spans="1:89" ht="15.75" customHeight="1" x14ac:dyDescent="0.2">
      <c r="A108" s="64" t="s">
        <v>87</v>
      </c>
      <c r="B108" s="109"/>
      <c r="C108" s="28"/>
      <c r="D108" s="28"/>
      <c r="E108" s="28"/>
      <c r="F108" s="28"/>
      <c r="G108" s="21"/>
      <c r="H108" s="21"/>
      <c r="I108" s="21"/>
      <c r="J108" s="21"/>
      <c r="K108" s="99"/>
      <c r="L108" s="57"/>
      <c r="M108" s="21"/>
      <c r="N108" s="21"/>
      <c r="O108" s="21"/>
      <c r="P108" s="21"/>
      <c r="Q108" s="21"/>
      <c r="R108" s="21"/>
      <c r="S108" s="21"/>
      <c r="T108" s="21"/>
      <c r="U108" s="27"/>
      <c r="V108" s="21"/>
      <c r="W108" s="21"/>
      <c r="X108" s="21"/>
      <c r="AD108" s="21"/>
      <c r="AE108" s="21"/>
      <c r="AF108" s="21"/>
      <c r="AG108" s="21"/>
      <c r="AH108" s="21"/>
      <c r="AI108" s="21"/>
      <c r="AJ108" s="21"/>
      <c r="BA108" s="28"/>
      <c r="BB108" s="28"/>
      <c r="BC108" s="28"/>
      <c r="BD108" s="28"/>
      <c r="BE108" s="28"/>
    </row>
    <row r="109" spans="1:89" ht="15.75" customHeight="1" x14ac:dyDescent="0.2">
      <c r="A109" s="64" t="s">
        <v>88</v>
      </c>
      <c r="B109" s="109"/>
      <c r="C109" s="28"/>
      <c r="D109" s="28"/>
      <c r="E109" s="28"/>
      <c r="F109" s="28"/>
      <c r="G109" s="21"/>
      <c r="H109" s="21"/>
      <c r="I109" s="21"/>
      <c r="J109" s="21"/>
      <c r="K109" s="99"/>
      <c r="L109" s="57"/>
      <c r="M109" s="21"/>
      <c r="N109" s="21"/>
      <c r="O109" s="21"/>
      <c r="P109" s="21"/>
      <c r="Q109" s="21"/>
      <c r="R109" s="21"/>
      <c r="S109" s="21"/>
      <c r="T109" s="21"/>
      <c r="U109" s="27"/>
      <c r="V109" s="21"/>
      <c r="W109" s="21"/>
      <c r="X109" s="21"/>
      <c r="AD109" s="21"/>
      <c r="AE109" s="21"/>
      <c r="AF109" s="21"/>
      <c r="AG109" s="21"/>
      <c r="AH109" s="21"/>
      <c r="AI109" s="21"/>
      <c r="AJ109" s="21"/>
      <c r="BA109" s="28"/>
      <c r="BB109" s="28"/>
      <c r="BC109" s="28"/>
      <c r="BD109" s="28"/>
      <c r="BE109" s="28"/>
    </row>
    <row r="110" spans="1:89" ht="15.75" customHeight="1" x14ac:dyDescent="0.2">
      <c r="A110" s="264" t="s">
        <v>23</v>
      </c>
      <c r="B110" s="165">
        <f>SUM(B105:B109)</f>
        <v>0</v>
      </c>
      <c r="C110" s="100"/>
      <c r="D110" s="28"/>
      <c r="E110" s="28"/>
      <c r="F110" s="28"/>
      <c r="G110" s="21"/>
      <c r="H110" s="21"/>
      <c r="I110" s="21"/>
      <c r="J110" s="21"/>
      <c r="K110" s="99"/>
      <c r="L110" s="57"/>
      <c r="M110" s="21"/>
      <c r="N110" s="21"/>
      <c r="O110" s="21"/>
      <c r="P110" s="21"/>
      <c r="Q110" s="21"/>
      <c r="R110" s="21"/>
      <c r="S110" s="21"/>
      <c r="T110" s="21"/>
      <c r="U110" s="27"/>
      <c r="V110" s="21"/>
      <c r="W110" s="21"/>
      <c r="X110" s="21"/>
      <c r="AD110" s="21"/>
      <c r="AE110" s="21"/>
      <c r="AF110" s="21"/>
      <c r="AG110" s="21"/>
      <c r="AH110" s="21"/>
      <c r="AI110" s="21"/>
      <c r="AJ110" s="21"/>
      <c r="BA110" s="28"/>
      <c r="BB110" s="28"/>
      <c r="BC110" s="28"/>
      <c r="BD110" s="28"/>
      <c r="BE110" s="28"/>
    </row>
    <row r="111" spans="1:89" s="21" customFormat="1" x14ac:dyDescent="0.2">
      <c r="A111" s="101"/>
      <c r="L111" s="99"/>
      <c r="V111" s="27"/>
      <c r="AW111" s="28"/>
      <c r="AX111" s="28"/>
      <c r="AY111" s="28"/>
      <c r="AZ111" s="28"/>
      <c r="BA111" s="28"/>
      <c r="BB111" s="28"/>
      <c r="BC111" s="28"/>
      <c r="BD111" s="28"/>
      <c r="BE111" s="28"/>
      <c r="BF111" s="28"/>
      <c r="BG111" s="28"/>
      <c r="BH111" s="28"/>
      <c r="BI111" s="28"/>
      <c r="BJ111" s="28"/>
      <c r="BK111" s="28"/>
      <c r="BL111" s="28"/>
      <c r="BM111" s="28"/>
      <c r="BN111" s="28"/>
      <c r="BO111" s="28"/>
      <c r="BP111" s="28"/>
      <c r="BQ111" s="28"/>
      <c r="BR111" s="28"/>
      <c r="BS111" s="28"/>
      <c r="BT111" s="28"/>
      <c r="BU111" s="28"/>
      <c r="BV111" s="28"/>
      <c r="BW111" s="28"/>
      <c r="BX111" s="28"/>
      <c r="BY111" s="28"/>
      <c r="BZ111" s="28"/>
      <c r="CA111" s="28"/>
      <c r="CB111" s="28"/>
      <c r="CC111" s="28"/>
      <c r="CD111" s="28"/>
      <c r="CE111" s="28"/>
      <c r="CF111" s="28"/>
      <c r="CG111" s="28"/>
      <c r="CH111" s="28"/>
      <c r="CI111" s="28"/>
      <c r="CJ111" s="28"/>
      <c r="CK111" s="28"/>
    </row>
    <row r="112" spans="1:89" s="21" customFormat="1" x14ac:dyDescent="0.2">
      <c r="A112" s="101"/>
      <c r="L112" s="99"/>
      <c r="V112" s="27"/>
      <c r="AW112" s="28"/>
      <c r="AX112" s="28"/>
      <c r="AY112" s="28"/>
      <c r="AZ112" s="28"/>
      <c r="BA112" s="28"/>
      <c r="BB112" s="28"/>
      <c r="BC112" s="28"/>
      <c r="BD112" s="28"/>
      <c r="BE112" s="28"/>
      <c r="BF112" s="28"/>
      <c r="BG112" s="28"/>
      <c r="BH112" s="28"/>
      <c r="BI112" s="28"/>
      <c r="BJ112" s="28"/>
      <c r="BK112" s="28"/>
      <c r="BL112" s="28"/>
      <c r="BM112" s="28"/>
      <c r="BN112" s="28"/>
      <c r="BO112" s="28"/>
      <c r="BP112" s="28"/>
      <c r="BQ112" s="28"/>
      <c r="BR112" s="28"/>
      <c r="BS112" s="28"/>
      <c r="BT112" s="28"/>
      <c r="BU112" s="28"/>
      <c r="BV112" s="28"/>
      <c r="BW112" s="28"/>
      <c r="BX112" s="28"/>
      <c r="BY112" s="28"/>
      <c r="BZ112" s="28"/>
      <c r="CA112" s="28"/>
      <c r="CB112" s="28"/>
      <c r="CC112" s="28"/>
      <c r="CD112" s="28"/>
      <c r="CE112" s="28"/>
      <c r="CF112" s="28"/>
      <c r="CG112" s="28"/>
      <c r="CH112" s="28"/>
      <c r="CI112" s="28"/>
      <c r="CJ112" s="28"/>
      <c r="CK112" s="28"/>
    </row>
    <row r="113" spans="1:89" s="21" customFormat="1" x14ac:dyDescent="0.2">
      <c r="A113" s="101"/>
      <c r="L113" s="99"/>
      <c r="V113" s="27"/>
      <c r="AW113" s="28"/>
      <c r="AX113" s="28"/>
      <c r="AY113" s="28"/>
      <c r="AZ113" s="28"/>
      <c r="BA113" s="28"/>
      <c r="BB113" s="28"/>
      <c r="BC113" s="28"/>
      <c r="BD113" s="28"/>
      <c r="BE113" s="28"/>
      <c r="BF113" s="28"/>
      <c r="BG113" s="28"/>
      <c r="BH113" s="28"/>
      <c r="BI113" s="28"/>
      <c r="BJ113" s="28"/>
      <c r="BK113" s="28"/>
      <c r="BL113" s="28"/>
      <c r="BM113" s="28"/>
      <c r="BN113" s="28"/>
      <c r="BO113" s="28"/>
      <c r="BP113" s="28"/>
      <c r="BQ113" s="28"/>
      <c r="BR113" s="28"/>
      <c r="BS113" s="28"/>
      <c r="BT113" s="28"/>
      <c r="BU113" s="28"/>
      <c r="BV113" s="28"/>
      <c r="BW113" s="28"/>
      <c r="BX113" s="28"/>
      <c r="BY113" s="28"/>
      <c r="BZ113" s="28"/>
      <c r="CA113" s="28"/>
      <c r="CB113" s="28"/>
      <c r="CC113" s="28"/>
      <c r="CD113" s="28"/>
      <c r="CE113" s="28"/>
      <c r="CF113" s="28"/>
      <c r="CG113" s="28"/>
      <c r="CH113" s="28"/>
      <c r="CI113" s="28"/>
      <c r="CJ113" s="28"/>
      <c r="CK113" s="28"/>
    </row>
    <row r="114" spans="1:89" s="21" customFormat="1" x14ac:dyDescent="0.2">
      <c r="A114" s="101"/>
      <c r="L114" s="99"/>
      <c r="V114" s="27"/>
      <c r="AW114" s="28"/>
      <c r="AX114" s="28"/>
      <c r="AY114" s="28"/>
      <c r="AZ114" s="28"/>
      <c r="BA114" s="28"/>
      <c r="BB114" s="28"/>
      <c r="BC114" s="28"/>
      <c r="BD114" s="28"/>
      <c r="BE114" s="28"/>
      <c r="BF114" s="28"/>
      <c r="BG114" s="28"/>
      <c r="BH114" s="28"/>
      <c r="BI114" s="28"/>
      <c r="BJ114" s="28"/>
      <c r="BK114" s="28"/>
      <c r="BL114" s="28"/>
      <c r="BM114" s="28"/>
      <c r="BN114" s="28"/>
      <c r="BO114" s="28"/>
      <c r="BP114" s="28"/>
      <c r="BQ114" s="28"/>
      <c r="BR114" s="28"/>
      <c r="BS114" s="28"/>
      <c r="BT114" s="28"/>
      <c r="BU114" s="28"/>
      <c r="BV114" s="28"/>
      <c r="BW114" s="28"/>
      <c r="BX114" s="28"/>
      <c r="BY114" s="28"/>
      <c r="BZ114" s="28"/>
      <c r="CA114" s="28"/>
      <c r="CB114" s="28"/>
      <c r="CC114" s="28"/>
      <c r="CD114" s="28"/>
      <c r="CE114" s="28"/>
      <c r="CF114" s="28"/>
      <c r="CG114" s="28"/>
      <c r="CH114" s="28"/>
      <c r="CI114" s="28"/>
      <c r="CJ114" s="28"/>
      <c r="CK114" s="28"/>
    </row>
    <row r="115" spans="1:89" s="21" customFormat="1" x14ac:dyDescent="0.2">
      <c r="A115" s="101"/>
      <c r="L115" s="99"/>
      <c r="V115" s="27"/>
      <c r="AW115" s="28"/>
      <c r="AX115" s="28"/>
      <c r="AY115" s="28"/>
      <c r="AZ115" s="28"/>
      <c r="BA115" s="28"/>
      <c r="BB115" s="28"/>
      <c r="BC115" s="28"/>
      <c r="BD115" s="28"/>
      <c r="BE115" s="28"/>
      <c r="BF115" s="28"/>
      <c r="BG115" s="28"/>
      <c r="BH115" s="28"/>
      <c r="BI115" s="28"/>
      <c r="BJ115" s="28"/>
      <c r="BK115" s="28"/>
      <c r="BL115" s="28"/>
      <c r="BM115" s="28"/>
      <c r="BN115" s="28"/>
      <c r="BO115" s="28"/>
      <c r="BP115" s="28"/>
      <c r="BQ115" s="28"/>
      <c r="BR115" s="28"/>
      <c r="BS115" s="28"/>
      <c r="BT115" s="28"/>
      <c r="BU115" s="28"/>
      <c r="BV115" s="28"/>
      <c r="BW115" s="28"/>
      <c r="BX115" s="28"/>
      <c r="BY115" s="28"/>
      <c r="BZ115" s="28"/>
      <c r="CA115" s="28"/>
      <c r="CB115" s="28"/>
      <c r="CC115" s="28"/>
      <c r="CD115" s="28"/>
      <c r="CE115" s="28"/>
      <c r="CF115" s="28"/>
      <c r="CG115" s="28"/>
      <c r="CH115" s="28"/>
      <c r="CI115" s="28"/>
      <c r="CJ115" s="28"/>
      <c r="CK115" s="28"/>
    </row>
    <row r="116" spans="1:89" s="21" customFormat="1" x14ac:dyDescent="0.2">
      <c r="A116" s="101"/>
      <c r="L116" s="99"/>
      <c r="V116" s="27"/>
      <c r="AW116" s="28"/>
      <c r="AX116" s="28"/>
      <c r="AY116" s="28"/>
      <c r="AZ116" s="28"/>
      <c r="BA116" s="28"/>
      <c r="BB116" s="28"/>
      <c r="BC116" s="28"/>
      <c r="BD116" s="28"/>
      <c r="BE116" s="28"/>
      <c r="BF116" s="28"/>
      <c r="BG116" s="28"/>
      <c r="BH116" s="28"/>
      <c r="BI116" s="28"/>
      <c r="BJ116" s="28"/>
      <c r="BK116" s="28"/>
      <c r="BL116" s="28"/>
      <c r="BM116" s="28"/>
      <c r="BN116" s="28"/>
      <c r="BO116" s="28"/>
      <c r="BP116" s="28"/>
      <c r="BQ116" s="28"/>
      <c r="BR116" s="28"/>
      <c r="BS116" s="28"/>
      <c r="BT116" s="28"/>
      <c r="BU116" s="28"/>
      <c r="BV116" s="28"/>
      <c r="BW116" s="28"/>
      <c r="BX116" s="28"/>
      <c r="BY116" s="28"/>
      <c r="BZ116" s="28"/>
      <c r="CA116" s="28"/>
      <c r="CB116" s="28"/>
      <c r="CC116" s="28"/>
      <c r="CD116" s="28"/>
      <c r="CE116" s="28"/>
      <c r="CF116" s="28"/>
      <c r="CG116" s="28"/>
      <c r="CH116" s="28"/>
      <c r="CI116" s="28"/>
      <c r="CJ116" s="28"/>
      <c r="CK116" s="28"/>
    </row>
    <row r="117" spans="1:89" s="21" customFormat="1" x14ac:dyDescent="0.2">
      <c r="A117" s="101"/>
      <c r="L117" s="99"/>
      <c r="V117" s="27"/>
      <c r="AW117" s="28"/>
      <c r="AX117" s="28"/>
      <c r="AY117" s="28"/>
      <c r="AZ117" s="28"/>
      <c r="BA117" s="28"/>
      <c r="BB117" s="28"/>
      <c r="BC117" s="28"/>
      <c r="BD117" s="28"/>
      <c r="BE117" s="28"/>
      <c r="BF117" s="28"/>
      <c r="BG117" s="28"/>
      <c r="BH117" s="28"/>
      <c r="BI117" s="28"/>
      <c r="BJ117" s="28"/>
      <c r="BK117" s="28"/>
      <c r="BL117" s="28"/>
      <c r="BM117" s="28"/>
      <c r="BN117" s="28"/>
      <c r="BO117" s="28"/>
      <c r="BP117" s="28"/>
      <c r="BQ117" s="28"/>
      <c r="BR117" s="28"/>
      <c r="BS117" s="28"/>
      <c r="BT117" s="28"/>
      <c r="BU117" s="28"/>
      <c r="BV117" s="28"/>
      <c r="BW117" s="28"/>
      <c r="BX117" s="28"/>
      <c r="BY117" s="28"/>
      <c r="BZ117" s="28"/>
      <c r="CA117" s="28"/>
      <c r="CB117" s="28"/>
      <c r="CC117" s="28"/>
      <c r="CD117" s="28"/>
      <c r="CE117" s="28"/>
      <c r="CF117" s="28"/>
      <c r="CG117" s="28"/>
      <c r="CH117" s="28"/>
      <c r="CI117" s="28"/>
      <c r="CJ117" s="28"/>
      <c r="CK117" s="28"/>
    </row>
    <row r="118" spans="1:89" s="21" customFormat="1" x14ac:dyDescent="0.2">
      <c r="A118" s="101"/>
      <c r="L118" s="99"/>
      <c r="V118" s="27"/>
      <c r="AW118" s="28"/>
      <c r="AX118" s="28"/>
      <c r="AY118" s="28"/>
      <c r="AZ118" s="28"/>
      <c r="BA118" s="28"/>
      <c r="BB118" s="28"/>
      <c r="BC118" s="28"/>
      <c r="BD118" s="28"/>
      <c r="BE118" s="28"/>
      <c r="BF118" s="28"/>
      <c r="BG118" s="28"/>
      <c r="BH118" s="28"/>
      <c r="BI118" s="28"/>
      <c r="BJ118" s="28"/>
      <c r="BK118" s="28"/>
      <c r="BL118" s="28"/>
      <c r="BM118" s="28"/>
      <c r="BN118" s="28"/>
      <c r="BO118" s="28"/>
      <c r="BP118" s="28"/>
      <c r="BQ118" s="28"/>
      <c r="BR118" s="28"/>
      <c r="BS118" s="28"/>
      <c r="BT118" s="28"/>
      <c r="BU118" s="28"/>
      <c r="BV118" s="28"/>
      <c r="BW118" s="28"/>
      <c r="BX118" s="28"/>
      <c r="BY118" s="28"/>
      <c r="BZ118" s="28"/>
      <c r="CA118" s="28"/>
      <c r="CB118" s="28"/>
      <c r="CC118" s="28"/>
      <c r="CD118" s="28"/>
      <c r="CE118" s="28"/>
      <c r="CF118" s="28"/>
      <c r="CG118" s="28"/>
      <c r="CH118" s="28"/>
      <c r="CI118" s="28"/>
      <c r="CJ118" s="28"/>
      <c r="CK118" s="28"/>
    </row>
    <row r="119" spans="1:89" s="21" customFormat="1" x14ac:dyDescent="0.2">
      <c r="A119" s="101"/>
      <c r="L119" s="99"/>
      <c r="V119" s="27"/>
      <c r="AW119" s="28"/>
      <c r="AX119" s="28"/>
      <c r="AY119" s="28"/>
      <c r="AZ119" s="28"/>
      <c r="BA119" s="28"/>
      <c r="BB119" s="28"/>
      <c r="BC119" s="28"/>
      <c r="BD119" s="28"/>
      <c r="BE119" s="28"/>
      <c r="BF119" s="28"/>
      <c r="BG119" s="28"/>
      <c r="BH119" s="28"/>
      <c r="BI119" s="28"/>
      <c r="BJ119" s="28"/>
      <c r="BK119" s="28"/>
      <c r="BL119" s="28"/>
      <c r="BM119" s="28"/>
      <c r="BN119" s="28"/>
      <c r="BO119" s="28"/>
      <c r="BP119" s="28"/>
      <c r="BQ119" s="28"/>
      <c r="BR119" s="28"/>
      <c r="BS119" s="28"/>
      <c r="BT119" s="28"/>
      <c r="BU119" s="28"/>
      <c r="BV119" s="28"/>
      <c r="BW119" s="28"/>
      <c r="BX119" s="28"/>
      <c r="BY119" s="28"/>
      <c r="BZ119" s="28"/>
      <c r="CA119" s="28"/>
      <c r="CB119" s="28"/>
      <c r="CC119" s="28"/>
      <c r="CD119" s="28"/>
      <c r="CE119" s="28"/>
      <c r="CF119" s="28"/>
      <c r="CG119" s="28"/>
      <c r="CH119" s="28"/>
      <c r="CI119" s="28"/>
      <c r="CJ119" s="28"/>
      <c r="CK119" s="28"/>
    </row>
    <row r="120" spans="1:89" s="21" customFormat="1" x14ac:dyDescent="0.2">
      <c r="A120" s="101"/>
      <c r="L120" s="99"/>
      <c r="V120" s="27"/>
      <c r="AW120" s="28"/>
      <c r="AX120" s="28"/>
      <c r="AY120" s="28"/>
      <c r="AZ120" s="28"/>
      <c r="BA120" s="28"/>
      <c r="BB120" s="28"/>
      <c r="BC120" s="28"/>
      <c r="BD120" s="28"/>
      <c r="BE120" s="28"/>
      <c r="BF120" s="28"/>
      <c r="BG120" s="28"/>
      <c r="BH120" s="28"/>
      <c r="BI120" s="28"/>
      <c r="BJ120" s="28"/>
      <c r="BK120" s="28"/>
      <c r="BL120" s="28"/>
      <c r="BM120" s="28"/>
      <c r="BN120" s="28"/>
      <c r="BO120" s="28"/>
      <c r="BP120" s="28"/>
      <c r="BQ120" s="28"/>
      <c r="BR120" s="28"/>
      <c r="BS120" s="28"/>
      <c r="BT120" s="28"/>
      <c r="BU120" s="28"/>
      <c r="BV120" s="28"/>
      <c r="BW120" s="28"/>
      <c r="BX120" s="28"/>
      <c r="BY120" s="28"/>
      <c r="BZ120" s="28"/>
      <c r="CA120" s="28"/>
      <c r="CB120" s="28"/>
      <c r="CC120" s="28"/>
      <c r="CD120" s="28"/>
      <c r="CE120" s="28"/>
      <c r="CF120" s="28"/>
      <c r="CG120" s="28"/>
      <c r="CH120" s="28"/>
      <c r="CI120" s="28"/>
      <c r="CJ120" s="28"/>
      <c r="CK120" s="28"/>
    </row>
    <row r="121" spans="1:89" s="21" customFormat="1" x14ac:dyDescent="0.2">
      <c r="A121" s="101"/>
      <c r="L121" s="99"/>
      <c r="V121" s="27"/>
      <c r="AW121" s="28"/>
      <c r="AX121" s="28"/>
      <c r="AY121" s="28"/>
      <c r="AZ121" s="28"/>
      <c r="BA121" s="28"/>
      <c r="BB121" s="28"/>
      <c r="BC121" s="28"/>
      <c r="BD121" s="28"/>
      <c r="BE121" s="28"/>
      <c r="BF121" s="28"/>
      <c r="BG121" s="28"/>
      <c r="BH121" s="28"/>
      <c r="BI121" s="28"/>
      <c r="BJ121" s="28"/>
      <c r="BK121" s="28"/>
      <c r="BL121" s="28"/>
      <c r="BM121" s="28"/>
      <c r="BN121" s="28"/>
      <c r="BO121" s="28"/>
      <c r="BP121" s="28"/>
      <c r="BQ121" s="28"/>
      <c r="BR121" s="28"/>
      <c r="BS121" s="28"/>
      <c r="BT121" s="28"/>
      <c r="BU121" s="28"/>
      <c r="BV121" s="28"/>
      <c r="BW121" s="28"/>
      <c r="BX121" s="28"/>
      <c r="BY121" s="28"/>
      <c r="BZ121" s="28"/>
      <c r="CA121" s="28"/>
      <c r="CB121" s="28"/>
      <c r="CC121" s="28"/>
      <c r="CD121" s="28"/>
      <c r="CE121" s="28"/>
      <c r="CF121" s="28"/>
      <c r="CG121" s="28"/>
      <c r="CH121" s="28"/>
      <c r="CI121" s="28"/>
      <c r="CJ121" s="28"/>
      <c r="CK121" s="28"/>
    </row>
    <row r="122" spans="1:89" s="21" customFormat="1" x14ac:dyDescent="0.2">
      <c r="A122" s="101"/>
      <c r="L122" s="99"/>
      <c r="V122" s="27"/>
      <c r="AW122" s="28"/>
      <c r="AX122" s="28"/>
      <c r="AY122" s="28"/>
      <c r="AZ122" s="28"/>
      <c r="BA122" s="28"/>
      <c r="BB122" s="28"/>
      <c r="BC122" s="28"/>
      <c r="BD122" s="28"/>
      <c r="BE122" s="28"/>
      <c r="BF122" s="28"/>
      <c r="BG122" s="28"/>
      <c r="BH122" s="28"/>
      <c r="BI122" s="28"/>
      <c r="BJ122" s="28"/>
      <c r="BK122" s="28"/>
      <c r="BL122" s="28"/>
      <c r="BM122" s="28"/>
      <c r="BN122" s="28"/>
      <c r="BO122" s="28"/>
      <c r="BP122" s="28"/>
      <c r="BQ122" s="28"/>
      <c r="BR122" s="28"/>
      <c r="BS122" s="28"/>
      <c r="BT122" s="28"/>
      <c r="BU122" s="28"/>
      <c r="BV122" s="28"/>
      <c r="BW122" s="28"/>
      <c r="BX122" s="28"/>
      <c r="BY122" s="28"/>
      <c r="BZ122" s="28"/>
      <c r="CA122" s="28"/>
      <c r="CB122" s="28"/>
      <c r="CC122" s="28"/>
      <c r="CD122" s="28"/>
      <c r="CE122" s="28"/>
      <c r="CF122" s="28"/>
      <c r="CG122" s="28"/>
      <c r="CH122" s="28"/>
      <c r="CI122" s="28"/>
      <c r="CJ122" s="28"/>
      <c r="CK122" s="28"/>
    </row>
    <row r="123" spans="1:89" s="21" customFormat="1" x14ac:dyDescent="0.2">
      <c r="A123" s="101"/>
      <c r="L123" s="99"/>
      <c r="V123" s="27"/>
      <c r="AW123" s="28"/>
      <c r="AX123" s="28"/>
      <c r="AY123" s="28"/>
      <c r="AZ123" s="28"/>
      <c r="BA123" s="28"/>
      <c r="BB123" s="28"/>
      <c r="BC123" s="28"/>
      <c r="BD123" s="28"/>
      <c r="BE123" s="28"/>
      <c r="BF123" s="28"/>
      <c r="BG123" s="28"/>
      <c r="BH123" s="28"/>
      <c r="BI123" s="28"/>
      <c r="BJ123" s="28"/>
      <c r="BK123" s="28"/>
      <c r="BL123" s="28"/>
      <c r="BM123" s="28"/>
      <c r="BN123" s="28"/>
      <c r="BO123" s="28"/>
      <c r="BP123" s="28"/>
      <c r="BQ123" s="28"/>
      <c r="BR123" s="28"/>
      <c r="BS123" s="28"/>
      <c r="BT123" s="28"/>
      <c r="BU123" s="28"/>
      <c r="BV123" s="28"/>
      <c r="BW123" s="28"/>
      <c r="BX123" s="28"/>
      <c r="BY123" s="28"/>
      <c r="BZ123" s="28"/>
      <c r="CA123" s="28"/>
      <c r="CB123" s="28"/>
      <c r="CC123" s="28"/>
      <c r="CD123" s="28"/>
      <c r="CE123" s="28"/>
      <c r="CF123" s="28"/>
      <c r="CG123" s="28"/>
      <c r="CH123" s="28"/>
      <c r="CI123" s="28"/>
      <c r="CJ123" s="28"/>
      <c r="CK123" s="28"/>
    </row>
    <row r="124" spans="1:89" s="21" customFormat="1" x14ac:dyDescent="0.2">
      <c r="A124" s="101"/>
      <c r="L124" s="99"/>
      <c r="V124" s="27"/>
      <c r="AW124" s="28"/>
      <c r="AX124" s="28"/>
      <c r="AY124" s="28"/>
      <c r="AZ124" s="28"/>
      <c r="BA124" s="28"/>
      <c r="BB124" s="28"/>
      <c r="BC124" s="28"/>
      <c r="BD124" s="28"/>
      <c r="BE124" s="28"/>
      <c r="BF124" s="28"/>
      <c r="BG124" s="28"/>
      <c r="BH124" s="28"/>
      <c r="BI124" s="28"/>
      <c r="BJ124" s="28"/>
      <c r="BK124" s="28"/>
      <c r="BL124" s="28"/>
      <c r="BM124" s="28"/>
      <c r="BN124" s="28"/>
      <c r="BO124" s="28"/>
      <c r="BP124" s="28"/>
      <c r="BQ124" s="28"/>
      <c r="BR124" s="28"/>
      <c r="BS124" s="28"/>
      <c r="BT124" s="28"/>
      <c r="BU124" s="28"/>
      <c r="BV124" s="28"/>
      <c r="BW124" s="28"/>
      <c r="BX124" s="28"/>
      <c r="BY124" s="28"/>
      <c r="BZ124" s="28"/>
      <c r="CA124" s="28"/>
      <c r="CB124" s="28"/>
      <c r="CC124" s="28"/>
      <c r="CD124" s="28"/>
      <c r="CE124" s="28"/>
      <c r="CF124" s="28"/>
      <c r="CG124" s="28"/>
      <c r="CH124" s="28"/>
      <c r="CI124" s="28"/>
      <c r="CJ124" s="28"/>
      <c r="CK124" s="28"/>
    </row>
    <row r="125" spans="1:89" s="21" customFormat="1" x14ac:dyDescent="0.2">
      <c r="A125" s="101"/>
      <c r="L125" s="99"/>
      <c r="V125" s="27"/>
      <c r="AW125" s="28"/>
      <c r="AX125" s="28"/>
      <c r="AY125" s="28"/>
      <c r="AZ125" s="28"/>
      <c r="BA125" s="28"/>
      <c r="BB125" s="28"/>
      <c r="BC125" s="28"/>
      <c r="BD125" s="28"/>
      <c r="BE125" s="28"/>
      <c r="BF125" s="28"/>
      <c r="BG125" s="28"/>
      <c r="BH125" s="28"/>
      <c r="BI125" s="28"/>
      <c r="BJ125" s="28"/>
      <c r="BK125" s="28"/>
      <c r="BL125" s="28"/>
      <c r="BM125" s="28"/>
      <c r="BN125" s="28"/>
      <c r="BO125" s="28"/>
      <c r="BP125" s="28"/>
      <c r="BQ125" s="28"/>
      <c r="BR125" s="28"/>
      <c r="BS125" s="28"/>
      <c r="BT125" s="28"/>
      <c r="BU125" s="28"/>
      <c r="BV125" s="28"/>
      <c r="BW125" s="28"/>
      <c r="BX125" s="28"/>
      <c r="BY125" s="28"/>
      <c r="BZ125" s="28"/>
      <c r="CA125" s="28"/>
      <c r="CB125" s="28"/>
      <c r="CC125" s="28"/>
      <c r="CD125" s="28"/>
      <c r="CE125" s="28"/>
      <c r="CF125" s="28"/>
      <c r="CG125" s="28"/>
      <c r="CH125" s="28"/>
      <c r="CI125" s="28"/>
      <c r="CJ125" s="28"/>
      <c r="CK125" s="28"/>
    </row>
    <row r="126" spans="1:89" s="21" customFormat="1" x14ac:dyDescent="0.2">
      <c r="A126" s="101"/>
      <c r="L126" s="99"/>
      <c r="V126" s="27"/>
      <c r="AW126" s="28"/>
      <c r="AX126" s="28"/>
      <c r="AY126" s="28"/>
      <c r="AZ126" s="28"/>
      <c r="BA126" s="28"/>
      <c r="BB126" s="28"/>
      <c r="BC126" s="28"/>
      <c r="BD126" s="28"/>
      <c r="BE126" s="28"/>
      <c r="BF126" s="28"/>
      <c r="BG126" s="28"/>
      <c r="BH126" s="28"/>
      <c r="BI126" s="28"/>
      <c r="BJ126" s="28"/>
      <c r="BK126" s="28"/>
      <c r="BL126" s="28"/>
      <c r="BM126" s="28"/>
      <c r="BN126" s="28"/>
      <c r="BO126" s="28"/>
      <c r="BP126" s="28"/>
      <c r="BQ126" s="28"/>
      <c r="BR126" s="28"/>
      <c r="BS126" s="28"/>
      <c r="BT126" s="28"/>
      <c r="BU126" s="28"/>
      <c r="BV126" s="28"/>
      <c r="BW126" s="28"/>
      <c r="BX126" s="28"/>
      <c r="BY126" s="28"/>
      <c r="BZ126" s="28"/>
      <c r="CA126" s="28"/>
      <c r="CB126" s="28"/>
      <c r="CC126" s="28"/>
      <c r="CD126" s="28"/>
      <c r="CE126" s="28"/>
      <c r="CF126" s="28"/>
      <c r="CG126" s="28"/>
      <c r="CH126" s="28"/>
      <c r="CI126" s="28"/>
      <c r="CJ126" s="28"/>
      <c r="CK126" s="28"/>
    </row>
    <row r="127" spans="1:89" s="21" customFormat="1" x14ac:dyDescent="0.2">
      <c r="A127" s="101"/>
      <c r="L127" s="99"/>
      <c r="V127" s="27"/>
      <c r="AW127" s="28"/>
      <c r="AX127" s="28"/>
      <c r="AY127" s="28"/>
      <c r="AZ127" s="28"/>
      <c r="BA127" s="28"/>
      <c r="BB127" s="28"/>
      <c r="BC127" s="28"/>
      <c r="BD127" s="28"/>
      <c r="BE127" s="28"/>
      <c r="BF127" s="28"/>
      <c r="BG127" s="28"/>
      <c r="BH127" s="28"/>
      <c r="BI127" s="28"/>
      <c r="BJ127" s="28"/>
      <c r="BK127" s="28"/>
      <c r="BL127" s="28"/>
      <c r="BM127" s="28"/>
      <c r="BN127" s="28"/>
      <c r="BO127" s="28"/>
      <c r="BP127" s="28"/>
      <c r="BQ127" s="28"/>
      <c r="BR127" s="28"/>
      <c r="BS127" s="28"/>
      <c r="BT127" s="28"/>
      <c r="BU127" s="28"/>
      <c r="BV127" s="28"/>
      <c r="BW127" s="28"/>
      <c r="BX127" s="28"/>
      <c r="BY127" s="28"/>
      <c r="BZ127" s="28"/>
      <c r="CA127" s="28"/>
      <c r="CB127" s="28"/>
      <c r="CC127" s="28"/>
      <c r="CD127" s="28"/>
      <c r="CE127" s="28"/>
      <c r="CF127" s="28"/>
      <c r="CG127" s="28"/>
      <c r="CH127" s="28"/>
      <c r="CI127" s="28"/>
      <c r="CJ127" s="28"/>
      <c r="CK127" s="28"/>
    </row>
    <row r="128" spans="1:89" s="21" customFormat="1" x14ac:dyDescent="0.2">
      <c r="A128" s="101"/>
      <c r="L128" s="99"/>
      <c r="V128" s="27"/>
      <c r="AW128" s="28"/>
      <c r="AX128" s="28"/>
      <c r="AY128" s="28"/>
      <c r="AZ128" s="28"/>
      <c r="BA128" s="28"/>
      <c r="BB128" s="28"/>
      <c r="BC128" s="28"/>
      <c r="BD128" s="28"/>
      <c r="BE128" s="28"/>
      <c r="BF128" s="28"/>
      <c r="BG128" s="28"/>
      <c r="BH128" s="28"/>
      <c r="BI128" s="28"/>
      <c r="BJ128" s="28"/>
      <c r="BK128" s="28"/>
      <c r="BL128" s="28"/>
      <c r="BM128" s="28"/>
      <c r="BN128" s="28"/>
      <c r="BO128" s="28"/>
      <c r="BP128" s="28"/>
      <c r="BQ128" s="28"/>
      <c r="BR128" s="28"/>
      <c r="BS128" s="28"/>
      <c r="BT128" s="28"/>
      <c r="BU128" s="28"/>
      <c r="BV128" s="28"/>
      <c r="BW128" s="28"/>
      <c r="BX128" s="28"/>
      <c r="BY128" s="28"/>
      <c r="BZ128" s="28"/>
      <c r="CA128" s="28"/>
      <c r="CB128" s="28"/>
      <c r="CC128" s="28"/>
      <c r="CD128" s="28"/>
      <c r="CE128" s="28"/>
      <c r="CF128" s="28"/>
      <c r="CG128" s="28"/>
      <c r="CH128" s="28"/>
      <c r="CI128" s="28"/>
      <c r="CJ128" s="28"/>
      <c r="CK128" s="28"/>
    </row>
    <row r="129" spans="1:89" s="21" customFormat="1" x14ac:dyDescent="0.2">
      <c r="A129" s="101"/>
      <c r="L129" s="99"/>
      <c r="V129" s="27"/>
      <c r="AW129" s="28"/>
      <c r="AX129" s="28"/>
      <c r="AY129" s="28"/>
      <c r="AZ129" s="28"/>
      <c r="BA129" s="28"/>
      <c r="BB129" s="28"/>
      <c r="BC129" s="28"/>
      <c r="BD129" s="28"/>
      <c r="BE129" s="28"/>
      <c r="BF129" s="28"/>
      <c r="BG129" s="28"/>
      <c r="BH129" s="28"/>
      <c r="BI129" s="28"/>
      <c r="BJ129" s="28"/>
      <c r="BK129" s="28"/>
      <c r="BL129" s="28"/>
      <c r="BM129" s="28"/>
      <c r="BN129" s="28"/>
      <c r="BO129" s="28"/>
      <c r="BP129" s="28"/>
      <c r="BQ129" s="28"/>
      <c r="BR129" s="28"/>
      <c r="BS129" s="28"/>
      <c r="BT129" s="28"/>
      <c r="BU129" s="28"/>
      <c r="BV129" s="28"/>
      <c r="BW129" s="28"/>
      <c r="BX129" s="28"/>
      <c r="BY129" s="28"/>
      <c r="BZ129" s="28"/>
      <c r="CA129" s="28"/>
      <c r="CB129" s="28"/>
      <c r="CC129" s="28"/>
      <c r="CD129" s="28"/>
      <c r="CE129" s="28"/>
      <c r="CF129" s="28"/>
      <c r="CG129" s="28"/>
      <c r="CH129" s="28"/>
      <c r="CI129" s="28"/>
      <c r="CJ129" s="28"/>
      <c r="CK129" s="28"/>
    </row>
    <row r="130" spans="1:89" s="21" customFormat="1" x14ac:dyDescent="0.2">
      <c r="A130" s="101"/>
      <c r="L130" s="99"/>
      <c r="V130" s="27"/>
      <c r="AW130" s="28"/>
      <c r="AX130" s="28"/>
      <c r="AY130" s="28"/>
      <c r="AZ130" s="28"/>
      <c r="BA130" s="28"/>
      <c r="BB130" s="28"/>
      <c r="BC130" s="28"/>
      <c r="BD130" s="28"/>
      <c r="BE130" s="28"/>
      <c r="BF130" s="28"/>
      <c r="BG130" s="28"/>
      <c r="BH130" s="28"/>
      <c r="BI130" s="28"/>
      <c r="BJ130" s="28"/>
      <c r="BK130" s="28"/>
      <c r="BL130" s="28"/>
      <c r="BM130" s="28"/>
      <c r="BN130" s="28"/>
      <c r="BO130" s="28"/>
      <c r="BP130" s="28"/>
      <c r="BQ130" s="28"/>
      <c r="BR130" s="28"/>
      <c r="BS130" s="28"/>
      <c r="BT130" s="28"/>
      <c r="BU130" s="28"/>
      <c r="BV130" s="28"/>
      <c r="BW130" s="28"/>
      <c r="BX130" s="28"/>
      <c r="BY130" s="28"/>
      <c r="BZ130" s="28"/>
      <c r="CA130" s="28"/>
      <c r="CB130" s="28"/>
      <c r="CC130" s="28"/>
      <c r="CD130" s="28"/>
      <c r="CE130" s="28"/>
      <c r="CF130" s="28"/>
      <c r="CG130" s="28"/>
      <c r="CH130" s="28"/>
      <c r="CI130" s="28"/>
      <c r="CJ130" s="28"/>
      <c r="CK130" s="28"/>
    </row>
    <row r="131" spans="1:89" s="21" customFormat="1" x14ac:dyDescent="0.2">
      <c r="A131" s="101"/>
      <c r="L131" s="99"/>
      <c r="V131" s="27"/>
      <c r="AW131" s="28"/>
      <c r="AX131" s="28"/>
      <c r="AY131" s="28"/>
      <c r="AZ131" s="28"/>
      <c r="BA131" s="28"/>
      <c r="BB131" s="28"/>
      <c r="BC131" s="28"/>
      <c r="BD131" s="28"/>
      <c r="BE131" s="28"/>
      <c r="BF131" s="28"/>
      <c r="BG131" s="28"/>
      <c r="BH131" s="28"/>
      <c r="BI131" s="28"/>
      <c r="BJ131" s="28"/>
      <c r="BK131" s="28"/>
      <c r="BL131" s="28"/>
      <c r="BM131" s="28"/>
      <c r="BN131" s="28"/>
      <c r="BO131" s="28"/>
      <c r="BP131" s="28"/>
      <c r="BQ131" s="28"/>
      <c r="BR131" s="28"/>
      <c r="BS131" s="28"/>
      <c r="BT131" s="28"/>
      <c r="BU131" s="28"/>
      <c r="BV131" s="28"/>
      <c r="BW131" s="28"/>
      <c r="BX131" s="28"/>
      <c r="BY131" s="28"/>
      <c r="BZ131" s="28"/>
      <c r="CA131" s="28"/>
      <c r="CB131" s="28"/>
      <c r="CC131" s="28"/>
      <c r="CD131" s="28"/>
      <c r="CE131" s="28"/>
      <c r="CF131" s="28"/>
      <c r="CG131" s="28"/>
      <c r="CH131" s="28"/>
      <c r="CI131" s="28"/>
      <c r="CJ131" s="28"/>
      <c r="CK131" s="28"/>
    </row>
    <row r="132" spans="1:89" s="21" customFormat="1" x14ac:dyDescent="0.2">
      <c r="A132" s="101"/>
      <c r="L132" s="99"/>
      <c r="V132" s="27"/>
      <c r="AW132" s="28"/>
      <c r="AX132" s="28"/>
      <c r="AY132" s="28"/>
      <c r="AZ132" s="28"/>
      <c r="BA132" s="28"/>
      <c r="BB132" s="28"/>
      <c r="BC132" s="28"/>
      <c r="BD132" s="28"/>
      <c r="BE132" s="28"/>
      <c r="BF132" s="28"/>
      <c r="BG132" s="28"/>
      <c r="BH132" s="28"/>
      <c r="BI132" s="28"/>
      <c r="BJ132" s="28"/>
      <c r="BK132" s="28"/>
      <c r="BL132" s="28"/>
      <c r="BM132" s="28"/>
      <c r="BN132" s="28"/>
      <c r="BO132" s="28"/>
      <c r="BP132" s="28"/>
      <c r="BQ132" s="28"/>
      <c r="BR132" s="28"/>
      <c r="BS132" s="28"/>
      <c r="BT132" s="28"/>
      <c r="BU132" s="28"/>
      <c r="BV132" s="28"/>
      <c r="BW132" s="28"/>
      <c r="BX132" s="28"/>
      <c r="BY132" s="28"/>
      <c r="BZ132" s="28"/>
      <c r="CA132" s="28"/>
      <c r="CB132" s="28"/>
      <c r="CC132" s="28"/>
      <c r="CD132" s="28"/>
      <c r="CE132" s="28"/>
      <c r="CF132" s="28"/>
      <c r="CG132" s="28"/>
      <c r="CH132" s="28"/>
      <c r="CI132" s="28"/>
      <c r="CJ132" s="28"/>
      <c r="CK132" s="28"/>
    </row>
    <row r="133" spans="1:89" s="21" customFormat="1" x14ac:dyDescent="0.2">
      <c r="A133" s="101"/>
      <c r="L133" s="99"/>
      <c r="V133" s="27"/>
      <c r="AW133" s="28"/>
      <c r="AX133" s="28"/>
      <c r="AY133" s="28"/>
      <c r="AZ133" s="28"/>
      <c r="BA133" s="28"/>
      <c r="BB133" s="28"/>
      <c r="BC133" s="28"/>
      <c r="BD133" s="28"/>
      <c r="BE133" s="28"/>
      <c r="BF133" s="28"/>
      <c r="BG133" s="28"/>
      <c r="BH133" s="28"/>
      <c r="BI133" s="28"/>
      <c r="BJ133" s="28"/>
      <c r="BK133" s="28"/>
      <c r="BL133" s="28"/>
      <c r="BM133" s="28"/>
      <c r="BN133" s="28"/>
      <c r="BO133" s="28"/>
      <c r="BP133" s="28"/>
      <c r="BQ133" s="28"/>
      <c r="BR133" s="28"/>
      <c r="BS133" s="28"/>
      <c r="BT133" s="28"/>
      <c r="BU133" s="28"/>
      <c r="BV133" s="28"/>
      <c r="BW133" s="28"/>
      <c r="BX133" s="28"/>
      <c r="BY133" s="28"/>
      <c r="BZ133" s="28"/>
      <c r="CA133" s="28"/>
      <c r="CB133" s="28"/>
      <c r="CC133" s="28"/>
      <c r="CD133" s="28"/>
      <c r="CE133" s="28"/>
      <c r="CF133" s="28"/>
      <c r="CG133" s="28"/>
      <c r="CH133" s="28"/>
      <c r="CI133" s="28"/>
      <c r="CJ133" s="28"/>
      <c r="CK133" s="28"/>
    </row>
    <row r="134" spans="1:89" s="21" customFormat="1" x14ac:dyDescent="0.2">
      <c r="A134" s="101"/>
      <c r="L134" s="99"/>
      <c r="V134" s="27"/>
      <c r="AW134" s="28"/>
      <c r="AX134" s="28"/>
      <c r="AY134" s="28"/>
      <c r="AZ134" s="28"/>
      <c r="BA134" s="28"/>
      <c r="BB134" s="28"/>
      <c r="BC134" s="28"/>
      <c r="BD134" s="28"/>
      <c r="BE134" s="28"/>
      <c r="BF134" s="28"/>
      <c r="BG134" s="28"/>
      <c r="BH134" s="28"/>
      <c r="BI134" s="28"/>
      <c r="BJ134" s="28"/>
      <c r="BK134" s="28"/>
      <c r="BL134" s="28"/>
      <c r="BM134" s="28"/>
      <c r="BN134" s="28"/>
      <c r="BO134" s="28"/>
      <c r="BP134" s="28"/>
      <c r="BQ134" s="28"/>
      <c r="BR134" s="28"/>
      <c r="BS134" s="28"/>
      <c r="BT134" s="28"/>
      <c r="BU134" s="28"/>
      <c r="BV134" s="28"/>
      <c r="BW134" s="28"/>
      <c r="BX134" s="28"/>
      <c r="BY134" s="28"/>
      <c r="BZ134" s="28"/>
      <c r="CA134" s="28"/>
      <c r="CB134" s="28"/>
      <c r="CC134" s="28"/>
      <c r="CD134" s="28"/>
      <c r="CE134" s="28"/>
      <c r="CF134" s="28"/>
      <c r="CG134" s="28"/>
      <c r="CH134" s="28"/>
      <c r="CI134" s="28"/>
      <c r="CJ134" s="28"/>
      <c r="CK134" s="28"/>
    </row>
    <row r="135" spans="1:89" s="21" customFormat="1" x14ac:dyDescent="0.2">
      <c r="A135" s="101"/>
      <c r="L135" s="99"/>
      <c r="V135" s="27"/>
      <c r="AW135" s="28"/>
      <c r="AX135" s="28"/>
      <c r="AY135" s="28"/>
      <c r="AZ135" s="28"/>
      <c r="BA135" s="28"/>
      <c r="BB135" s="28"/>
      <c r="BC135" s="28"/>
      <c r="BD135" s="28"/>
      <c r="BE135" s="28"/>
      <c r="BF135" s="28"/>
      <c r="BG135" s="28"/>
      <c r="BH135" s="28"/>
      <c r="BI135" s="28"/>
      <c r="BJ135" s="28"/>
      <c r="BK135" s="28"/>
      <c r="BL135" s="28"/>
      <c r="BM135" s="28"/>
      <c r="BN135" s="28"/>
      <c r="BO135" s="28"/>
      <c r="BP135" s="28"/>
      <c r="BQ135" s="28"/>
      <c r="BR135" s="28"/>
      <c r="BS135" s="28"/>
      <c r="BT135" s="28"/>
      <c r="BU135" s="28"/>
      <c r="BV135" s="28"/>
      <c r="BW135" s="28"/>
      <c r="BX135" s="28"/>
      <c r="BY135" s="28"/>
      <c r="BZ135" s="28"/>
      <c r="CA135" s="28"/>
      <c r="CB135" s="28"/>
      <c r="CC135" s="28"/>
      <c r="CD135" s="28"/>
      <c r="CE135" s="28"/>
      <c r="CF135" s="28"/>
      <c r="CG135" s="28"/>
      <c r="CH135" s="28"/>
      <c r="CI135" s="28"/>
      <c r="CJ135" s="28"/>
      <c r="CK135" s="28"/>
    </row>
    <row r="136" spans="1:89" s="21" customFormat="1" x14ac:dyDescent="0.2">
      <c r="A136" s="101"/>
      <c r="L136" s="99"/>
      <c r="V136" s="27"/>
      <c r="AW136" s="28"/>
      <c r="AX136" s="28"/>
      <c r="AY136" s="28"/>
      <c r="AZ136" s="28"/>
      <c r="BA136" s="28"/>
      <c r="BB136" s="28"/>
      <c r="BC136" s="28"/>
      <c r="BD136" s="28"/>
      <c r="BE136" s="28"/>
      <c r="BF136" s="28"/>
      <c r="BG136" s="28"/>
      <c r="BH136" s="28"/>
      <c r="BI136" s="28"/>
      <c r="BJ136" s="28"/>
      <c r="BK136" s="28"/>
      <c r="BL136" s="28"/>
      <c r="BM136" s="28"/>
      <c r="BN136" s="28"/>
      <c r="BO136" s="28"/>
      <c r="BP136" s="28"/>
      <c r="BQ136" s="28"/>
      <c r="BR136" s="28"/>
      <c r="BS136" s="28"/>
      <c r="BT136" s="28"/>
      <c r="BU136" s="28"/>
      <c r="BV136" s="28"/>
      <c r="BW136" s="28"/>
      <c r="BX136" s="28"/>
      <c r="BY136" s="28"/>
      <c r="BZ136" s="28"/>
      <c r="CA136" s="28"/>
      <c r="CB136" s="28"/>
      <c r="CC136" s="28"/>
      <c r="CD136" s="28"/>
      <c r="CE136" s="28"/>
      <c r="CF136" s="28"/>
      <c r="CG136" s="28"/>
      <c r="CH136" s="28"/>
      <c r="CI136" s="28"/>
      <c r="CJ136" s="28"/>
      <c r="CK136" s="28"/>
    </row>
    <row r="137" spans="1:89" s="21" customFormat="1" x14ac:dyDescent="0.2">
      <c r="A137" s="101"/>
      <c r="L137" s="99"/>
      <c r="V137" s="27"/>
      <c r="AW137" s="28"/>
      <c r="AX137" s="28"/>
      <c r="AY137" s="28"/>
      <c r="AZ137" s="28"/>
      <c r="BA137" s="28"/>
      <c r="BB137" s="28"/>
      <c r="BC137" s="28"/>
      <c r="BD137" s="28"/>
      <c r="BE137" s="28"/>
      <c r="BF137" s="28"/>
      <c r="BG137" s="28"/>
      <c r="BH137" s="28"/>
      <c r="BI137" s="28"/>
      <c r="BJ137" s="28"/>
      <c r="BK137" s="28"/>
      <c r="BL137" s="28"/>
      <c r="BM137" s="28"/>
      <c r="BN137" s="28"/>
      <c r="BO137" s="28"/>
      <c r="BP137" s="28"/>
      <c r="BQ137" s="28"/>
      <c r="BR137" s="28"/>
      <c r="BS137" s="28"/>
      <c r="BT137" s="28"/>
      <c r="BU137" s="28"/>
      <c r="BV137" s="28"/>
      <c r="BW137" s="28"/>
      <c r="BX137" s="28"/>
      <c r="BY137" s="28"/>
      <c r="BZ137" s="28"/>
      <c r="CA137" s="28"/>
      <c r="CB137" s="28"/>
      <c r="CC137" s="28"/>
      <c r="CD137" s="28"/>
      <c r="CE137" s="28"/>
      <c r="CF137" s="28"/>
      <c r="CG137" s="28"/>
      <c r="CH137" s="28"/>
      <c r="CI137" s="28"/>
      <c r="CJ137" s="28"/>
      <c r="CK137" s="28"/>
    </row>
    <row r="138" spans="1:89" s="21" customFormat="1" x14ac:dyDescent="0.2">
      <c r="A138" s="101"/>
      <c r="L138" s="99"/>
      <c r="V138" s="27"/>
      <c r="AW138" s="28"/>
      <c r="AX138" s="28"/>
      <c r="AY138" s="28"/>
      <c r="AZ138" s="28"/>
      <c r="BA138" s="28"/>
      <c r="BB138" s="28"/>
      <c r="BC138" s="28"/>
      <c r="BD138" s="28"/>
      <c r="BE138" s="28"/>
      <c r="BF138" s="28"/>
      <c r="BG138" s="28"/>
      <c r="BH138" s="28"/>
      <c r="BI138" s="28"/>
      <c r="BJ138" s="28"/>
      <c r="BK138" s="28"/>
      <c r="BL138" s="28"/>
      <c r="BM138" s="28"/>
      <c r="BN138" s="28"/>
      <c r="BO138" s="28"/>
      <c r="BP138" s="28"/>
      <c r="BQ138" s="28"/>
      <c r="BR138" s="28"/>
      <c r="BS138" s="28"/>
      <c r="BT138" s="28"/>
      <c r="BU138" s="28"/>
      <c r="BV138" s="28"/>
      <c r="BW138" s="28"/>
      <c r="BX138" s="28"/>
      <c r="BY138" s="28"/>
      <c r="BZ138" s="28"/>
      <c r="CA138" s="28"/>
      <c r="CB138" s="28"/>
      <c r="CC138" s="28"/>
      <c r="CD138" s="28"/>
      <c r="CE138" s="28"/>
      <c r="CF138" s="28"/>
      <c r="CG138" s="28"/>
      <c r="CH138" s="28"/>
      <c r="CI138" s="28"/>
      <c r="CJ138" s="28"/>
      <c r="CK138" s="28"/>
    </row>
    <row r="139" spans="1:89" s="21" customFormat="1" x14ac:dyDescent="0.2">
      <c r="A139" s="101"/>
      <c r="L139" s="99"/>
      <c r="V139" s="27"/>
      <c r="AW139" s="28"/>
      <c r="AX139" s="28"/>
      <c r="AY139" s="28"/>
      <c r="AZ139" s="28"/>
      <c r="BA139" s="28"/>
      <c r="BB139" s="28"/>
      <c r="BC139" s="28"/>
      <c r="BD139" s="28"/>
      <c r="BE139" s="28"/>
      <c r="BF139" s="28"/>
      <c r="BG139" s="28"/>
      <c r="BH139" s="28"/>
      <c r="BI139" s="28"/>
      <c r="BJ139" s="28"/>
      <c r="BK139" s="28"/>
      <c r="BL139" s="28"/>
      <c r="BM139" s="28"/>
      <c r="BN139" s="28"/>
      <c r="BO139" s="28"/>
      <c r="BP139" s="28"/>
      <c r="BQ139" s="28"/>
      <c r="BR139" s="28"/>
      <c r="BS139" s="28"/>
      <c r="BT139" s="28"/>
      <c r="BU139" s="28"/>
      <c r="BV139" s="28"/>
      <c r="BW139" s="28"/>
      <c r="BX139" s="28"/>
      <c r="BY139" s="28"/>
      <c r="BZ139" s="28"/>
      <c r="CA139" s="28"/>
      <c r="CB139" s="28"/>
      <c r="CC139" s="28"/>
      <c r="CD139" s="28"/>
      <c r="CE139" s="28"/>
      <c r="CF139" s="28"/>
      <c r="CG139" s="28"/>
      <c r="CH139" s="28"/>
      <c r="CI139" s="28"/>
      <c r="CJ139" s="28"/>
      <c r="CK139" s="28"/>
    </row>
    <row r="140" spans="1:89" s="21" customFormat="1" x14ac:dyDescent="0.2">
      <c r="A140" s="101"/>
      <c r="L140" s="99"/>
      <c r="V140" s="27"/>
      <c r="AW140" s="28"/>
      <c r="AX140" s="28"/>
      <c r="AY140" s="28"/>
      <c r="AZ140" s="28"/>
      <c r="BA140" s="28"/>
      <c r="BB140" s="28"/>
      <c r="BC140" s="28"/>
      <c r="BD140" s="28"/>
      <c r="BE140" s="28"/>
      <c r="BF140" s="28"/>
      <c r="BG140" s="28"/>
      <c r="BH140" s="28"/>
      <c r="BI140" s="28"/>
      <c r="BJ140" s="28"/>
      <c r="BK140" s="28"/>
      <c r="BL140" s="28"/>
      <c r="BM140" s="28"/>
      <c r="BN140" s="28"/>
      <c r="BO140" s="28"/>
      <c r="BP140" s="28"/>
      <c r="BQ140" s="28"/>
      <c r="BR140" s="28"/>
      <c r="BS140" s="28"/>
      <c r="BT140" s="28"/>
      <c r="BU140" s="28"/>
      <c r="BV140" s="28"/>
      <c r="BW140" s="28"/>
      <c r="BX140" s="28"/>
      <c r="BY140" s="28"/>
      <c r="BZ140" s="28"/>
      <c r="CA140" s="28"/>
      <c r="CB140" s="28"/>
      <c r="CC140" s="28"/>
      <c r="CD140" s="28"/>
      <c r="CE140" s="28"/>
      <c r="CF140" s="28"/>
      <c r="CG140" s="28"/>
      <c r="CH140" s="28"/>
      <c r="CI140" s="28"/>
      <c r="CJ140" s="28"/>
      <c r="CK140" s="28"/>
    </row>
    <row r="141" spans="1:89" s="21" customFormat="1" x14ac:dyDescent="0.2">
      <c r="A141" s="101"/>
      <c r="L141" s="99"/>
      <c r="V141" s="27"/>
      <c r="AW141" s="28"/>
      <c r="AX141" s="28"/>
      <c r="AY141" s="28"/>
      <c r="AZ141" s="28"/>
      <c r="BA141" s="28"/>
      <c r="BB141" s="28"/>
      <c r="BC141" s="28"/>
      <c r="BD141" s="28"/>
      <c r="BE141" s="28"/>
      <c r="BF141" s="28"/>
      <c r="BG141" s="28"/>
      <c r="BH141" s="28"/>
      <c r="BI141" s="28"/>
      <c r="BJ141" s="28"/>
      <c r="BK141" s="28"/>
      <c r="BL141" s="28"/>
      <c r="BM141" s="28"/>
      <c r="BN141" s="28"/>
      <c r="BO141" s="28"/>
      <c r="BP141" s="28"/>
      <c r="BQ141" s="28"/>
      <c r="BR141" s="28"/>
      <c r="BS141" s="28"/>
      <c r="BT141" s="28"/>
      <c r="BU141" s="28"/>
      <c r="BV141" s="28"/>
      <c r="BW141" s="28"/>
      <c r="BX141" s="28"/>
      <c r="BY141" s="28"/>
      <c r="BZ141" s="28"/>
      <c r="CA141" s="28"/>
      <c r="CB141" s="28"/>
      <c r="CC141" s="28"/>
      <c r="CD141" s="28"/>
      <c r="CE141" s="28"/>
      <c r="CF141" s="28"/>
      <c r="CG141" s="28"/>
      <c r="CH141" s="28"/>
      <c r="CI141" s="28"/>
      <c r="CJ141" s="28"/>
      <c r="CK141" s="28"/>
    </row>
    <row r="142" spans="1:89" s="21" customFormat="1" x14ac:dyDescent="0.2">
      <c r="A142" s="101"/>
      <c r="L142" s="99"/>
      <c r="V142" s="27"/>
      <c r="AW142" s="28"/>
      <c r="AX142" s="28"/>
      <c r="AY142" s="28"/>
      <c r="AZ142" s="28"/>
      <c r="BA142" s="28"/>
      <c r="BB142" s="28"/>
      <c r="BC142" s="28"/>
      <c r="BD142" s="28"/>
      <c r="BE142" s="28"/>
      <c r="BF142" s="28"/>
      <c r="BG142" s="28"/>
      <c r="BH142" s="28"/>
      <c r="BI142" s="28"/>
      <c r="BJ142" s="28"/>
      <c r="BK142" s="28"/>
      <c r="BL142" s="28"/>
      <c r="BM142" s="28"/>
      <c r="BN142" s="28"/>
      <c r="BO142" s="28"/>
      <c r="BP142" s="28"/>
      <c r="BQ142" s="28"/>
      <c r="BR142" s="28"/>
      <c r="BS142" s="28"/>
      <c r="BT142" s="28"/>
      <c r="BU142" s="28"/>
      <c r="BV142" s="28"/>
      <c r="BW142" s="28"/>
      <c r="BX142" s="28"/>
      <c r="BY142" s="28"/>
      <c r="BZ142" s="28"/>
      <c r="CA142" s="28"/>
      <c r="CB142" s="28"/>
      <c r="CC142" s="28"/>
      <c r="CD142" s="28"/>
      <c r="CE142" s="28"/>
      <c r="CF142" s="28"/>
      <c r="CG142" s="28"/>
      <c r="CH142" s="28"/>
      <c r="CI142" s="28"/>
      <c r="CJ142" s="28"/>
      <c r="CK142" s="28"/>
    </row>
    <row r="143" spans="1:89" s="21" customFormat="1" x14ac:dyDescent="0.2">
      <c r="A143" s="101"/>
      <c r="L143" s="99"/>
      <c r="V143" s="27"/>
      <c r="AW143" s="28"/>
      <c r="AX143" s="28"/>
      <c r="AY143" s="28"/>
      <c r="AZ143" s="28"/>
      <c r="BA143" s="28"/>
      <c r="BB143" s="28"/>
      <c r="BC143" s="28"/>
      <c r="BD143" s="28"/>
      <c r="BE143" s="28"/>
      <c r="BF143" s="28"/>
      <c r="BG143" s="28"/>
      <c r="BH143" s="28"/>
      <c r="BI143" s="28"/>
      <c r="BJ143" s="28"/>
      <c r="BK143" s="28"/>
      <c r="BL143" s="28"/>
      <c r="BM143" s="28"/>
      <c r="BN143" s="28"/>
      <c r="BO143" s="28"/>
      <c r="BP143" s="28"/>
      <c r="BQ143" s="28"/>
      <c r="BR143" s="28"/>
      <c r="BS143" s="28"/>
      <c r="BT143" s="28"/>
      <c r="BU143" s="28"/>
      <c r="BV143" s="28"/>
      <c r="BW143" s="28"/>
      <c r="BX143" s="28"/>
      <c r="BY143" s="28"/>
      <c r="BZ143" s="28"/>
      <c r="CA143" s="28"/>
      <c r="CB143" s="28"/>
      <c r="CC143" s="28"/>
      <c r="CD143" s="28"/>
      <c r="CE143" s="28"/>
      <c r="CF143" s="28"/>
      <c r="CG143" s="28"/>
      <c r="CH143" s="28"/>
      <c r="CI143" s="28"/>
      <c r="CJ143" s="28"/>
      <c r="CK143" s="28"/>
    </row>
    <row r="144" spans="1:89" s="21" customFormat="1" x14ac:dyDescent="0.2">
      <c r="A144" s="101"/>
      <c r="L144" s="99"/>
      <c r="V144" s="27"/>
      <c r="AW144" s="28"/>
      <c r="AX144" s="28"/>
      <c r="AY144" s="28"/>
      <c r="AZ144" s="28"/>
      <c r="BA144" s="28"/>
      <c r="BB144" s="28"/>
      <c r="BC144" s="28"/>
      <c r="BD144" s="28"/>
      <c r="BE144" s="28"/>
      <c r="BF144" s="28"/>
      <c r="BG144" s="28"/>
      <c r="BH144" s="28"/>
      <c r="BI144" s="28"/>
      <c r="BJ144" s="28"/>
      <c r="BK144" s="28"/>
      <c r="BL144" s="28"/>
      <c r="BM144" s="28"/>
      <c r="BN144" s="28"/>
      <c r="BO144" s="28"/>
      <c r="BP144" s="28"/>
      <c r="BQ144" s="28"/>
      <c r="BR144" s="28"/>
      <c r="BS144" s="28"/>
      <c r="BT144" s="28"/>
      <c r="BU144" s="28"/>
      <c r="BV144" s="28"/>
      <c r="BW144" s="28"/>
      <c r="BX144" s="28"/>
      <c r="BY144" s="28"/>
      <c r="BZ144" s="28"/>
      <c r="CA144" s="28"/>
      <c r="CB144" s="28"/>
      <c r="CC144" s="28"/>
      <c r="CD144" s="28"/>
      <c r="CE144" s="28"/>
      <c r="CF144" s="28"/>
      <c r="CG144" s="28"/>
      <c r="CH144" s="28"/>
      <c r="CI144" s="28"/>
      <c r="CJ144" s="28"/>
      <c r="CK144" s="28"/>
    </row>
    <row r="145" spans="1:89" s="21" customFormat="1" x14ac:dyDescent="0.2">
      <c r="A145" s="101"/>
      <c r="L145" s="99"/>
      <c r="V145" s="27"/>
      <c r="AW145" s="28"/>
      <c r="AX145" s="28"/>
      <c r="AY145" s="28"/>
      <c r="AZ145" s="28"/>
      <c r="BA145" s="28"/>
      <c r="BB145" s="28"/>
      <c r="BC145" s="28"/>
      <c r="BD145" s="28"/>
      <c r="BE145" s="28"/>
      <c r="BF145" s="28"/>
      <c r="BG145" s="28"/>
      <c r="BH145" s="28"/>
      <c r="BI145" s="28"/>
      <c r="BJ145" s="28"/>
      <c r="BK145" s="28"/>
      <c r="BL145" s="28"/>
      <c r="BM145" s="28"/>
      <c r="BN145" s="28"/>
      <c r="BO145" s="28"/>
      <c r="BP145" s="28"/>
      <c r="BQ145" s="28"/>
      <c r="BR145" s="28"/>
      <c r="BS145" s="28"/>
      <c r="BT145" s="28"/>
      <c r="BU145" s="28"/>
      <c r="BV145" s="28"/>
      <c r="BW145" s="28"/>
      <c r="BX145" s="28"/>
      <c r="BY145" s="28"/>
      <c r="BZ145" s="28"/>
      <c r="CA145" s="28"/>
      <c r="CB145" s="28"/>
      <c r="CC145" s="28"/>
      <c r="CD145" s="28"/>
      <c r="CE145" s="28"/>
      <c r="CF145" s="28"/>
      <c r="CG145" s="28"/>
      <c r="CH145" s="28"/>
      <c r="CI145" s="28"/>
      <c r="CJ145" s="28"/>
      <c r="CK145" s="28"/>
    </row>
    <row r="146" spans="1:89" s="21" customFormat="1" x14ac:dyDescent="0.2">
      <c r="A146" s="101"/>
      <c r="L146" s="99"/>
      <c r="V146" s="27"/>
      <c r="AW146" s="28"/>
      <c r="AX146" s="28"/>
      <c r="AY146" s="28"/>
      <c r="AZ146" s="28"/>
      <c r="BA146" s="28"/>
      <c r="BB146" s="28"/>
      <c r="BC146" s="28"/>
      <c r="BD146" s="28"/>
      <c r="BE146" s="28"/>
      <c r="BF146" s="28"/>
      <c r="BG146" s="28"/>
      <c r="BH146" s="28"/>
      <c r="BI146" s="28"/>
      <c r="BJ146" s="28"/>
      <c r="BK146" s="28"/>
      <c r="BL146" s="28"/>
      <c r="BM146" s="28"/>
      <c r="BN146" s="28"/>
      <c r="BO146" s="28"/>
      <c r="BP146" s="28"/>
      <c r="BQ146" s="28"/>
      <c r="BR146" s="28"/>
      <c r="BS146" s="28"/>
      <c r="BT146" s="28"/>
      <c r="BU146" s="28"/>
      <c r="BV146" s="28"/>
      <c r="BW146" s="28"/>
      <c r="BX146" s="28"/>
      <c r="BY146" s="28"/>
      <c r="BZ146" s="28"/>
      <c r="CA146" s="28"/>
      <c r="CB146" s="28"/>
      <c r="CC146" s="28"/>
      <c r="CD146" s="28"/>
      <c r="CE146" s="28"/>
      <c r="CF146" s="28"/>
      <c r="CG146" s="28"/>
      <c r="CH146" s="28"/>
      <c r="CI146" s="28"/>
      <c r="CJ146" s="28"/>
      <c r="CK146" s="28"/>
    </row>
    <row r="147" spans="1:89" s="21" customFormat="1" x14ac:dyDescent="0.2">
      <c r="A147" s="101"/>
      <c r="L147" s="99"/>
      <c r="V147" s="27"/>
      <c r="AW147" s="28"/>
      <c r="AX147" s="28"/>
      <c r="AY147" s="28"/>
      <c r="AZ147" s="28"/>
      <c r="BA147" s="28"/>
      <c r="BB147" s="28"/>
      <c r="BC147" s="28"/>
      <c r="BD147" s="28"/>
      <c r="BE147" s="28"/>
      <c r="BF147" s="28"/>
      <c r="BG147" s="28"/>
      <c r="BH147" s="28"/>
      <c r="BI147" s="28"/>
      <c r="BJ147" s="28"/>
      <c r="BK147" s="28"/>
      <c r="BL147" s="28"/>
      <c r="BM147" s="28"/>
      <c r="BN147" s="28"/>
      <c r="BO147" s="28"/>
      <c r="BP147" s="28"/>
      <c r="BQ147" s="28"/>
      <c r="BR147" s="28"/>
      <c r="BS147" s="28"/>
      <c r="BT147" s="28"/>
      <c r="BU147" s="28"/>
      <c r="BV147" s="28"/>
      <c r="BW147" s="28"/>
      <c r="BX147" s="28"/>
      <c r="BY147" s="28"/>
      <c r="BZ147" s="28"/>
      <c r="CA147" s="28"/>
      <c r="CB147" s="28"/>
      <c r="CC147" s="28"/>
      <c r="CD147" s="28"/>
      <c r="CE147" s="28"/>
      <c r="CF147" s="28"/>
      <c r="CG147" s="28"/>
      <c r="CH147" s="28"/>
      <c r="CI147" s="28"/>
      <c r="CJ147" s="28"/>
      <c r="CK147" s="28"/>
    </row>
    <row r="148" spans="1:89" s="21" customFormat="1" x14ac:dyDescent="0.2">
      <c r="A148" s="101"/>
      <c r="L148" s="99"/>
      <c r="V148" s="27"/>
      <c r="AW148" s="28"/>
      <c r="AX148" s="28"/>
      <c r="AY148" s="28"/>
      <c r="AZ148" s="28"/>
      <c r="BA148" s="28"/>
      <c r="BB148" s="28"/>
      <c r="BC148" s="28"/>
      <c r="BD148" s="28"/>
      <c r="BE148" s="28"/>
      <c r="BF148" s="28"/>
      <c r="BG148" s="28"/>
      <c r="BH148" s="28"/>
      <c r="BI148" s="28"/>
      <c r="BJ148" s="28"/>
      <c r="BK148" s="28"/>
      <c r="BL148" s="28"/>
      <c r="BM148" s="28"/>
      <c r="BN148" s="28"/>
      <c r="BO148" s="28"/>
      <c r="BP148" s="28"/>
      <c r="BQ148" s="28"/>
      <c r="BR148" s="28"/>
      <c r="BS148" s="28"/>
      <c r="BT148" s="28"/>
      <c r="BU148" s="28"/>
      <c r="BV148" s="28"/>
      <c r="BW148" s="28"/>
      <c r="BX148" s="28"/>
      <c r="BY148" s="28"/>
      <c r="BZ148" s="28"/>
      <c r="CA148" s="28"/>
      <c r="CB148" s="28"/>
      <c r="CC148" s="28"/>
      <c r="CD148" s="28"/>
      <c r="CE148" s="28"/>
      <c r="CF148" s="28"/>
      <c r="CG148" s="28"/>
      <c r="CH148" s="28"/>
      <c r="CI148" s="28"/>
      <c r="CJ148" s="28"/>
      <c r="CK148" s="28"/>
    </row>
    <row r="149" spans="1:89" s="21" customFormat="1" x14ac:dyDescent="0.2">
      <c r="A149" s="101"/>
      <c r="L149" s="99"/>
      <c r="V149" s="27"/>
      <c r="AW149" s="28"/>
      <c r="AX149" s="28"/>
      <c r="AY149" s="28"/>
      <c r="AZ149" s="28"/>
      <c r="BA149" s="28"/>
      <c r="BB149" s="28"/>
      <c r="BC149" s="28"/>
      <c r="BD149" s="28"/>
      <c r="BE149" s="28"/>
      <c r="BF149" s="28"/>
      <c r="BG149" s="28"/>
      <c r="BH149" s="28"/>
      <c r="BI149" s="28"/>
      <c r="BJ149" s="28"/>
      <c r="BK149" s="28"/>
      <c r="BL149" s="28"/>
      <c r="BM149" s="28"/>
      <c r="BN149" s="28"/>
      <c r="BO149" s="28"/>
      <c r="BP149" s="28"/>
      <c r="BQ149" s="28"/>
      <c r="BR149" s="28"/>
      <c r="BS149" s="28"/>
      <c r="BT149" s="28"/>
      <c r="BU149" s="28"/>
      <c r="BV149" s="28"/>
      <c r="BW149" s="28"/>
      <c r="BX149" s="28"/>
      <c r="BY149" s="28"/>
      <c r="BZ149" s="28"/>
      <c r="CA149" s="28"/>
      <c r="CB149" s="28"/>
      <c r="CC149" s="28"/>
      <c r="CD149" s="28"/>
      <c r="CE149" s="28"/>
      <c r="CF149" s="28"/>
      <c r="CG149" s="28"/>
      <c r="CH149" s="28"/>
      <c r="CI149" s="28"/>
      <c r="CJ149" s="28"/>
      <c r="CK149" s="28"/>
    </row>
    <row r="150" spans="1:89" s="21" customFormat="1" x14ac:dyDescent="0.2">
      <c r="A150" s="101"/>
      <c r="L150" s="99"/>
      <c r="V150" s="27"/>
      <c r="AW150" s="28"/>
      <c r="AX150" s="28"/>
      <c r="AY150" s="28"/>
      <c r="AZ150" s="28"/>
      <c r="BA150" s="28"/>
      <c r="BB150" s="28"/>
      <c r="BC150" s="28"/>
      <c r="BD150" s="28"/>
      <c r="BE150" s="28"/>
      <c r="BF150" s="28"/>
      <c r="BG150" s="28"/>
      <c r="BH150" s="28"/>
      <c r="BI150" s="28"/>
      <c r="BJ150" s="28"/>
      <c r="BK150" s="28"/>
      <c r="BL150" s="28"/>
      <c r="BM150" s="28"/>
      <c r="BN150" s="28"/>
      <c r="BO150" s="28"/>
      <c r="BP150" s="28"/>
      <c r="BQ150" s="28"/>
      <c r="BR150" s="28"/>
      <c r="BS150" s="28"/>
      <c r="BT150" s="28"/>
      <c r="BU150" s="28"/>
      <c r="BV150" s="28"/>
      <c r="BW150" s="28"/>
      <c r="BX150" s="28"/>
      <c r="BY150" s="28"/>
      <c r="BZ150" s="28"/>
      <c r="CA150" s="28"/>
      <c r="CB150" s="28"/>
      <c r="CC150" s="28"/>
      <c r="CD150" s="28"/>
      <c r="CE150" s="28"/>
      <c r="CF150" s="28"/>
      <c r="CG150" s="28"/>
      <c r="CH150" s="28"/>
      <c r="CI150" s="28"/>
      <c r="CJ150" s="28"/>
      <c r="CK150" s="28"/>
    </row>
    <row r="151" spans="1:89" x14ac:dyDescent="0.2">
      <c r="A151" s="169"/>
      <c r="B151" s="22"/>
      <c r="C151" s="22"/>
      <c r="D151" s="22"/>
      <c r="E151" s="22"/>
      <c r="F151" s="22"/>
      <c r="G151" s="22"/>
      <c r="H151" s="22"/>
      <c r="I151" s="22"/>
      <c r="J151" s="22"/>
      <c r="K151" s="22"/>
      <c r="L151" s="102"/>
      <c r="M151" s="22"/>
      <c r="N151" s="22"/>
      <c r="O151" s="22"/>
      <c r="P151" s="22"/>
      <c r="Q151" s="22"/>
      <c r="R151" s="22"/>
      <c r="S151" s="22"/>
      <c r="T151" s="22"/>
    </row>
    <row r="152" spans="1:89" x14ac:dyDescent="0.2">
      <c r="A152" s="103"/>
      <c r="B152" s="22"/>
      <c r="C152" s="22"/>
      <c r="D152" s="22"/>
      <c r="E152" s="22"/>
      <c r="F152" s="22"/>
      <c r="G152" s="22"/>
      <c r="H152" s="22"/>
      <c r="I152" s="22"/>
      <c r="J152" s="22"/>
      <c r="K152" s="22"/>
      <c r="L152" s="102"/>
      <c r="M152" s="22"/>
      <c r="N152" s="22"/>
      <c r="O152" s="22"/>
      <c r="P152" s="22"/>
      <c r="Q152" s="22"/>
      <c r="R152" s="22"/>
      <c r="S152" s="22"/>
      <c r="T152" s="22"/>
      <c r="AD152" s="176"/>
    </row>
    <row r="153" spans="1:89" x14ac:dyDescent="0.2">
      <c r="A153" s="103"/>
      <c r="B153" s="22"/>
      <c r="C153" s="22"/>
      <c r="D153" s="22"/>
      <c r="E153" s="22"/>
      <c r="F153" s="22"/>
      <c r="G153" s="22"/>
      <c r="H153" s="22"/>
      <c r="I153" s="22"/>
      <c r="J153" s="22"/>
      <c r="K153" s="22"/>
      <c r="L153" s="102"/>
      <c r="M153" s="22"/>
      <c r="N153" s="22"/>
      <c r="O153" s="22"/>
      <c r="P153" s="22"/>
      <c r="Q153" s="22"/>
      <c r="R153" s="22"/>
      <c r="S153" s="22"/>
      <c r="T153" s="22"/>
    </row>
    <row r="154" spans="1:89" x14ac:dyDescent="0.2">
      <c r="A154" s="103"/>
      <c r="B154" s="22"/>
      <c r="C154" s="22"/>
      <c r="D154" s="22"/>
      <c r="E154" s="22"/>
      <c r="F154" s="22"/>
      <c r="G154" s="22"/>
      <c r="H154" s="22"/>
      <c r="I154" s="22"/>
      <c r="J154" s="22"/>
      <c r="K154" s="22"/>
      <c r="L154" s="102"/>
      <c r="M154" s="22"/>
      <c r="N154" s="22"/>
      <c r="O154" s="22"/>
      <c r="P154" s="22"/>
      <c r="Q154" s="22"/>
      <c r="R154" s="22"/>
      <c r="S154" s="22"/>
      <c r="T154" s="22"/>
    </row>
    <row r="155" spans="1:89" x14ac:dyDescent="0.2">
      <c r="A155" s="103"/>
      <c r="B155" s="22"/>
      <c r="C155" s="22"/>
      <c r="D155" s="22"/>
      <c r="E155" s="22"/>
      <c r="F155" s="22"/>
      <c r="G155" s="22"/>
      <c r="H155" s="22"/>
      <c r="I155" s="22"/>
      <c r="J155" s="22"/>
      <c r="K155" s="22"/>
      <c r="L155" s="102"/>
      <c r="M155" s="22"/>
      <c r="N155" s="22"/>
      <c r="O155" s="22"/>
      <c r="P155" s="22"/>
      <c r="Q155" s="22"/>
      <c r="R155" s="22"/>
      <c r="S155" s="22"/>
      <c r="T155" s="22"/>
    </row>
    <row r="156" spans="1:89" x14ac:dyDescent="0.2">
      <c r="A156" s="103"/>
      <c r="B156" s="22"/>
      <c r="C156" s="22"/>
      <c r="D156" s="22"/>
      <c r="E156" s="22"/>
      <c r="F156" s="22"/>
      <c r="G156" s="22"/>
      <c r="H156" s="22"/>
      <c r="I156" s="22"/>
      <c r="J156" s="22"/>
      <c r="K156" s="22"/>
      <c r="L156" s="102"/>
      <c r="M156" s="22"/>
      <c r="N156" s="22"/>
      <c r="O156" s="22"/>
      <c r="P156" s="22"/>
      <c r="Q156" s="22"/>
      <c r="R156" s="22"/>
      <c r="S156" s="22"/>
      <c r="T156" s="22"/>
    </row>
    <row r="157" spans="1:89" x14ac:dyDescent="0.2">
      <c r="A157" s="103"/>
      <c r="B157" s="22"/>
      <c r="C157" s="22"/>
      <c r="D157" s="22"/>
      <c r="E157" s="22"/>
      <c r="F157" s="22"/>
      <c r="G157" s="22"/>
      <c r="H157" s="22"/>
      <c r="I157" s="22"/>
      <c r="J157" s="22"/>
      <c r="K157" s="22"/>
      <c r="L157" s="102"/>
      <c r="M157" s="22"/>
      <c r="N157" s="22"/>
      <c r="O157" s="22"/>
      <c r="P157" s="22"/>
      <c r="Q157" s="22"/>
      <c r="R157" s="22"/>
      <c r="S157" s="22"/>
      <c r="T157" s="22"/>
    </row>
    <row r="158" spans="1:89" x14ac:dyDescent="0.2">
      <c r="A158" s="103"/>
      <c r="B158" s="22"/>
      <c r="C158" s="22"/>
      <c r="D158" s="22"/>
      <c r="E158" s="22"/>
      <c r="F158" s="22"/>
      <c r="G158" s="22"/>
      <c r="H158" s="22"/>
      <c r="I158" s="22"/>
      <c r="J158" s="22"/>
      <c r="K158" s="22"/>
      <c r="L158" s="102"/>
      <c r="M158" s="22"/>
      <c r="N158" s="22"/>
      <c r="O158" s="22"/>
      <c r="P158" s="22"/>
      <c r="Q158" s="22"/>
      <c r="R158" s="22"/>
      <c r="S158" s="22"/>
      <c r="T158" s="22"/>
    </row>
    <row r="159" spans="1:89" x14ac:dyDescent="0.2">
      <c r="A159" s="103"/>
      <c r="B159" s="22"/>
      <c r="C159" s="22"/>
      <c r="D159" s="22"/>
      <c r="E159" s="22"/>
      <c r="F159" s="22"/>
      <c r="G159" s="22"/>
      <c r="H159" s="22"/>
      <c r="I159" s="22"/>
      <c r="J159" s="22"/>
      <c r="K159" s="22"/>
      <c r="L159" s="102"/>
      <c r="M159" s="22"/>
      <c r="N159" s="22"/>
      <c r="O159" s="22"/>
      <c r="P159" s="22"/>
      <c r="Q159" s="22"/>
      <c r="R159" s="22"/>
      <c r="S159" s="22"/>
      <c r="T159" s="22"/>
    </row>
    <row r="160" spans="1:89" x14ac:dyDescent="0.2">
      <c r="A160" s="103"/>
      <c r="B160" s="22"/>
      <c r="C160" s="22"/>
      <c r="D160" s="22"/>
      <c r="E160" s="22"/>
      <c r="F160" s="22"/>
      <c r="G160" s="22"/>
      <c r="H160" s="22"/>
      <c r="I160" s="22"/>
      <c r="J160" s="22"/>
      <c r="K160" s="22"/>
      <c r="L160" s="102"/>
      <c r="M160" s="22"/>
      <c r="N160" s="22"/>
      <c r="O160" s="22"/>
      <c r="P160" s="22"/>
      <c r="Q160" s="22"/>
      <c r="R160" s="22"/>
      <c r="S160" s="22"/>
      <c r="T160" s="22"/>
    </row>
    <row r="161" spans="1:20" x14ac:dyDescent="0.2">
      <c r="A161" s="103"/>
      <c r="B161" s="22"/>
      <c r="C161" s="22"/>
      <c r="D161" s="22"/>
      <c r="E161" s="22"/>
      <c r="F161" s="22"/>
      <c r="G161" s="22"/>
      <c r="H161" s="22"/>
      <c r="I161" s="22"/>
      <c r="J161" s="22"/>
      <c r="K161" s="22"/>
      <c r="L161" s="102"/>
      <c r="M161" s="22"/>
      <c r="N161" s="22"/>
      <c r="O161" s="22"/>
      <c r="P161" s="22"/>
      <c r="Q161" s="22"/>
      <c r="R161" s="22"/>
      <c r="S161" s="22"/>
      <c r="T161" s="22"/>
    </row>
    <row r="162" spans="1:20" x14ac:dyDescent="0.2">
      <c r="A162" s="103"/>
      <c r="B162" s="22"/>
      <c r="C162" s="22"/>
      <c r="D162" s="22"/>
      <c r="E162" s="22"/>
      <c r="F162" s="22"/>
      <c r="G162" s="22"/>
      <c r="H162" s="22"/>
      <c r="I162" s="22"/>
      <c r="J162" s="22"/>
      <c r="K162" s="22"/>
      <c r="L162" s="102"/>
      <c r="M162" s="22"/>
      <c r="N162" s="22"/>
      <c r="O162" s="22"/>
      <c r="P162" s="22"/>
      <c r="Q162" s="22"/>
      <c r="R162" s="22"/>
      <c r="S162" s="22"/>
      <c r="T162" s="22"/>
    </row>
    <row r="163" spans="1:20" x14ac:dyDescent="0.2">
      <c r="A163" s="103"/>
      <c r="B163" s="22"/>
      <c r="C163" s="22"/>
      <c r="D163" s="22"/>
      <c r="E163" s="22"/>
      <c r="F163" s="22"/>
      <c r="G163" s="22"/>
      <c r="H163" s="22"/>
      <c r="I163" s="22"/>
      <c r="J163" s="22"/>
      <c r="K163" s="22"/>
      <c r="L163" s="102"/>
      <c r="M163" s="22"/>
      <c r="N163" s="22"/>
      <c r="O163" s="22"/>
      <c r="P163" s="22"/>
      <c r="Q163" s="22"/>
      <c r="R163" s="22"/>
      <c r="S163" s="22"/>
      <c r="T163" s="22"/>
    </row>
    <row r="164" spans="1:20" x14ac:dyDescent="0.2">
      <c r="A164" s="103"/>
      <c r="B164" s="22"/>
      <c r="C164" s="22"/>
      <c r="D164" s="22"/>
      <c r="E164" s="22"/>
      <c r="F164" s="22"/>
      <c r="G164" s="22"/>
      <c r="H164" s="22"/>
      <c r="I164" s="22"/>
      <c r="J164" s="22"/>
      <c r="K164" s="22"/>
      <c r="L164" s="102"/>
      <c r="M164" s="22"/>
      <c r="N164" s="22"/>
      <c r="O164" s="22"/>
      <c r="P164" s="22"/>
      <c r="Q164" s="22"/>
      <c r="R164" s="22"/>
      <c r="S164" s="22"/>
      <c r="T164" s="22"/>
    </row>
    <row r="195" spans="1:56" ht="17.25" customHeight="1" x14ac:dyDescent="0.2"/>
    <row r="196" spans="1:56" ht="17.25" customHeight="1" x14ac:dyDescent="0.2"/>
    <row r="197" spans="1:56" ht="17.25" customHeight="1" x14ac:dyDescent="0.2"/>
    <row r="199" spans="1:56" ht="19.5" hidden="1" customHeight="1" x14ac:dyDescent="0.2"/>
    <row r="200" spans="1:56" ht="19.5" hidden="1" customHeight="1" x14ac:dyDescent="0.2">
      <c r="A200" s="168">
        <f>SUM(A7:W110)</f>
        <v>5521</v>
      </c>
      <c r="BD200" s="233">
        <f>SUM(BD7:BL110)</f>
        <v>0</v>
      </c>
    </row>
    <row r="201" spans="1:56" ht="19.5" hidden="1" customHeight="1" x14ac:dyDescent="0.2"/>
  </sheetData>
  <mergeCells count="61">
    <mergeCell ref="A91:B91"/>
    <mergeCell ref="A94:A95"/>
    <mergeCell ref="B94:B95"/>
    <mergeCell ref="C98:E98"/>
    <mergeCell ref="A98:A99"/>
    <mergeCell ref="B98:B99"/>
    <mergeCell ref="G86:H86"/>
    <mergeCell ref="I86:J86"/>
    <mergeCell ref="A88:B88"/>
    <mergeCell ref="A89:B89"/>
    <mergeCell ref="A90:B90"/>
    <mergeCell ref="U61:V61"/>
    <mergeCell ref="W61:W62"/>
    <mergeCell ref="A63:A68"/>
    <mergeCell ref="A69:A70"/>
    <mergeCell ref="A71:A74"/>
    <mergeCell ref="D36:T36"/>
    <mergeCell ref="U36:V36"/>
    <mergeCell ref="W36:W37"/>
    <mergeCell ref="A56:B57"/>
    <mergeCell ref="C56:C57"/>
    <mergeCell ref="D56:T56"/>
    <mergeCell ref="U56:U57"/>
    <mergeCell ref="C36:C37"/>
    <mergeCell ref="A38:A44"/>
    <mergeCell ref="A46:A47"/>
    <mergeCell ref="A36:A37"/>
    <mergeCell ref="B36:B37"/>
    <mergeCell ref="F98:F99"/>
    <mergeCell ref="A49:A50"/>
    <mergeCell ref="B49:B50"/>
    <mergeCell ref="C49:C50"/>
    <mergeCell ref="A51:A52"/>
    <mergeCell ref="A53:A54"/>
    <mergeCell ref="A60:L60"/>
    <mergeCell ref="A61:B62"/>
    <mergeCell ref="C61:C62"/>
    <mergeCell ref="D61:T61"/>
    <mergeCell ref="A75:A76"/>
    <mergeCell ref="A77:A78"/>
    <mergeCell ref="A79:A84"/>
    <mergeCell ref="A86:B87"/>
    <mergeCell ref="C86:D86"/>
    <mergeCell ref="E86:F86"/>
    <mergeCell ref="A31:B31"/>
    <mergeCell ref="A32:B32"/>
    <mergeCell ref="A33:B33"/>
    <mergeCell ref="D26:E26"/>
    <mergeCell ref="A28:B28"/>
    <mergeCell ref="A29:B29"/>
    <mergeCell ref="A26:B27"/>
    <mergeCell ref="C26:C27"/>
    <mergeCell ref="A6:W6"/>
    <mergeCell ref="D9:T9"/>
    <mergeCell ref="U9:V9"/>
    <mergeCell ref="W9:W10"/>
    <mergeCell ref="A30:B30"/>
    <mergeCell ref="A9:A10"/>
    <mergeCell ref="B9:B10"/>
    <mergeCell ref="C9:C10"/>
    <mergeCell ref="A11:A19"/>
  </mergeCells>
  <pageMargins left="0.7" right="0.7" top="0.75" bottom="0.75" header="0.3" footer="0.3"/>
  <extLst>
    <ext xmlns:x14="http://schemas.microsoft.com/office/spreadsheetml/2009/9/main" uri="{CCE6A557-97BC-4b89-ADB6-D9C93CAAB3DF}">
      <x14:dataValidations xmlns:xm="http://schemas.microsoft.com/office/excel/2006/main" count="1">
        <x14:dataValidation type="whole" allowBlank="1" showInputMessage="1" showErrorMessage="1" errorTitle="Error" error="Por favor ingrese números enteros">
          <x14:formula1>
            <xm:f>0</xm:f>
          </x14:formula1>
          <x14:formula2>
            <xm:f>10000000000</xm:f>
          </x14:formula2>
          <xm:sqref>C11:W21 IY11:JS21 SU11:TO21 ACQ11:ADK21 AMM11:ANG21 AWI11:AXC21 BGE11:BGY21 BQA11:BQU21 BZW11:CAQ21 CJS11:CKM21 CTO11:CUI21 DDK11:DEE21 DNG11:DOA21 DXC11:DXW21 EGY11:EHS21 EQU11:ERO21 FAQ11:FBK21 FKM11:FLG21 FUI11:FVC21 GEE11:GEY21 GOA11:GOU21 GXW11:GYQ21 HHS11:HIM21 HRO11:HSI21 IBK11:ICE21 ILG11:IMA21 IVC11:IVW21 JEY11:JFS21 JOU11:JPO21 JYQ11:JZK21 KIM11:KJG21 KSI11:KTC21 LCE11:LCY21 LMA11:LMU21 LVW11:LWQ21 MFS11:MGM21 MPO11:MQI21 MZK11:NAE21 NJG11:NKA21 NTC11:NTW21 OCY11:ODS21 OMU11:ONO21 OWQ11:OXK21 PGM11:PHG21 PQI11:PRC21 QAE11:QAY21 QKA11:QKU21 QTW11:QUQ21 RDS11:REM21 RNO11:ROI21 RXK11:RYE21 SHG11:SIA21 SRC11:SRW21 TAY11:TBS21 TKU11:TLO21 TUQ11:TVK21 UEM11:UFG21 UOI11:UPC21 UYE11:UYY21 VIA11:VIU21 VRW11:VSQ21 WBS11:WCM21 WLO11:WMI21 WVK11:WWE21 C65547:W65557 IY65547:JS65557 SU65547:TO65557 ACQ65547:ADK65557 AMM65547:ANG65557 AWI65547:AXC65557 BGE65547:BGY65557 BQA65547:BQU65557 BZW65547:CAQ65557 CJS65547:CKM65557 CTO65547:CUI65557 DDK65547:DEE65557 DNG65547:DOA65557 DXC65547:DXW65557 EGY65547:EHS65557 EQU65547:ERO65557 FAQ65547:FBK65557 FKM65547:FLG65557 FUI65547:FVC65557 GEE65547:GEY65557 GOA65547:GOU65557 GXW65547:GYQ65557 HHS65547:HIM65557 HRO65547:HSI65557 IBK65547:ICE65557 ILG65547:IMA65557 IVC65547:IVW65557 JEY65547:JFS65557 JOU65547:JPO65557 JYQ65547:JZK65557 KIM65547:KJG65557 KSI65547:KTC65557 LCE65547:LCY65557 LMA65547:LMU65557 LVW65547:LWQ65557 MFS65547:MGM65557 MPO65547:MQI65557 MZK65547:NAE65557 NJG65547:NKA65557 NTC65547:NTW65557 OCY65547:ODS65557 OMU65547:ONO65557 OWQ65547:OXK65557 PGM65547:PHG65557 PQI65547:PRC65557 QAE65547:QAY65557 QKA65547:QKU65557 QTW65547:QUQ65557 RDS65547:REM65557 RNO65547:ROI65557 RXK65547:RYE65557 SHG65547:SIA65557 SRC65547:SRW65557 TAY65547:TBS65557 TKU65547:TLO65557 TUQ65547:TVK65557 UEM65547:UFG65557 UOI65547:UPC65557 UYE65547:UYY65557 VIA65547:VIU65557 VRW65547:VSQ65557 WBS65547:WCM65557 WLO65547:WMI65557 WVK65547:WWE65557 C131083:W131093 IY131083:JS131093 SU131083:TO131093 ACQ131083:ADK131093 AMM131083:ANG131093 AWI131083:AXC131093 BGE131083:BGY131093 BQA131083:BQU131093 BZW131083:CAQ131093 CJS131083:CKM131093 CTO131083:CUI131093 DDK131083:DEE131093 DNG131083:DOA131093 DXC131083:DXW131093 EGY131083:EHS131093 EQU131083:ERO131093 FAQ131083:FBK131093 FKM131083:FLG131093 FUI131083:FVC131093 GEE131083:GEY131093 GOA131083:GOU131093 GXW131083:GYQ131093 HHS131083:HIM131093 HRO131083:HSI131093 IBK131083:ICE131093 ILG131083:IMA131093 IVC131083:IVW131093 JEY131083:JFS131093 JOU131083:JPO131093 JYQ131083:JZK131093 KIM131083:KJG131093 KSI131083:KTC131093 LCE131083:LCY131093 LMA131083:LMU131093 LVW131083:LWQ131093 MFS131083:MGM131093 MPO131083:MQI131093 MZK131083:NAE131093 NJG131083:NKA131093 NTC131083:NTW131093 OCY131083:ODS131093 OMU131083:ONO131093 OWQ131083:OXK131093 PGM131083:PHG131093 PQI131083:PRC131093 QAE131083:QAY131093 QKA131083:QKU131093 QTW131083:QUQ131093 RDS131083:REM131093 RNO131083:ROI131093 RXK131083:RYE131093 SHG131083:SIA131093 SRC131083:SRW131093 TAY131083:TBS131093 TKU131083:TLO131093 TUQ131083:TVK131093 UEM131083:UFG131093 UOI131083:UPC131093 UYE131083:UYY131093 VIA131083:VIU131093 VRW131083:VSQ131093 WBS131083:WCM131093 WLO131083:WMI131093 WVK131083:WWE131093 C196619:W196629 IY196619:JS196629 SU196619:TO196629 ACQ196619:ADK196629 AMM196619:ANG196629 AWI196619:AXC196629 BGE196619:BGY196629 BQA196619:BQU196629 BZW196619:CAQ196629 CJS196619:CKM196629 CTO196619:CUI196629 DDK196619:DEE196629 DNG196619:DOA196629 DXC196619:DXW196629 EGY196619:EHS196629 EQU196619:ERO196629 FAQ196619:FBK196629 FKM196619:FLG196629 FUI196619:FVC196629 GEE196619:GEY196629 GOA196619:GOU196629 GXW196619:GYQ196629 HHS196619:HIM196629 HRO196619:HSI196629 IBK196619:ICE196629 ILG196619:IMA196629 IVC196619:IVW196629 JEY196619:JFS196629 JOU196619:JPO196629 JYQ196619:JZK196629 KIM196619:KJG196629 KSI196619:KTC196629 LCE196619:LCY196629 LMA196619:LMU196629 LVW196619:LWQ196629 MFS196619:MGM196629 MPO196619:MQI196629 MZK196619:NAE196629 NJG196619:NKA196629 NTC196619:NTW196629 OCY196619:ODS196629 OMU196619:ONO196629 OWQ196619:OXK196629 PGM196619:PHG196629 PQI196619:PRC196629 QAE196619:QAY196629 QKA196619:QKU196629 QTW196619:QUQ196629 RDS196619:REM196629 RNO196619:ROI196629 RXK196619:RYE196629 SHG196619:SIA196629 SRC196619:SRW196629 TAY196619:TBS196629 TKU196619:TLO196629 TUQ196619:TVK196629 UEM196619:UFG196629 UOI196619:UPC196629 UYE196619:UYY196629 VIA196619:VIU196629 VRW196619:VSQ196629 WBS196619:WCM196629 WLO196619:WMI196629 WVK196619:WWE196629 C262155:W262165 IY262155:JS262165 SU262155:TO262165 ACQ262155:ADK262165 AMM262155:ANG262165 AWI262155:AXC262165 BGE262155:BGY262165 BQA262155:BQU262165 BZW262155:CAQ262165 CJS262155:CKM262165 CTO262155:CUI262165 DDK262155:DEE262165 DNG262155:DOA262165 DXC262155:DXW262165 EGY262155:EHS262165 EQU262155:ERO262165 FAQ262155:FBK262165 FKM262155:FLG262165 FUI262155:FVC262165 GEE262155:GEY262165 GOA262155:GOU262165 GXW262155:GYQ262165 HHS262155:HIM262165 HRO262155:HSI262165 IBK262155:ICE262165 ILG262155:IMA262165 IVC262155:IVW262165 JEY262155:JFS262165 JOU262155:JPO262165 JYQ262155:JZK262165 KIM262155:KJG262165 KSI262155:KTC262165 LCE262155:LCY262165 LMA262155:LMU262165 LVW262155:LWQ262165 MFS262155:MGM262165 MPO262155:MQI262165 MZK262155:NAE262165 NJG262155:NKA262165 NTC262155:NTW262165 OCY262155:ODS262165 OMU262155:ONO262165 OWQ262155:OXK262165 PGM262155:PHG262165 PQI262155:PRC262165 QAE262155:QAY262165 QKA262155:QKU262165 QTW262155:QUQ262165 RDS262155:REM262165 RNO262155:ROI262165 RXK262155:RYE262165 SHG262155:SIA262165 SRC262155:SRW262165 TAY262155:TBS262165 TKU262155:TLO262165 TUQ262155:TVK262165 UEM262155:UFG262165 UOI262155:UPC262165 UYE262155:UYY262165 VIA262155:VIU262165 VRW262155:VSQ262165 WBS262155:WCM262165 WLO262155:WMI262165 WVK262155:WWE262165 C327691:W327701 IY327691:JS327701 SU327691:TO327701 ACQ327691:ADK327701 AMM327691:ANG327701 AWI327691:AXC327701 BGE327691:BGY327701 BQA327691:BQU327701 BZW327691:CAQ327701 CJS327691:CKM327701 CTO327691:CUI327701 DDK327691:DEE327701 DNG327691:DOA327701 DXC327691:DXW327701 EGY327691:EHS327701 EQU327691:ERO327701 FAQ327691:FBK327701 FKM327691:FLG327701 FUI327691:FVC327701 GEE327691:GEY327701 GOA327691:GOU327701 GXW327691:GYQ327701 HHS327691:HIM327701 HRO327691:HSI327701 IBK327691:ICE327701 ILG327691:IMA327701 IVC327691:IVW327701 JEY327691:JFS327701 JOU327691:JPO327701 JYQ327691:JZK327701 KIM327691:KJG327701 KSI327691:KTC327701 LCE327691:LCY327701 LMA327691:LMU327701 LVW327691:LWQ327701 MFS327691:MGM327701 MPO327691:MQI327701 MZK327691:NAE327701 NJG327691:NKA327701 NTC327691:NTW327701 OCY327691:ODS327701 OMU327691:ONO327701 OWQ327691:OXK327701 PGM327691:PHG327701 PQI327691:PRC327701 QAE327691:QAY327701 QKA327691:QKU327701 QTW327691:QUQ327701 RDS327691:REM327701 RNO327691:ROI327701 RXK327691:RYE327701 SHG327691:SIA327701 SRC327691:SRW327701 TAY327691:TBS327701 TKU327691:TLO327701 TUQ327691:TVK327701 UEM327691:UFG327701 UOI327691:UPC327701 UYE327691:UYY327701 VIA327691:VIU327701 VRW327691:VSQ327701 WBS327691:WCM327701 WLO327691:WMI327701 WVK327691:WWE327701 C393227:W393237 IY393227:JS393237 SU393227:TO393237 ACQ393227:ADK393237 AMM393227:ANG393237 AWI393227:AXC393237 BGE393227:BGY393237 BQA393227:BQU393237 BZW393227:CAQ393237 CJS393227:CKM393237 CTO393227:CUI393237 DDK393227:DEE393237 DNG393227:DOA393237 DXC393227:DXW393237 EGY393227:EHS393237 EQU393227:ERO393237 FAQ393227:FBK393237 FKM393227:FLG393237 FUI393227:FVC393237 GEE393227:GEY393237 GOA393227:GOU393237 GXW393227:GYQ393237 HHS393227:HIM393237 HRO393227:HSI393237 IBK393227:ICE393237 ILG393227:IMA393237 IVC393227:IVW393237 JEY393227:JFS393237 JOU393227:JPO393237 JYQ393227:JZK393237 KIM393227:KJG393237 KSI393227:KTC393237 LCE393227:LCY393237 LMA393227:LMU393237 LVW393227:LWQ393237 MFS393227:MGM393237 MPO393227:MQI393237 MZK393227:NAE393237 NJG393227:NKA393237 NTC393227:NTW393237 OCY393227:ODS393237 OMU393227:ONO393237 OWQ393227:OXK393237 PGM393227:PHG393237 PQI393227:PRC393237 QAE393227:QAY393237 QKA393227:QKU393237 QTW393227:QUQ393237 RDS393227:REM393237 RNO393227:ROI393237 RXK393227:RYE393237 SHG393227:SIA393237 SRC393227:SRW393237 TAY393227:TBS393237 TKU393227:TLO393237 TUQ393227:TVK393237 UEM393227:UFG393237 UOI393227:UPC393237 UYE393227:UYY393237 VIA393227:VIU393237 VRW393227:VSQ393237 WBS393227:WCM393237 WLO393227:WMI393237 WVK393227:WWE393237 C458763:W458773 IY458763:JS458773 SU458763:TO458773 ACQ458763:ADK458773 AMM458763:ANG458773 AWI458763:AXC458773 BGE458763:BGY458773 BQA458763:BQU458773 BZW458763:CAQ458773 CJS458763:CKM458773 CTO458763:CUI458773 DDK458763:DEE458773 DNG458763:DOA458773 DXC458763:DXW458773 EGY458763:EHS458773 EQU458763:ERO458773 FAQ458763:FBK458773 FKM458763:FLG458773 FUI458763:FVC458773 GEE458763:GEY458773 GOA458763:GOU458773 GXW458763:GYQ458773 HHS458763:HIM458773 HRO458763:HSI458773 IBK458763:ICE458773 ILG458763:IMA458773 IVC458763:IVW458773 JEY458763:JFS458773 JOU458763:JPO458773 JYQ458763:JZK458773 KIM458763:KJG458773 KSI458763:KTC458773 LCE458763:LCY458773 LMA458763:LMU458773 LVW458763:LWQ458773 MFS458763:MGM458773 MPO458763:MQI458773 MZK458763:NAE458773 NJG458763:NKA458773 NTC458763:NTW458773 OCY458763:ODS458773 OMU458763:ONO458773 OWQ458763:OXK458773 PGM458763:PHG458773 PQI458763:PRC458773 QAE458763:QAY458773 QKA458763:QKU458773 QTW458763:QUQ458773 RDS458763:REM458773 RNO458763:ROI458773 RXK458763:RYE458773 SHG458763:SIA458773 SRC458763:SRW458773 TAY458763:TBS458773 TKU458763:TLO458773 TUQ458763:TVK458773 UEM458763:UFG458773 UOI458763:UPC458773 UYE458763:UYY458773 VIA458763:VIU458773 VRW458763:VSQ458773 WBS458763:WCM458773 WLO458763:WMI458773 WVK458763:WWE458773 C524299:W524309 IY524299:JS524309 SU524299:TO524309 ACQ524299:ADK524309 AMM524299:ANG524309 AWI524299:AXC524309 BGE524299:BGY524309 BQA524299:BQU524309 BZW524299:CAQ524309 CJS524299:CKM524309 CTO524299:CUI524309 DDK524299:DEE524309 DNG524299:DOA524309 DXC524299:DXW524309 EGY524299:EHS524309 EQU524299:ERO524309 FAQ524299:FBK524309 FKM524299:FLG524309 FUI524299:FVC524309 GEE524299:GEY524309 GOA524299:GOU524309 GXW524299:GYQ524309 HHS524299:HIM524309 HRO524299:HSI524309 IBK524299:ICE524309 ILG524299:IMA524309 IVC524299:IVW524309 JEY524299:JFS524309 JOU524299:JPO524309 JYQ524299:JZK524309 KIM524299:KJG524309 KSI524299:KTC524309 LCE524299:LCY524309 LMA524299:LMU524309 LVW524299:LWQ524309 MFS524299:MGM524309 MPO524299:MQI524309 MZK524299:NAE524309 NJG524299:NKA524309 NTC524299:NTW524309 OCY524299:ODS524309 OMU524299:ONO524309 OWQ524299:OXK524309 PGM524299:PHG524309 PQI524299:PRC524309 QAE524299:QAY524309 QKA524299:QKU524309 QTW524299:QUQ524309 RDS524299:REM524309 RNO524299:ROI524309 RXK524299:RYE524309 SHG524299:SIA524309 SRC524299:SRW524309 TAY524299:TBS524309 TKU524299:TLO524309 TUQ524299:TVK524309 UEM524299:UFG524309 UOI524299:UPC524309 UYE524299:UYY524309 VIA524299:VIU524309 VRW524299:VSQ524309 WBS524299:WCM524309 WLO524299:WMI524309 WVK524299:WWE524309 C589835:W589845 IY589835:JS589845 SU589835:TO589845 ACQ589835:ADK589845 AMM589835:ANG589845 AWI589835:AXC589845 BGE589835:BGY589845 BQA589835:BQU589845 BZW589835:CAQ589845 CJS589835:CKM589845 CTO589835:CUI589845 DDK589835:DEE589845 DNG589835:DOA589845 DXC589835:DXW589845 EGY589835:EHS589845 EQU589835:ERO589845 FAQ589835:FBK589845 FKM589835:FLG589845 FUI589835:FVC589845 GEE589835:GEY589845 GOA589835:GOU589845 GXW589835:GYQ589845 HHS589835:HIM589845 HRO589835:HSI589845 IBK589835:ICE589845 ILG589835:IMA589845 IVC589835:IVW589845 JEY589835:JFS589845 JOU589835:JPO589845 JYQ589835:JZK589845 KIM589835:KJG589845 KSI589835:KTC589845 LCE589835:LCY589845 LMA589835:LMU589845 LVW589835:LWQ589845 MFS589835:MGM589845 MPO589835:MQI589845 MZK589835:NAE589845 NJG589835:NKA589845 NTC589835:NTW589845 OCY589835:ODS589845 OMU589835:ONO589845 OWQ589835:OXK589845 PGM589835:PHG589845 PQI589835:PRC589845 QAE589835:QAY589845 QKA589835:QKU589845 QTW589835:QUQ589845 RDS589835:REM589845 RNO589835:ROI589845 RXK589835:RYE589845 SHG589835:SIA589845 SRC589835:SRW589845 TAY589835:TBS589845 TKU589835:TLO589845 TUQ589835:TVK589845 UEM589835:UFG589845 UOI589835:UPC589845 UYE589835:UYY589845 VIA589835:VIU589845 VRW589835:VSQ589845 WBS589835:WCM589845 WLO589835:WMI589845 WVK589835:WWE589845 C655371:W655381 IY655371:JS655381 SU655371:TO655381 ACQ655371:ADK655381 AMM655371:ANG655381 AWI655371:AXC655381 BGE655371:BGY655381 BQA655371:BQU655381 BZW655371:CAQ655381 CJS655371:CKM655381 CTO655371:CUI655381 DDK655371:DEE655381 DNG655371:DOA655381 DXC655371:DXW655381 EGY655371:EHS655381 EQU655371:ERO655381 FAQ655371:FBK655381 FKM655371:FLG655381 FUI655371:FVC655381 GEE655371:GEY655381 GOA655371:GOU655381 GXW655371:GYQ655381 HHS655371:HIM655381 HRO655371:HSI655381 IBK655371:ICE655381 ILG655371:IMA655381 IVC655371:IVW655381 JEY655371:JFS655381 JOU655371:JPO655381 JYQ655371:JZK655381 KIM655371:KJG655381 KSI655371:KTC655381 LCE655371:LCY655381 LMA655371:LMU655381 LVW655371:LWQ655381 MFS655371:MGM655381 MPO655371:MQI655381 MZK655371:NAE655381 NJG655371:NKA655381 NTC655371:NTW655381 OCY655371:ODS655381 OMU655371:ONO655381 OWQ655371:OXK655381 PGM655371:PHG655381 PQI655371:PRC655381 QAE655371:QAY655381 QKA655371:QKU655381 QTW655371:QUQ655381 RDS655371:REM655381 RNO655371:ROI655381 RXK655371:RYE655381 SHG655371:SIA655381 SRC655371:SRW655381 TAY655371:TBS655381 TKU655371:TLO655381 TUQ655371:TVK655381 UEM655371:UFG655381 UOI655371:UPC655381 UYE655371:UYY655381 VIA655371:VIU655381 VRW655371:VSQ655381 WBS655371:WCM655381 WLO655371:WMI655381 WVK655371:WWE655381 C720907:W720917 IY720907:JS720917 SU720907:TO720917 ACQ720907:ADK720917 AMM720907:ANG720917 AWI720907:AXC720917 BGE720907:BGY720917 BQA720907:BQU720917 BZW720907:CAQ720917 CJS720907:CKM720917 CTO720907:CUI720917 DDK720907:DEE720917 DNG720907:DOA720917 DXC720907:DXW720917 EGY720907:EHS720917 EQU720907:ERO720917 FAQ720907:FBK720917 FKM720907:FLG720917 FUI720907:FVC720917 GEE720907:GEY720917 GOA720907:GOU720917 GXW720907:GYQ720917 HHS720907:HIM720917 HRO720907:HSI720917 IBK720907:ICE720917 ILG720907:IMA720917 IVC720907:IVW720917 JEY720907:JFS720917 JOU720907:JPO720917 JYQ720907:JZK720917 KIM720907:KJG720917 KSI720907:KTC720917 LCE720907:LCY720917 LMA720907:LMU720917 LVW720907:LWQ720917 MFS720907:MGM720917 MPO720907:MQI720917 MZK720907:NAE720917 NJG720907:NKA720917 NTC720907:NTW720917 OCY720907:ODS720917 OMU720907:ONO720917 OWQ720907:OXK720917 PGM720907:PHG720917 PQI720907:PRC720917 QAE720907:QAY720917 QKA720907:QKU720917 QTW720907:QUQ720917 RDS720907:REM720917 RNO720907:ROI720917 RXK720907:RYE720917 SHG720907:SIA720917 SRC720907:SRW720917 TAY720907:TBS720917 TKU720907:TLO720917 TUQ720907:TVK720917 UEM720907:UFG720917 UOI720907:UPC720917 UYE720907:UYY720917 VIA720907:VIU720917 VRW720907:VSQ720917 WBS720907:WCM720917 WLO720907:WMI720917 WVK720907:WWE720917 C786443:W786453 IY786443:JS786453 SU786443:TO786453 ACQ786443:ADK786453 AMM786443:ANG786453 AWI786443:AXC786453 BGE786443:BGY786453 BQA786443:BQU786453 BZW786443:CAQ786453 CJS786443:CKM786453 CTO786443:CUI786453 DDK786443:DEE786453 DNG786443:DOA786453 DXC786443:DXW786453 EGY786443:EHS786453 EQU786443:ERO786453 FAQ786443:FBK786453 FKM786443:FLG786453 FUI786443:FVC786453 GEE786443:GEY786453 GOA786443:GOU786453 GXW786443:GYQ786453 HHS786443:HIM786453 HRO786443:HSI786453 IBK786443:ICE786453 ILG786443:IMA786453 IVC786443:IVW786453 JEY786443:JFS786453 JOU786443:JPO786453 JYQ786443:JZK786453 KIM786443:KJG786453 KSI786443:KTC786453 LCE786443:LCY786453 LMA786443:LMU786453 LVW786443:LWQ786453 MFS786443:MGM786453 MPO786443:MQI786453 MZK786443:NAE786453 NJG786443:NKA786453 NTC786443:NTW786453 OCY786443:ODS786453 OMU786443:ONO786453 OWQ786443:OXK786453 PGM786443:PHG786453 PQI786443:PRC786453 QAE786443:QAY786453 QKA786443:QKU786453 QTW786443:QUQ786453 RDS786443:REM786453 RNO786443:ROI786453 RXK786443:RYE786453 SHG786443:SIA786453 SRC786443:SRW786453 TAY786443:TBS786453 TKU786443:TLO786453 TUQ786443:TVK786453 UEM786443:UFG786453 UOI786443:UPC786453 UYE786443:UYY786453 VIA786443:VIU786453 VRW786443:VSQ786453 WBS786443:WCM786453 WLO786443:WMI786453 WVK786443:WWE786453 C851979:W851989 IY851979:JS851989 SU851979:TO851989 ACQ851979:ADK851989 AMM851979:ANG851989 AWI851979:AXC851989 BGE851979:BGY851989 BQA851979:BQU851989 BZW851979:CAQ851989 CJS851979:CKM851989 CTO851979:CUI851989 DDK851979:DEE851989 DNG851979:DOA851989 DXC851979:DXW851989 EGY851979:EHS851989 EQU851979:ERO851989 FAQ851979:FBK851989 FKM851979:FLG851989 FUI851979:FVC851989 GEE851979:GEY851989 GOA851979:GOU851989 GXW851979:GYQ851989 HHS851979:HIM851989 HRO851979:HSI851989 IBK851979:ICE851989 ILG851979:IMA851989 IVC851979:IVW851989 JEY851979:JFS851989 JOU851979:JPO851989 JYQ851979:JZK851989 KIM851979:KJG851989 KSI851979:KTC851989 LCE851979:LCY851989 LMA851979:LMU851989 LVW851979:LWQ851989 MFS851979:MGM851989 MPO851979:MQI851989 MZK851979:NAE851989 NJG851979:NKA851989 NTC851979:NTW851989 OCY851979:ODS851989 OMU851979:ONO851989 OWQ851979:OXK851989 PGM851979:PHG851989 PQI851979:PRC851989 QAE851979:QAY851989 QKA851979:QKU851989 QTW851979:QUQ851989 RDS851979:REM851989 RNO851979:ROI851989 RXK851979:RYE851989 SHG851979:SIA851989 SRC851979:SRW851989 TAY851979:TBS851989 TKU851979:TLO851989 TUQ851979:TVK851989 UEM851979:UFG851989 UOI851979:UPC851989 UYE851979:UYY851989 VIA851979:VIU851989 VRW851979:VSQ851989 WBS851979:WCM851989 WLO851979:WMI851989 WVK851979:WWE851989 C917515:W917525 IY917515:JS917525 SU917515:TO917525 ACQ917515:ADK917525 AMM917515:ANG917525 AWI917515:AXC917525 BGE917515:BGY917525 BQA917515:BQU917525 BZW917515:CAQ917525 CJS917515:CKM917525 CTO917515:CUI917525 DDK917515:DEE917525 DNG917515:DOA917525 DXC917515:DXW917525 EGY917515:EHS917525 EQU917515:ERO917525 FAQ917515:FBK917525 FKM917515:FLG917525 FUI917515:FVC917525 GEE917515:GEY917525 GOA917515:GOU917525 GXW917515:GYQ917525 HHS917515:HIM917525 HRO917515:HSI917525 IBK917515:ICE917525 ILG917515:IMA917525 IVC917515:IVW917525 JEY917515:JFS917525 JOU917515:JPO917525 JYQ917515:JZK917525 KIM917515:KJG917525 KSI917515:KTC917525 LCE917515:LCY917525 LMA917515:LMU917525 LVW917515:LWQ917525 MFS917515:MGM917525 MPO917515:MQI917525 MZK917515:NAE917525 NJG917515:NKA917525 NTC917515:NTW917525 OCY917515:ODS917525 OMU917515:ONO917525 OWQ917515:OXK917525 PGM917515:PHG917525 PQI917515:PRC917525 QAE917515:QAY917525 QKA917515:QKU917525 QTW917515:QUQ917525 RDS917515:REM917525 RNO917515:ROI917525 RXK917515:RYE917525 SHG917515:SIA917525 SRC917515:SRW917525 TAY917515:TBS917525 TKU917515:TLO917525 TUQ917515:TVK917525 UEM917515:UFG917525 UOI917515:UPC917525 UYE917515:UYY917525 VIA917515:VIU917525 VRW917515:VSQ917525 WBS917515:WCM917525 WLO917515:WMI917525 WVK917515:WWE917525 C983051:W983061 IY983051:JS983061 SU983051:TO983061 ACQ983051:ADK983061 AMM983051:ANG983061 AWI983051:AXC983061 BGE983051:BGY983061 BQA983051:BQU983061 BZW983051:CAQ983061 CJS983051:CKM983061 CTO983051:CUI983061 DDK983051:DEE983061 DNG983051:DOA983061 DXC983051:DXW983061 EGY983051:EHS983061 EQU983051:ERO983061 FAQ983051:FBK983061 FKM983051:FLG983061 FUI983051:FVC983061 GEE983051:GEY983061 GOA983051:GOU983061 GXW983051:GYQ983061 HHS983051:HIM983061 HRO983051:HSI983061 IBK983051:ICE983061 ILG983051:IMA983061 IVC983051:IVW983061 JEY983051:JFS983061 JOU983051:JPO983061 JYQ983051:JZK983061 KIM983051:KJG983061 KSI983051:KTC983061 LCE983051:LCY983061 LMA983051:LMU983061 LVW983051:LWQ983061 MFS983051:MGM983061 MPO983051:MQI983061 MZK983051:NAE983061 NJG983051:NKA983061 NTC983051:NTW983061 OCY983051:ODS983061 OMU983051:ONO983061 OWQ983051:OXK983061 PGM983051:PHG983061 PQI983051:PRC983061 QAE983051:QAY983061 QKA983051:QKU983061 QTW983051:QUQ983061 RDS983051:REM983061 RNO983051:ROI983061 RXK983051:RYE983061 SHG983051:SIA983061 SRC983051:SRW983061 TAY983051:TBS983061 TKU983051:TLO983061 TUQ983051:TVK983061 UEM983051:UFG983061 UOI983051:UPC983061 UYE983051:UYY983061 VIA983051:VIU983061 VRW983051:VSQ983061 WBS983051:WCM983061 WLO983051:WMI983061 WVK983051:WWE983061 B24:C24 IX24:IY24 ST24:SU24 ACP24:ACQ24 AML24:AMM24 AWH24:AWI24 BGD24:BGE24 BPZ24:BQA24 BZV24:BZW24 CJR24:CJS24 CTN24:CTO24 DDJ24:DDK24 DNF24:DNG24 DXB24:DXC24 EGX24:EGY24 EQT24:EQU24 FAP24:FAQ24 FKL24:FKM24 FUH24:FUI24 GED24:GEE24 GNZ24:GOA24 GXV24:GXW24 HHR24:HHS24 HRN24:HRO24 IBJ24:IBK24 ILF24:ILG24 IVB24:IVC24 JEX24:JEY24 JOT24:JOU24 JYP24:JYQ24 KIL24:KIM24 KSH24:KSI24 LCD24:LCE24 LLZ24:LMA24 LVV24:LVW24 MFR24:MFS24 MPN24:MPO24 MZJ24:MZK24 NJF24:NJG24 NTB24:NTC24 OCX24:OCY24 OMT24:OMU24 OWP24:OWQ24 PGL24:PGM24 PQH24:PQI24 QAD24:QAE24 QJZ24:QKA24 QTV24:QTW24 RDR24:RDS24 RNN24:RNO24 RXJ24:RXK24 SHF24:SHG24 SRB24:SRC24 TAX24:TAY24 TKT24:TKU24 TUP24:TUQ24 UEL24:UEM24 UOH24:UOI24 UYD24:UYE24 VHZ24:VIA24 VRV24:VRW24 WBR24:WBS24 WLN24:WLO24 WVJ24:WVK24 B65560:C65560 IX65560:IY65560 ST65560:SU65560 ACP65560:ACQ65560 AML65560:AMM65560 AWH65560:AWI65560 BGD65560:BGE65560 BPZ65560:BQA65560 BZV65560:BZW65560 CJR65560:CJS65560 CTN65560:CTO65560 DDJ65560:DDK65560 DNF65560:DNG65560 DXB65560:DXC65560 EGX65560:EGY65560 EQT65560:EQU65560 FAP65560:FAQ65560 FKL65560:FKM65560 FUH65560:FUI65560 GED65560:GEE65560 GNZ65560:GOA65560 GXV65560:GXW65560 HHR65560:HHS65560 HRN65560:HRO65560 IBJ65560:IBK65560 ILF65560:ILG65560 IVB65560:IVC65560 JEX65560:JEY65560 JOT65560:JOU65560 JYP65560:JYQ65560 KIL65560:KIM65560 KSH65560:KSI65560 LCD65560:LCE65560 LLZ65560:LMA65560 LVV65560:LVW65560 MFR65560:MFS65560 MPN65560:MPO65560 MZJ65560:MZK65560 NJF65560:NJG65560 NTB65560:NTC65560 OCX65560:OCY65560 OMT65560:OMU65560 OWP65560:OWQ65560 PGL65560:PGM65560 PQH65560:PQI65560 QAD65560:QAE65560 QJZ65560:QKA65560 QTV65560:QTW65560 RDR65560:RDS65560 RNN65560:RNO65560 RXJ65560:RXK65560 SHF65560:SHG65560 SRB65560:SRC65560 TAX65560:TAY65560 TKT65560:TKU65560 TUP65560:TUQ65560 UEL65560:UEM65560 UOH65560:UOI65560 UYD65560:UYE65560 VHZ65560:VIA65560 VRV65560:VRW65560 WBR65560:WBS65560 WLN65560:WLO65560 WVJ65560:WVK65560 B131096:C131096 IX131096:IY131096 ST131096:SU131096 ACP131096:ACQ131096 AML131096:AMM131096 AWH131096:AWI131096 BGD131096:BGE131096 BPZ131096:BQA131096 BZV131096:BZW131096 CJR131096:CJS131096 CTN131096:CTO131096 DDJ131096:DDK131096 DNF131096:DNG131096 DXB131096:DXC131096 EGX131096:EGY131096 EQT131096:EQU131096 FAP131096:FAQ131096 FKL131096:FKM131096 FUH131096:FUI131096 GED131096:GEE131096 GNZ131096:GOA131096 GXV131096:GXW131096 HHR131096:HHS131096 HRN131096:HRO131096 IBJ131096:IBK131096 ILF131096:ILG131096 IVB131096:IVC131096 JEX131096:JEY131096 JOT131096:JOU131096 JYP131096:JYQ131096 KIL131096:KIM131096 KSH131096:KSI131096 LCD131096:LCE131096 LLZ131096:LMA131096 LVV131096:LVW131096 MFR131096:MFS131096 MPN131096:MPO131096 MZJ131096:MZK131096 NJF131096:NJG131096 NTB131096:NTC131096 OCX131096:OCY131096 OMT131096:OMU131096 OWP131096:OWQ131096 PGL131096:PGM131096 PQH131096:PQI131096 QAD131096:QAE131096 QJZ131096:QKA131096 QTV131096:QTW131096 RDR131096:RDS131096 RNN131096:RNO131096 RXJ131096:RXK131096 SHF131096:SHG131096 SRB131096:SRC131096 TAX131096:TAY131096 TKT131096:TKU131096 TUP131096:TUQ131096 UEL131096:UEM131096 UOH131096:UOI131096 UYD131096:UYE131096 VHZ131096:VIA131096 VRV131096:VRW131096 WBR131096:WBS131096 WLN131096:WLO131096 WVJ131096:WVK131096 B196632:C196632 IX196632:IY196632 ST196632:SU196632 ACP196632:ACQ196632 AML196632:AMM196632 AWH196632:AWI196632 BGD196632:BGE196632 BPZ196632:BQA196632 BZV196632:BZW196632 CJR196632:CJS196632 CTN196632:CTO196632 DDJ196632:DDK196632 DNF196632:DNG196632 DXB196632:DXC196632 EGX196632:EGY196632 EQT196632:EQU196632 FAP196632:FAQ196632 FKL196632:FKM196632 FUH196632:FUI196632 GED196632:GEE196632 GNZ196632:GOA196632 GXV196632:GXW196632 HHR196632:HHS196632 HRN196632:HRO196632 IBJ196632:IBK196632 ILF196632:ILG196632 IVB196632:IVC196632 JEX196632:JEY196632 JOT196632:JOU196632 JYP196632:JYQ196632 KIL196632:KIM196632 KSH196632:KSI196632 LCD196632:LCE196632 LLZ196632:LMA196632 LVV196632:LVW196632 MFR196632:MFS196632 MPN196632:MPO196632 MZJ196632:MZK196632 NJF196632:NJG196632 NTB196632:NTC196632 OCX196632:OCY196632 OMT196632:OMU196632 OWP196632:OWQ196632 PGL196632:PGM196632 PQH196632:PQI196632 QAD196632:QAE196632 QJZ196632:QKA196632 QTV196632:QTW196632 RDR196632:RDS196632 RNN196632:RNO196632 RXJ196632:RXK196632 SHF196632:SHG196632 SRB196632:SRC196632 TAX196632:TAY196632 TKT196632:TKU196632 TUP196632:TUQ196632 UEL196632:UEM196632 UOH196632:UOI196632 UYD196632:UYE196632 VHZ196632:VIA196632 VRV196632:VRW196632 WBR196632:WBS196632 WLN196632:WLO196632 WVJ196632:WVK196632 B262168:C262168 IX262168:IY262168 ST262168:SU262168 ACP262168:ACQ262168 AML262168:AMM262168 AWH262168:AWI262168 BGD262168:BGE262168 BPZ262168:BQA262168 BZV262168:BZW262168 CJR262168:CJS262168 CTN262168:CTO262168 DDJ262168:DDK262168 DNF262168:DNG262168 DXB262168:DXC262168 EGX262168:EGY262168 EQT262168:EQU262168 FAP262168:FAQ262168 FKL262168:FKM262168 FUH262168:FUI262168 GED262168:GEE262168 GNZ262168:GOA262168 GXV262168:GXW262168 HHR262168:HHS262168 HRN262168:HRO262168 IBJ262168:IBK262168 ILF262168:ILG262168 IVB262168:IVC262168 JEX262168:JEY262168 JOT262168:JOU262168 JYP262168:JYQ262168 KIL262168:KIM262168 KSH262168:KSI262168 LCD262168:LCE262168 LLZ262168:LMA262168 LVV262168:LVW262168 MFR262168:MFS262168 MPN262168:MPO262168 MZJ262168:MZK262168 NJF262168:NJG262168 NTB262168:NTC262168 OCX262168:OCY262168 OMT262168:OMU262168 OWP262168:OWQ262168 PGL262168:PGM262168 PQH262168:PQI262168 QAD262168:QAE262168 QJZ262168:QKA262168 QTV262168:QTW262168 RDR262168:RDS262168 RNN262168:RNO262168 RXJ262168:RXK262168 SHF262168:SHG262168 SRB262168:SRC262168 TAX262168:TAY262168 TKT262168:TKU262168 TUP262168:TUQ262168 UEL262168:UEM262168 UOH262168:UOI262168 UYD262168:UYE262168 VHZ262168:VIA262168 VRV262168:VRW262168 WBR262168:WBS262168 WLN262168:WLO262168 WVJ262168:WVK262168 B327704:C327704 IX327704:IY327704 ST327704:SU327704 ACP327704:ACQ327704 AML327704:AMM327704 AWH327704:AWI327704 BGD327704:BGE327704 BPZ327704:BQA327704 BZV327704:BZW327704 CJR327704:CJS327704 CTN327704:CTO327704 DDJ327704:DDK327704 DNF327704:DNG327704 DXB327704:DXC327704 EGX327704:EGY327704 EQT327704:EQU327704 FAP327704:FAQ327704 FKL327704:FKM327704 FUH327704:FUI327704 GED327704:GEE327704 GNZ327704:GOA327704 GXV327704:GXW327704 HHR327704:HHS327704 HRN327704:HRO327704 IBJ327704:IBK327704 ILF327704:ILG327704 IVB327704:IVC327704 JEX327704:JEY327704 JOT327704:JOU327704 JYP327704:JYQ327704 KIL327704:KIM327704 KSH327704:KSI327704 LCD327704:LCE327704 LLZ327704:LMA327704 LVV327704:LVW327704 MFR327704:MFS327704 MPN327704:MPO327704 MZJ327704:MZK327704 NJF327704:NJG327704 NTB327704:NTC327704 OCX327704:OCY327704 OMT327704:OMU327704 OWP327704:OWQ327704 PGL327704:PGM327704 PQH327704:PQI327704 QAD327704:QAE327704 QJZ327704:QKA327704 QTV327704:QTW327704 RDR327704:RDS327704 RNN327704:RNO327704 RXJ327704:RXK327704 SHF327704:SHG327704 SRB327704:SRC327704 TAX327704:TAY327704 TKT327704:TKU327704 TUP327704:TUQ327704 UEL327704:UEM327704 UOH327704:UOI327704 UYD327704:UYE327704 VHZ327704:VIA327704 VRV327704:VRW327704 WBR327704:WBS327704 WLN327704:WLO327704 WVJ327704:WVK327704 B393240:C393240 IX393240:IY393240 ST393240:SU393240 ACP393240:ACQ393240 AML393240:AMM393240 AWH393240:AWI393240 BGD393240:BGE393240 BPZ393240:BQA393240 BZV393240:BZW393240 CJR393240:CJS393240 CTN393240:CTO393240 DDJ393240:DDK393240 DNF393240:DNG393240 DXB393240:DXC393240 EGX393240:EGY393240 EQT393240:EQU393240 FAP393240:FAQ393240 FKL393240:FKM393240 FUH393240:FUI393240 GED393240:GEE393240 GNZ393240:GOA393240 GXV393240:GXW393240 HHR393240:HHS393240 HRN393240:HRO393240 IBJ393240:IBK393240 ILF393240:ILG393240 IVB393240:IVC393240 JEX393240:JEY393240 JOT393240:JOU393240 JYP393240:JYQ393240 KIL393240:KIM393240 KSH393240:KSI393240 LCD393240:LCE393240 LLZ393240:LMA393240 LVV393240:LVW393240 MFR393240:MFS393240 MPN393240:MPO393240 MZJ393240:MZK393240 NJF393240:NJG393240 NTB393240:NTC393240 OCX393240:OCY393240 OMT393240:OMU393240 OWP393240:OWQ393240 PGL393240:PGM393240 PQH393240:PQI393240 QAD393240:QAE393240 QJZ393240:QKA393240 QTV393240:QTW393240 RDR393240:RDS393240 RNN393240:RNO393240 RXJ393240:RXK393240 SHF393240:SHG393240 SRB393240:SRC393240 TAX393240:TAY393240 TKT393240:TKU393240 TUP393240:TUQ393240 UEL393240:UEM393240 UOH393240:UOI393240 UYD393240:UYE393240 VHZ393240:VIA393240 VRV393240:VRW393240 WBR393240:WBS393240 WLN393240:WLO393240 WVJ393240:WVK393240 B458776:C458776 IX458776:IY458776 ST458776:SU458776 ACP458776:ACQ458776 AML458776:AMM458776 AWH458776:AWI458776 BGD458776:BGE458776 BPZ458776:BQA458776 BZV458776:BZW458776 CJR458776:CJS458776 CTN458776:CTO458776 DDJ458776:DDK458776 DNF458776:DNG458776 DXB458776:DXC458776 EGX458776:EGY458776 EQT458776:EQU458776 FAP458776:FAQ458776 FKL458776:FKM458776 FUH458776:FUI458776 GED458776:GEE458776 GNZ458776:GOA458776 GXV458776:GXW458776 HHR458776:HHS458776 HRN458776:HRO458776 IBJ458776:IBK458776 ILF458776:ILG458776 IVB458776:IVC458776 JEX458776:JEY458776 JOT458776:JOU458776 JYP458776:JYQ458776 KIL458776:KIM458776 KSH458776:KSI458776 LCD458776:LCE458776 LLZ458776:LMA458776 LVV458776:LVW458776 MFR458776:MFS458776 MPN458776:MPO458776 MZJ458776:MZK458776 NJF458776:NJG458776 NTB458776:NTC458776 OCX458776:OCY458776 OMT458776:OMU458776 OWP458776:OWQ458776 PGL458776:PGM458776 PQH458776:PQI458776 QAD458776:QAE458776 QJZ458776:QKA458776 QTV458776:QTW458776 RDR458776:RDS458776 RNN458776:RNO458776 RXJ458776:RXK458776 SHF458776:SHG458776 SRB458776:SRC458776 TAX458776:TAY458776 TKT458776:TKU458776 TUP458776:TUQ458776 UEL458776:UEM458776 UOH458776:UOI458776 UYD458776:UYE458776 VHZ458776:VIA458776 VRV458776:VRW458776 WBR458776:WBS458776 WLN458776:WLO458776 WVJ458776:WVK458776 B524312:C524312 IX524312:IY524312 ST524312:SU524312 ACP524312:ACQ524312 AML524312:AMM524312 AWH524312:AWI524312 BGD524312:BGE524312 BPZ524312:BQA524312 BZV524312:BZW524312 CJR524312:CJS524312 CTN524312:CTO524312 DDJ524312:DDK524312 DNF524312:DNG524312 DXB524312:DXC524312 EGX524312:EGY524312 EQT524312:EQU524312 FAP524312:FAQ524312 FKL524312:FKM524312 FUH524312:FUI524312 GED524312:GEE524312 GNZ524312:GOA524312 GXV524312:GXW524312 HHR524312:HHS524312 HRN524312:HRO524312 IBJ524312:IBK524312 ILF524312:ILG524312 IVB524312:IVC524312 JEX524312:JEY524312 JOT524312:JOU524312 JYP524312:JYQ524312 KIL524312:KIM524312 KSH524312:KSI524312 LCD524312:LCE524312 LLZ524312:LMA524312 LVV524312:LVW524312 MFR524312:MFS524312 MPN524312:MPO524312 MZJ524312:MZK524312 NJF524312:NJG524312 NTB524312:NTC524312 OCX524312:OCY524312 OMT524312:OMU524312 OWP524312:OWQ524312 PGL524312:PGM524312 PQH524312:PQI524312 QAD524312:QAE524312 QJZ524312:QKA524312 QTV524312:QTW524312 RDR524312:RDS524312 RNN524312:RNO524312 RXJ524312:RXK524312 SHF524312:SHG524312 SRB524312:SRC524312 TAX524312:TAY524312 TKT524312:TKU524312 TUP524312:TUQ524312 UEL524312:UEM524312 UOH524312:UOI524312 UYD524312:UYE524312 VHZ524312:VIA524312 VRV524312:VRW524312 WBR524312:WBS524312 WLN524312:WLO524312 WVJ524312:WVK524312 B589848:C589848 IX589848:IY589848 ST589848:SU589848 ACP589848:ACQ589848 AML589848:AMM589848 AWH589848:AWI589848 BGD589848:BGE589848 BPZ589848:BQA589848 BZV589848:BZW589848 CJR589848:CJS589848 CTN589848:CTO589848 DDJ589848:DDK589848 DNF589848:DNG589848 DXB589848:DXC589848 EGX589848:EGY589848 EQT589848:EQU589848 FAP589848:FAQ589848 FKL589848:FKM589848 FUH589848:FUI589848 GED589848:GEE589848 GNZ589848:GOA589848 GXV589848:GXW589848 HHR589848:HHS589848 HRN589848:HRO589848 IBJ589848:IBK589848 ILF589848:ILG589848 IVB589848:IVC589848 JEX589848:JEY589848 JOT589848:JOU589848 JYP589848:JYQ589848 KIL589848:KIM589848 KSH589848:KSI589848 LCD589848:LCE589848 LLZ589848:LMA589848 LVV589848:LVW589848 MFR589848:MFS589848 MPN589848:MPO589848 MZJ589848:MZK589848 NJF589848:NJG589848 NTB589848:NTC589848 OCX589848:OCY589848 OMT589848:OMU589848 OWP589848:OWQ589848 PGL589848:PGM589848 PQH589848:PQI589848 QAD589848:QAE589848 QJZ589848:QKA589848 QTV589848:QTW589848 RDR589848:RDS589848 RNN589848:RNO589848 RXJ589848:RXK589848 SHF589848:SHG589848 SRB589848:SRC589848 TAX589848:TAY589848 TKT589848:TKU589848 TUP589848:TUQ589848 UEL589848:UEM589848 UOH589848:UOI589848 UYD589848:UYE589848 VHZ589848:VIA589848 VRV589848:VRW589848 WBR589848:WBS589848 WLN589848:WLO589848 WVJ589848:WVK589848 B655384:C655384 IX655384:IY655384 ST655384:SU655384 ACP655384:ACQ655384 AML655384:AMM655384 AWH655384:AWI655384 BGD655384:BGE655384 BPZ655384:BQA655384 BZV655384:BZW655384 CJR655384:CJS655384 CTN655384:CTO655384 DDJ655384:DDK655384 DNF655384:DNG655384 DXB655384:DXC655384 EGX655384:EGY655384 EQT655384:EQU655384 FAP655384:FAQ655384 FKL655384:FKM655384 FUH655384:FUI655384 GED655384:GEE655384 GNZ655384:GOA655384 GXV655384:GXW655384 HHR655384:HHS655384 HRN655384:HRO655384 IBJ655384:IBK655384 ILF655384:ILG655384 IVB655384:IVC655384 JEX655384:JEY655384 JOT655384:JOU655384 JYP655384:JYQ655384 KIL655384:KIM655384 KSH655384:KSI655384 LCD655384:LCE655384 LLZ655384:LMA655384 LVV655384:LVW655384 MFR655384:MFS655384 MPN655384:MPO655384 MZJ655384:MZK655384 NJF655384:NJG655384 NTB655384:NTC655384 OCX655384:OCY655384 OMT655384:OMU655384 OWP655384:OWQ655384 PGL655384:PGM655384 PQH655384:PQI655384 QAD655384:QAE655384 QJZ655384:QKA655384 QTV655384:QTW655384 RDR655384:RDS655384 RNN655384:RNO655384 RXJ655384:RXK655384 SHF655384:SHG655384 SRB655384:SRC655384 TAX655384:TAY655384 TKT655384:TKU655384 TUP655384:TUQ655384 UEL655384:UEM655384 UOH655384:UOI655384 UYD655384:UYE655384 VHZ655384:VIA655384 VRV655384:VRW655384 WBR655384:WBS655384 WLN655384:WLO655384 WVJ655384:WVK655384 B720920:C720920 IX720920:IY720920 ST720920:SU720920 ACP720920:ACQ720920 AML720920:AMM720920 AWH720920:AWI720920 BGD720920:BGE720920 BPZ720920:BQA720920 BZV720920:BZW720920 CJR720920:CJS720920 CTN720920:CTO720920 DDJ720920:DDK720920 DNF720920:DNG720920 DXB720920:DXC720920 EGX720920:EGY720920 EQT720920:EQU720920 FAP720920:FAQ720920 FKL720920:FKM720920 FUH720920:FUI720920 GED720920:GEE720920 GNZ720920:GOA720920 GXV720920:GXW720920 HHR720920:HHS720920 HRN720920:HRO720920 IBJ720920:IBK720920 ILF720920:ILG720920 IVB720920:IVC720920 JEX720920:JEY720920 JOT720920:JOU720920 JYP720920:JYQ720920 KIL720920:KIM720920 KSH720920:KSI720920 LCD720920:LCE720920 LLZ720920:LMA720920 LVV720920:LVW720920 MFR720920:MFS720920 MPN720920:MPO720920 MZJ720920:MZK720920 NJF720920:NJG720920 NTB720920:NTC720920 OCX720920:OCY720920 OMT720920:OMU720920 OWP720920:OWQ720920 PGL720920:PGM720920 PQH720920:PQI720920 QAD720920:QAE720920 QJZ720920:QKA720920 QTV720920:QTW720920 RDR720920:RDS720920 RNN720920:RNO720920 RXJ720920:RXK720920 SHF720920:SHG720920 SRB720920:SRC720920 TAX720920:TAY720920 TKT720920:TKU720920 TUP720920:TUQ720920 UEL720920:UEM720920 UOH720920:UOI720920 UYD720920:UYE720920 VHZ720920:VIA720920 VRV720920:VRW720920 WBR720920:WBS720920 WLN720920:WLO720920 WVJ720920:WVK720920 B786456:C786456 IX786456:IY786456 ST786456:SU786456 ACP786456:ACQ786456 AML786456:AMM786456 AWH786456:AWI786456 BGD786456:BGE786456 BPZ786456:BQA786456 BZV786456:BZW786456 CJR786456:CJS786456 CTN786456:CTO786456 DDJ786456:DDK786456 DNF786456:DNG786456 DXB786456:DXC786456 EGX786456:EGY786456 EQT786456:EQU786456 FAP786456:FAQ786456 FKL786456:FKM786456 FUH786456:FUI786456 GED786456:GEE786456 GNZ786456:GOA786456 GXV786456:GXW786456 HHR786456:HHS786456 HRN786456:HRO786456 IBJ786456:IBK786456 ILF786456:ILG786456 IVB786456:IVC786456 JEX786456:JEY786456 JOT786456:JOU786456 JYP786456:JYQ786456 KIL786456:KIM786456 KSH786456:KSI786456 LCD786456:LCE786456 LLZ786456:LMA786456 LVV786456:LVW786456 MFR786456:MFS786456 MPN786456:MPO786456 MZJ786456:MZK786456 NJF786456:NJG786456 NTB786456:NTC786456 OCX786456:OCY786456 OMT786456:OMU786456 OWP786456:OWQ786456 PGL786456:PGM786456 PQH786456:PQI786456 QAD786456:QAE786456 QJZ786456:QKA786456 QTV786456:QTW786456 RDR786456:RDS786456 RNN786456:RNO786456 RXJ786456:RXK786456 SHF786456:SHG786456 SRB786456:SRC786456 TAX786456:TAY786456 TKT786456:TKU786456 TUP786456:TUQ786456 UEL786456:UEM786456 UOH786456:UOI786456 UYD786456:UYE786456 VHZ786456:VIA786456 VRV786456:VRW786456 WBR786456:WBS786456 WLN786456:WLO786456 WVJ786456:WVK786456 B851992:C851992 IX851992:IY851992 ST851992:SU851992 ACP851992:ACQ851992 AML851992:AMM851992 AWH851992:AWI851992 BGD851992:BGE851992 BPZ851992:BQA851992 BZV851992:BZW851992 CJR851992:CJS851992 CTN851992:CTO851992 DDJ851992:DDK851992 DNF851992:DNG851992 DXB851992:DXC851992 EGX851992:EGY851992 EQT851992:EQU851992 FAP851992:FAQ851992 FKL851992:FKM851992 FUH851992:FUI851992 GED851992:GEE851992 GNZ851992:GOA851992 GXV851992:GXW851992 HHR851992:HHS851992 HRN851992:HRO851992 IBJ851992:IBK851992 ILF851992:ILG851992 IVB851992:IVC851992 JEX851992:JEY851992 JOT851992:JOU851992 JYP851992:JYQ851992 KIL851992:KIM851992 KSH851992:KSI851992 LCD851992:LCE851992 LLZ851992:LMA851992 LVV851992:LVW851992 MFR851992:MFS851992 MPN851992:MPO851992 MZJ851992:MZK851992 NJF851992:NJG851992 NTB851992:NTC851992 OCX851992:OCY851992 OMT851992:OMU851992 OWP851992:OWQ851992 PGL851992:PGM851992 PQH851992:PQI851992 QAD851992:QAE851992 QJZ851992:QKA851992 QTV851992:QTW851992 RDR851992:RDS851992 RNN851992:RNO851992 RXJ851992:RXK851992 SHF851992:SHG851992 SRB851992:SRC851992 TAX851992:TAY851992 TKT851992:TKU851992 TUP851992:TUQ851992 UEL851992:UEM851992 UOH851992:UOI851992 UYD851992:UYE851992 VHZ851992:VIA851992 VRV851992:VRW851992 WBR851992:WBS851992 WLN851992:WLO851992 WVJ851992:WVK851992 B917528:C917528 IX917528:IY917528 ST917528:SU917528 ACP917528:ACQ917528 AML917528:AMM917528 AWH917528:AWI917528 BGD917528:BGE917528 BPZ917528:BQA917528 BZV917528:BZW917528 CJR917528:CJS917528 CTN917528:CTO917528 DDJ917528:DDK917528 DNF917528:DNG917528 DXB917528:DXC917528 EGX917528:EGY917528 EQT917528:EQU917528 FAP917528:FAQ917528 FKL917528:FKM917528 FUH917528:FUI917528 GED917528:GEE917528 GNZ917528:GOA917528 GXV917528:GXW917528 HHR917528:HHS917528 HRN917528:HRO917528 IBJ917528:IBK917528 ILF917528:ILG917528 IVB917528:IVC917528 JEX917528:JEY917528 JOT917528:JOU917528 JYP917528:JYQ917528 KIL917528:KIM917528 KSH917528:KSI917528 LCD917528:LCE917528 LLZ917528:LMA917528 LVV917528:LVW917528 MFR917528:MFS917528 MPN917528:MPO917528 MZJ917528:MZK917528 NJF917528:NJG917528 NTB917528:NTC917528 OCX917528:OCY917528 OMT917528:OMU917528 OWP917528:OWQ917528 PGL917528:PGM917528 PQH917528:PQI917528 QAD917528:QAE917528 QJZ917528:QKA917528 QTV917528:QTW917528 RDR917528:RDS917528 RNN917528:RNO917528 RXJ917528:RXK917528 SHF917528:SHG917528 SRB917528:SRC917528 TAX917528:TAY917528 TKT917528:TKU917528 TUP917528:TUQ917528 UEL917528:UEM917528 UOH917528:UOI917528 UYD917528:UYE917528 VHZ917528:VIA917528 VRV917528:VRW917528 WBR917528:WBS917528 WLN917528:WLO917528 WVJ917528:WVK917528 B983064:C983064 IX983064:IY983064 ST983064:SU983064 ACP983064:ACQ983064 AML983064:AMM983064 AWH983064:AWI983064 BGD983064:BGE983064 BPZ983064:BQA983064 BZV983064:BZW983064 CJR983064:CJS983064 CTN983064:CTO983064 DDJ983064:DDK983064 DNF983064:DNG983064 DXB983064:DXC983064 EGX983064:EGY983064 EQT983064:EQU983064 FAP983064:FAQ983064 FKL983064:FKM983064 FUH983064:FUI983064 GED983064:GEE983064 GNZ983064:GOA983064 GXV983064:GXW983064 HHR983064:HHS983064 HRN983064:HRO983064 IBJ983064:IBK983064 ILF983064:ILG983064 IVB983064:IVC983064 JEX983064:JEY983064 JOT983064:JOU983064 JYP983064:JYQ983064 KIL983064:KIM983064 KSH983064:KSI983064 LCD983064:LCE983064 LLZ983064:LMA983064 LVV983064:LVW983064 MFR983064:MFS983064 MPN983064:MPO983064 MZJ983064:MZK983064 NJF983064:NJG983064 NTB983064:NTC983064 OCX983064:OCY983064 OMT983064:OMU983064 OWP983064:OWQ983064 PGL983064:PGM983064 PQH983064:PQI983064 QAD983064:QAE983064 QJZ983064:QKA983064 QTV983064:QTW983064 RDR983064:RDS983064 RNN983064:RNO983064 RXJ983064:RXK983064 SHF983064:SHG983064 SRB983064:SRC983064 TAX983064:TAY983064 TKT983064:TKU983064 TUP983064:TUQ983064 UEL983064:UEM983064 UOH983064:UOI983064 UYD983064:UYE983064 VHZ983064:VIA983064 VRV983064:VRW983064 WBR983064:WBS983064 WLN983064:WLO983064 WVJ983064:WVK983064 C28:E33 IY28:JA33 SU28:SW33 ACQ28:ACS33 AMM28:AMO33 AWI28:AWK33 BGE28:BGG33 BQA28:BQC33 BZW28:BZY33 CJS28:CJU33 CTO28:CTQ33 DDK28:DDM33 DNG28:DNI33 DXC28:DXE33 EGY28:EHA33 EQU28:EQW33 FAQ28:FAS33 FKM28:FKO33 FUI28:FUK33 GEE28:GEG33 GOA28:GOC33 GXW28:GXY33 HHS28:HHU33 HRO28:HRQ33 IBK28:IBM33 ILG28:ILI33 IVC28:IVE33 JEY28:JFA33 JOU28:JOW33 JYQ28:JYS33 KIM28:KIO33 KSI28:KSK33 LCE28:LCG33 LMA28:LMC33 LVW28:LVY33 MFS28:MFU33 MPO28:MPQ33 MZK28:MZM33 NJG28:NJI33 NTC28:NTE33 OCY28:ODA33 OMU28:OMW33 OWQ28:OWS33 PGM28:PGO33 PQI28:PQK33 QAE28:QAG33 QKA28:QKC33 QTW28:QTY33 RDS28:RDU33 RNO28:RNQ33 RXK28:RXM33 SHG28:SHI33 SRC28:SRE33 TAY28:TBA33 TKU28:TKW33 TUQ28:TUS33 UEM28:UEO33 UOI28:UOK33 UYE28:UYG33 VIA28:VIC33 VRW28:VRY33 WBS28:WBU33 WLO28:WLQ33 WVK28:WVM33 C65564:E65569 IY65564:JA65569 SU65564:SW65569 ACQ65564:ACS65569 AMM65564:AMO65569 AWI65564:AWK65569 BGE65564:BGG65569 BQA65564:BQC65569 BZW65564:BZY65569 CJS65564:CJU65569 CTO65564:CTQ65569 DDK65564:DDM65569 DNG65564:DNI65569 DXC65564:DXE65569 EGY65564:EHA65569 EQU65564:EQW65569 FAQ65564:FAS65569 FKM65564:FKO65569 FUI65564:FUK65569 GEE65564:GEG65569 GOA65564:GOC65569 GXW65564:GXY65569 HHS65564:HHU65569 HRO65564:HRQ65569 IBK65564:IBM65569 ILG65564:ILI65569 IVC65564:IVE65569 JEY65564:JFA65569 JOU65564:JOW65569 JYQ65564:JYS65569 KIM65564:KIO65569 KSI65564:KSK65569 LCE65564:LCG65569 LMA65564:LMC65569 LVW65564:LVY65569 MFS65564:MFU65569 MPO65564:MPQ65569 MZK65564:MZM65569 NJG65564:NJI65569 NTC65564:NTE65569 OCY65564:ODA65569 OMU65564:OMW65569 OWQ65564:OWS65569 PGM65564:PGO65569 PQI65564:PQK65569 QAE65564:QAG65569 QKA65564:QKC65569 QTW65564:QTY65569 RDS65564:RDU65569 RNO65564:RNQ65569 RXK65564:RXM65569 SHG65564:SHI65569 SRC65564:SRE65569 TAY65564:TBA65569 TKU65564:TKW65569 TUQ65564:TUS65569 UEM65564:UEO65569 UOI65564:UOK65569 UYE65564:UYG65569 VIA65564:VIC65569 VRW65564:VRY65569 WBS65564:WBU65569 WLO65564:WLQ65569 WVK65564:WVM65569 C131100:E131105 IY131100:JA131105 SU131100:SW131105 ACQ131100:ACS131105 AMM131100:AMO131105 AWI131100:AWK131105 BGE131100:BGG131105 BQA131100:BQC131105 BZW131100:BZY131105 CJS131100:CJU131105 CTO131100:CTQ131105 DDK131100:DDM131105 DNG131100:DNI131105 DXC131100:DXE131105 EGY131100:EHA131105 EQU131100:EQW131105 FAQ131100:FAS131105 FKM131100:FKO131105 FUI131100:FUK131105 GEE131100:GEG131105 GOA131100:GOC131105 GXW131100:GXY131105 HHS131100:HHU131105 HRO131100:HRQ131105 IBK131100:IBM131105 ILG131100:ILI131105 IVC131100:IVE131105 JEY131100:JFA131105 JOU131100:JOW131105 JYQ131100:JYS131105 KIM131100:KIO131105 KSI131100:KSK131105 LCE131100:LCG131105 LMA131100:LMC131105 LVW131100:LVY131105 MFS131100:MFU131105 MPO131100:MPQ131105 MZK131100:MZM131105 NJG131100:NJI131105 NTC131100:NTE131105 OCY131100:ODA131105 OMU131100:OMW131105 OWQ131100:OWS131105 PGM131100:PGO131105 PQI131100:PQK131105 QAE131100:QAG131105 QKA131100:QKC131105 QTW131100:QTY131105 RDS131100:RDU131105 RNO131100:RNQ131105 RXK131100:RXM131105 SHG131100:SHI131105 SRC131100:SRE131105 TAY131100:TBA131105 TKU131100:TKW131105 TUQ131100:TUS131105 UEM131100:UEO131105 UOI131100:UOK131105 UYE131100:UYG131105 VIA131100:VIC131105 VRW131100:VRY131105 WBS131100:WBU131105 WLO131100:WLQ131105 WVK131100:WVM131105 C196636:E196641 IY196636:JA196641 SU196636:SW196641 ACQ196636:ACS196641 AMM196636:AMO196641 AWI196636:AWK196641 BGE196636:BGG196641 BQA196636:BQC196641 BZW196636:BZY196641 CJS196636:CJU196641 CTO196636:CTQ196641 DDK196636:DDM196641 DNG196636:DNI196641 DXC196636:DXE196641 EGY196636:EHA196641 EQU196636:EQW196641 FAQ196636:FAS196641 FKM196636:FKO196641 FUI196636:FUK196641 GEE196636:GEG196641 GOA196636:GOC196641 GXW196636:GXY196641 HHS196636:HHU196641 HRO196636:HRQ196641 IBK196636:IBM196641 ILG196636:ILI196641 IVC196636:IVE196641 JEY196636:JFA196641 JOU196636:JOW196641 JYQ196636:JYS196641 KIM196636:KIO196641 KSI196636:KSK196641 LCE196636:LCG196641 LMA196636:LMC196641 LVW196636:LVY196641 MFS196636:MFU196641 MPO196636:MPQ196641 MZK196636:MZM196641 NJG196636:NJI196641 NTC196636:NTE196641 OCY196636:ODA196641 OMU196636:OMW196641 OWQ196636:OWS196641 PGM196636:PGO196641 PQI196636:PQK196641 QAE196636:QAG196641 QKA196636:QKC196641 QTW196636:QTY196641 RDS196636:RDU196641 RNO196636:RNQ196641 RXK196636:RXM196641 SHG196636:SHI196641 SRC196636:SRE196641 TAY196636:TBA196641 TKU196636:TKW196641 TUQ196636:TUS196641 UEM196636:UEO196641 UOI196636:UOK196641 UYE196636:UYG196641 VIA196636:VIC196641 VRW196636:VRY196641 WBS196636:WBU196641 WLO196636:WLQ196641 WVK196636:WVM196641 C262172:E262177 IY262172:JA262177 SU262172:SW262177 ACQ262172:ACS262177 AMM262172:AMO262177 AWI262172:AWK262177 BGE262172:BGG262177 BQA262172:BQC262177 BZW262172:BZY262177 CJS262172:CJU262177 CTO262172:CTQ262177 DDK262172:DDM262177 DNG262172:DNI262177 DXC262172:DXE262177 EGY262172:EHA262177 EQU262172:EQW262177 FAQ262172:FAS262177 FKM262172:FKO262177 FUI262172:FUK262177 GEE262172:GEG262177 GOA262172:GOC262177 GXW262172:GXY262177 HHS262172:HHU262177 HRO262172:HRQ262177 IBK262172:IBM262177 ILG262172:ILI262177 IVC262172:IVE262177 JEY262172:JFA262177 JOU262172:JOW262177 JYQ262172:JYS262177 KIM262172:KIO262177 KSI262172:KSK262177 LCE262172:LCG262177 LMA262172:LMC262177 LVW262172:LVY262177 MFS262172:MFU262177 MPO262172:MPQ262177 MZK262172:MZM262177 NJG262172:NJI262177 NTC262172:NTE262177 OCY262172:ODA262177 OMU262172:OMW262177 OWQ262172:OWS262177 PGM262172:PGO262177 PQI262172:PQK262177 QAE262172:QAG262177 QKA262172:QKC262177 QTW262172:QTY262177 RDS262172:RDU262177 RNO262172:RNQ262177 RXK262172:RXM262177 SHG262172:SHI262177 SRC262172:SRE262177 TAY262172:TBA262177 TKU262172:TKW262177 TUQ262172:TUS262177 UEM262172:UEO262177 UOI262172:UOK262177 UYE262172:UYG262177 VIA262172:VIC262177 VRW262172:VRY262177 WBS262172:WBU262177 WLO262172:WLQ262177 WVK262172:WVM262177 C327708:E327713 IY327708:JA327713 SU327708:SW327713 ACQ327708:ACS327713 AMM327708:AMO327713 AWI327708:AWK327713 BGE327708:BGG327713 BQA327708:BQC327713 BZW327708:BZY327713 CJS327708:CJU327713 CTO327708:CTQ327713 DDK327708:DDM327713 DNG327708:DNI327713 DXC327708:DXE327713 EGY327708:EHA327713 EQU327708:EQW327713 FAQ327708:FAS327713 FKM327708:FKO327713 FUI327708:FUK327713 GEE327708:GEG327713 GOA327708:GOC327713 GXW327708:GXY327713 HHS327708:HHU327713 HRO327708:HRQ327713 IBK327708:IBM327713 ILG327708:ILI327713 IVC327708:IVE327713 JEY327708:JFA327713 JOU327708:JOW327713 JYQ327708:JYS327713 KIM327708:KIO327713 KSI327708:KSK327713 LCE327708:LCG327713 LMA327708:LMC327713 LVW327708:LVY327713 MFS327708:MFU327713 MPO327708:MPQ327713 MZK327708:MZM327713 NJG327708:NJI327713 NTC327708:NTE327713 OCY327708:ODA327713 OMU327708:OMW327713 OWQ327708:OWS327713 PGM327708:PGO327713 PQI327708:PQK327713 QAE327708:QAG327713 QKA327708:QKC327713 QTW327708:QTY327713 RDS327708:RDU327713 RNO327708:RNQ327713 RXK327708:RXM327713 SHG327708:SHI327713 SRC327708:SRE327713 TAY327708:TBA327713 TKU327708:TKW327713 TUQ327708:TUS327713 UEM327708:UEO327713 UOI327708:UOK327713 UYE327708:UYG327713 VIA327708:VIC327713 VRW327708:VRY327713 WBS327708:WBU327713 WLO327708:WLQ327713 WVK327708:WVM327713 C393244:E393249 IY393244:JA393249 SU393244:SW393249 ACQ393244:ACS393249 AMM393244:AMO393249 AWI393244:AWK393249 BGE393244:BGG393249 BQA393244:BQC393249 BZW393244:BZY393249 CJS393244:CJU393249 CTO393244:CTQ393249 DDK393244:DDM393249 DNG393244:DNI393249 DXC393244:DXE393249 EGY393244:EHA393249 EQU393244:EQW393249 FAQ393244:FAS393249 FKM393244:FKO393249 FUI393244:FUK393249 GEE393244:GEG393249 GOA393244:GOC393249 GXW393244:GXY393249 HHS393244:HHU393249 HRO393244:HRQ393249 IBK393244:IBM393249 ILG393244:ILI393249 IVC393244:IVE393249 JEY393244:JFA393249 JOU393244:JOW393249 JYQ393244:JYS393249 KIM393244:KIO393249 KSI393244:KSK393249 LCE393244:LCG393249 LMA393244:LMC393249 LVW393244:LVY393249 MFS393244:MFU393249 MPO393244:MPQ393249 MZK393244:MZM393249 NJG393244:NJI393249 NTC393244:NTE393249 OCY393244:ODA393249 OMU393244:OMW393249 OWQ393244:OWS393249 PGM393244:PGO393249 PQI393244:PQK393249 QAE393244:QAG393249 QKA393244:QKC393249 QTW393244:QTY393249 RDS393244:RDU393249 RNO393244:RNQ393249 RXK393244:RXM393249 SHG393244:SHI393249 SRC393244:SRE393249 TAY393244:TBA393249 TKU393244:TKW393249 TUQ393244:TUS393249 UEM393244:UEO393249 UOI393244:UOK393249 UYE393244:UYG393249 VIA393244:VIC393249 VRW393244:VRY393249 WBS393244:WBU393249 WLO393244:WLQ393249 WVK393244:WVM393249 C458780:E458785 IY458780:JA458785 SU458780:SW458785 ACQ458780:ACS458785 AMM458780:AMO458785 AWI458780:AWK458785 BGE458780:BGG458785 BQA458780:BQC458785 BZW458780:BZY458785 CJS458780:CJU458785 CTO458780:CTQ458785 DDK458780:DDM458785 DNG458780:DNI458785 DXC458780:DXE458785 EGY458780:EHA458785 EQU458780:EQW458785 FAQ458780:FAS458785 FKM458780:FKO458785 FUI458780:FUK458785 GEE458780:GEG458785 GOA458780:GOC458785 GXW458780:GXY458785 HHS458780:HHU458785 HRO458780:HRQ458785 IBK458780:IBM458785 ILG458780:ILI458785 IVC458780:IVE458785 JEY458780:JFA458785 JOU458780:JOW458785 JYQ458780:JYS458785 KIM458780:KIO458785 KSI458780:KSK458785 LCE458780:LCG458785 LMA458780:LMC458785 LVW458780:LVY458785 MFS458780:MFU458785 MPO458780:MPQ458785 MZK458780:MZM458785 NJG458780:NJI458785 NTC458780:NTE458785 OCY458780:ODA458785 OMU458780:OMW458785 OWQ458780:OWS458785 PGM458780:PGO458785 PQI458780:PQK458785 QAE458780:QAG458785 QKA458780:QKC458785 QTW458780:QTY458785 RDS458780:RDU458785 RNO458780:RNQ458785 RXK458780:RXM458785 SHG458780:SHI458785 SRC458780:SRE458785 TAY458780:TBA458785 TKU458780:TKW458785 TUQ458780:TUS458785 UEM458780:UEO458785 UOI458780:UOK458785 UYE458780:UYG458785 VIA458780:VIC458785 VRW458780:VRY458785 WBS458780:WBU458785 WLO458780:WLQ458785 WVK458780:WVM458785 C524316:E524321 IY524316:JA524321 SU524316:SW524321 ACQ524316:ACS524321 AMM524316:AMO524321 AWI524316:AWK524321 BGE524316:BGG524321 BQA524316:BQC524321 BZW524316:BZY524321 CJS524316:CJU524321 CTO524316:CTQ524321 DDK524316:DDM524321 DNG524316:DNI524321 DXC524316:DXE524321 EGY524316:EHA524321 EQU524316:EQW524321 FAQ524316:FAS524321 FKM524316:FKO524321 FUI524316:FUK524321 GEE524316:GEG524321 GOA524316:GOC524321 GXW524316:GXY524321 HHS524316:HHU524321 HRO524316:HRQ524321 IBK524316:IBM524321 ILG524316:ILI524321 IVC524316:IVE524321 JEY524316:JFA524321 JOU524316:JOW524321 JYQ524316:JYS524321 KIM524316:KIO524321 KSI524316:KSK524321 LCE524316:LCG524321 LMA524316:LMC524321 LVW524316:LVY524321 MFS524316:MFU524321 MPO524316:MPQ524321 MZK524316:MZM524321 NJG524316:NJI524321 NTC524316:NTE524321 OCY524316:ODA524321 OMU524316:OMW524321 OWQ524316:OWS524321 PGM524316:PGO524321 PQI524316:PQK524321 QAE524316:QAG524321 QKA524316:QKC524321 QTW524316:QTY524321 RDS524316:RDU524321 RNO524316:RNQ524321 RXK524316:RXM524321 SHG524316:SHI524321 SRC524316:SRE524321 TAY524316:TBA524321 TKU524316:TKW524321 TUQ524316:TUS524321 UEM524316:UEO524321 UOI524316:UOK524321 UYE524316:UYG524321 VIA524316:VIC524321 VRW524316:VRY524321 WBS524316:WBU524321 WLO524316:WLQ524321 WVK524316:WVM524321 C589852:E589857 IY589852:JA589857 SU589852:SW589857 ACQ589852:ACS589857 AMM589852:AMO589857 AWI589852:AWK589857 BGE589852:BGG589857 BQA589852:BQC589857 BZW589852:BZY589857 CJS589852:CJU589857 CTO589852:CTQ589857 DDK589852:DDM589857 DNG589852:DNI589857 DXC589852:DXE589857 EGY589852:EHA589857 EQU589852:EQW589857 FAQ589852:FAS589857 FKM589852:FKO589857 FUI589852:FUK589857 GEE589852:GEG589857 GOA589852:GOC589857 GXW589852:GXY589857 HHS589852:HHU589857 HRO589852:HRQ589857 IBK589852:IBM589857 ILG589852:ILI589857 IVC589852:IVE589857 JEY589852:JFA589857 JOU589852:JOW589857 JYQ589852:JYS589857 KIM589852:KIO589857 KSI589852:KSK589857 LCE589852:LCG589857 LMA589852:LMC589857 LVW589852:LVY589857 MFS589852:MFU589857 MPO589852:MPQ589857 MZK589852:MZM589857 NJG589852:NJI589857 NTC589852:NTE589857 OCY589852:ODA589857 OMU589852:OMW589857 OWQ589852:OWS589857 PGM589852:PGO589857 PQI589852:PQK589857 QAE589852:QAG589857 QKA589852:QKC589857 QTW589852:QTY589857 RDS589852:RDU589857 RNO589852:RNQ589857 RXK589852:RXM589857 SHG589852:SHI589857 SRC589852:SRE589857 TAY589852:TBA589857 TKU589852:TKW589857 TUQ589852:TUS589857 UEM589852:UEO589857 UOI589852:UOK589857 UYE589852:UYG589857 VIA589852:VIC589857 VRW589852:VRY589857 WBS589852:WBU589857 WLO589852:WLQ589857 WVK589852:WVM589857 C655388:E655393 IY655388:JA655393 SU655388:SW655393 ACQ655388:ACS655393 AMM655388:AMO655393 AWI655388:AWK655393 BGE655388:BGG655393 BQA655388:BQC655393 BZW655388:BZY655393 CJS655388:CJU655393 CTO655388:CTQ655393 DDK655388:DDM655393 DNG655388:DNI655393 DXC655388:DXE655393 EGY655388:EHA655393 EQU655388:EQW655393 FAQ655388:FAS655393 FKM655388:FKO655393 FUI655388:FUK655393 GEE655388:GEG655393 GOA655388:GOC655393 GXW655388:GXY655393 HHS655388:HHU655393 HRO655388:HRQ655393 IBK655388:IBM655393 ILG655388:ILI655393 IVC655388:IVE655393 JEY655388:JFA655393 JOU655388:JOW655393 JYQ655388:JYS655393 KIM655388:KIO655393 KSI655388:KSK655393 LCE655388:LCG655393 LMA655388:LMC655393 LVW655388:LVY655393 MFS655388:MFU655393 MPO655388:MPQ655393 MZK655388:MZM655393 NJG655388:NJI655393 NTC655388:NTE655393 OCY655388:ODA655393 OMU655388:OMW655393 OWQ655388:OWS655393 PGM655388:PGO655393 PQI655388:PQK655393 QAE655388:QAG655393 QKA655388:QKC655393 QTW655388:QTY655393 RDS655388:RDU655393 RNO655388:RNQ655393 RXK655388:RXM655393 SHG655388:SHI655393 SRC655388:SRE655393 TAY655388:TBA655393 TKU655388:TKW655393 TUQ655388:TUS655393 UEM655388:UEO655393 UOI655388:UOK655393 UYE655388:UYG655393 VIA655388:VIC655393 VRW655388:VRY655393 WBS655388:WBU655393 WLO655388:WLQ655393 WVK655388:WVM655393 C720924:E720929 IY720924:JA720929 SU720924:SW720929 ACQ720924:ACS720929 AMM720924:AMO720929 AWI720924:AWK720929 BGE720924:BGG720929 BQA720924:BQC720929 BZW720924:BZY720929 CJS720924:CJU720929 CTO720924:CTQ720929 DDK720924:DDM720929 DNG720924:DNI720929 DXC720924:DXE720929 EGY720924:EHA720929 EQU720924:EQW720929 FAQ720924:FAS720929 FKM720924:FKO720929 FUI720924:FUK720929 GEE720924:GEG720929 GOA720924:GOC720929 GXW720924:GXY720929 HHS720924:HHU720929 HRO720924:HRQ720929 IBK720924:IBM720929 ILG720924:ILI720929 IVC720924:IVE720929 JEY720924:JFA720929 JOU720924:JOW720929 JYQ720924:JYS720929 KIM720924:KIO720929 KSI720924:KSK720929 LCE720924:LCG720929 LMA720924:LMC720929 LVW720924:LVY720929 MFS720924:MFU720929 MPO720924:MPQ720929 MZK720924:MZM720929 NJG720924:NJI720929 NTC720924:NTE720929 OCY720924:ODA720929 OMU720924:OMW720929 OWQ720924:OWS720929 PGM720924:PGO720929 PQI720924:PQK720929 QAE720924:QAG720929 QKA720924:QKC720929 QTW720924:QTY720929 RDS720924:RDU720929 RNO720924:RNQ720929 RXK720924:RXM720929 SHG720924:SHI720929 SRC720924:SRE720929 TAY720924:TBA720929 TKU720924:TKW720929 TUQ720924:TUS720929 UEM720924:UEO720929 UOI720924:UOK720929 UYE720924:UYG720929 VIA720924:VIC720929 VRW720924:VRY720929 WBS720924:WBU720929 WLO720924:WLQ720929 WVK720924:WVM720929 C786460:E786465 IY786460:JA786465 SU786460:SW786465 ACQ786460:ACS786465 AMM786460:AMO786465 AWI786460:AWK786465 BGE786460:BGG786465 BQA786460:BQC786465 BZW786460:BZY786465 CJS786460:CJU786465 CTO786460:CTQ786465 DDK786460:DDM786465 DNG786460:DNI786465 DXC786460:DXE786465 EGY786460:EHA786465 EQU786460:EQW786465 FAQ786460:FAS786465 FKM786460:FKO786465 FUI786460:FUK786465 GEE786460:GEG786465 GOA786460:GOC786465 GXW786460:GXY786465 HHS786460:HHU786465 HRO786460:HRQ786465 IBK786460:IBM786465 ILG786460:ILI786465 IVC786460:IVE786465 JEY786460:JFA786465 JOU786460:JOW786465 JYQ786460:JYS786465 KIM786460:KIO786465 KSI786460:KSK786465 LCE786460:LCG786465 LMA786460:LMC786465 LVW786460:LVY786465 MFS786460:MFU786465 MPO786460:MPQ786465 MZK786460:MZM786465 NJG786460:NJI786465 NTC786460:NTE786465 OCY786460:ODA786465 OMU786460:OMW786465 OWQ786460:OWS786465 PGM786460:PGO786465 PQI786460:PQK786465 QAE786460:QAG786465 QKA786460:QKC786465 QTW786460:QTY786465 RDS786460:RDU786465 RNO786460:RNQ786465 RXK786460:RXM786465 SHG786460:SHI786465 SRC786460:SRE786465 TAY786460:TBA786465 TKU786460:TKW786465 TUQ786460:TUS786465 UEM786460:UEO786465 UOI786460:UOK786465 UYE786460:UYG786465 VIA786460:VIC786465 VRW786460:VRY786465 WBS786460:WBU786465 WLO786460:WLQ786465 WVK786460:WVM786465 C851996:E852001 IY851996:JA852001 SU851996:SW852001 ACQ851996:ACS852001 AMM851996:AMO852001 AWI851996:AWK852001 BGE851996:BGG852001 BQA851996:BQC852001 BZW851996:BZY852001 CJS851996:CJU852001 CTO851996:CTQ852001 DDK851996:DDM852001 DNG851996:DNI852001 DXC851996:DXE852001 EGY851996:EHA852001 EQU851996:EQW852001 FAQ851996:FAS852001 FKM851996:FKO852001 FUI851996:FUK852001 GEE851996:GEG852001 GOA851996:GOC852001 GXW851996:GXY852001 HHS851996:HHU852001 HRO851996:HRQ852001 IBK851996:IBM852001 ILG851996:ILI852001 IVC851996:IVE852001 JEY851996:JFA852001 JOU851996:JOW852001 JYQ851996:JYS852001 KIM851996:KIO852001 KSI851996:KSK852001 LCE851996:LCG852001 LMA851996:LMC852001 LVW851996:LVY852001 MFS851996:MFU852001 MPO851996:MPQ852001 MZK851996:MZM852001 NJG851996:NJI852001 NTC851996:NTE852001 OCY851996:ODA852001 OMU851996:OMW852001 OWQ851996:OWS852001 PGM851996:PGO852001 PQI851996:PQK852001 QAE851996:QAG852001 QKA851996:QKC852001 QTW851996:QTY852001 RDS851996:RDU852001 RNO851996:RNQ852001 RXK851996:RXM852001 SHG851996:SHI852001 SRC851996:SRE852001 TAY851996:TBA852001 TKU851996:TKW852001 TUQ851996:TUS852001 UEM851996:UEO852001 UOI851996:UOK852001 UYE851996:UYG852001 VIA851996:VIC852001 VRW851996:VRY852001 WBS851996:WBU852001 WLO851996:WLQ852001 WVK851996:WVM852001 C917532:E917537 IY917532:JA917537 SU917532:SW917537 ACQ917532:ACS917537 AMM917532:AMO917537 AWI917532:AWK917537 BGE917532:BGG917537 BQA917532:BQC917537 BZW917532:BZY917537 CJS917532:CJU917537 CTO917532:CTQ917537 DDK917532:DDM917537 DNG917532:DNI917537 DXC917532:DXE917537 EGY917532:EHA917537 EQU917532:EQW917537 FAQ917532:FAS917537 FKM917532:FKO917537 FUI917532:FUK917537 GEE917532:GEG917537 GOA917532:GOC917537 GXW917532:GXY917537 HHS917532:HHU917537 HRO917532:HRQ917537 IBK917532:IBM917537 ILG917532:ILI917537 IVC917532:IVE917537 JEY917532:JFA917537 JOU917532:JOW917537 JYQ917532:JYS917537 KIM917532:KIO917537 KSI917532:KSK917537 LCE917532:LCG917537 LMA917532:LMC917537 LVW917532:LVY917537 MFS917532:MFU917537 MPO917532:MPQ917537 MZK917532:MZM917537 NJG917532:NJI917537 NTC917532:NTE917537 OCY917532:ODA917537 OMU917532:OMW917537 OWQ917532:OWS917537 PGM917532:PGO917537 PQI917532:PQK917537 QAE917532:QAG917537 QKA917532:QKC917537 QTW917532:QTY917537 RDS917532:RDU917537 RNO917532:RNQ917537 RXK917532:RXM917537 SHG917532:SHI917537 SRC917532:SRE917537 TAY917532:TBA917537 TKU917532:TKW917537 TUQ917532:TUS917537 UEM917532:UEO917537 UOI917532:UOK917537 UYE917532:UYG917537 VIA917532:VIC917537 VRW917532:VRY917537 WBS917532:WBU917537 WLO917532:WLQ917537 WVK917532:WVM917537 C983068:E983073 IY983068:JA983073 SU983068:SW983073 ACQ983068:ACS983073 AMM983068:AMO983073 AWI983068:AWK983073 BGE983068:BGG983073 BQA983068:BQC983073 BZW983068:BZY983073 CJS983068:CJU983073 CTO983068:CTQ983073 DDK983068:DDM983073 DNG983068:DNI983073 DXC983068:DXE983073 EGY983068:EHA983073 EQU983068:EQW983073 FAQ983068:FAS983073 FKM983068:FKO983073 FUI983068:FUK983073 GEE983068:GEG983073 GOA983068:GOC983073 GXW983068:GXY983073 HHS983068:HHU983073 HRO983068:HRQ983073 IBK983068:IBM983073 ILG983068:ILI983073 IVC983068:IVE983073 JEY983068:JFA983073 JOU983068:JOW983073 JYQ983068:JYS983073 KIM983068:KIO983073 KSI983068:KSK983073 LCE983068:LCG983073 LMA983068:LMC983073 LVW983068:LVY983073 MFS983068:MFU983073 MPO983068:MPQ983073 MZK983068:MZM983073 NJG983068:NJI983073 NTC983068:NTE983073 OCY983068:ODA983073 OMU983068:OMW983073 OWQ983068:OWS983073 PGM983068:PGO983073 PQI983068:PQK983073 QAE983068:QAG983073 QKA983068:QKC983073 QTW983068:QTY983073 RDS983068:RDU983073 RNO983068:RNQ983073 RXK983068:RXM983073 SHG983068:SHI983073 SRC983068:SRE983073 TAY983068:TBA983073 TKU983068:TKW983073 TUQ983068:TUS983073 UEM983068:UEO983073 UOI983068:UOK983073 UYE983068:UYG983073 VIA983068:VIC983073 VRW983068:VRY983073 WBS983068:WBU983073 WLO983068:WLQ983073 WVK983068:WVM983073 C38:W47 IY38:JS47 SU38:TO47 ACQ38:ADK47 AMM38:ANG47 AWI38:AXC47 BGE38:BGY47 BQA38:BQU47 BZW38:CAQ47 CJS38:CKM47 CTO38:CUI47 DDK38:DEE47 DNG38:DOA47 DXC38:DXW47 EGY38:EHS47 EQU38:ERO47 FAQ38:FBK47 FKM38:FLG47 FUI38:FVC47 GEE38:GEY47 GOA38:GOU47 GXW38:GYQ47 HHS38:HIM47 HRO38:HSI47 IBK38:ICE47 ILG38:IMA47 IVC38:IVW47 JEY38:JFS47 JOU38:JPO47 JYQ38:JZK47 KIM38:KJG47 KSI38:KTC47 LCE38:LCY47 LMA38:LMU47 LVW38:LWQ47 MFS38:MGM47 MPO38:MQI47 MZK38:NAE47 NJG38:NKA47 NTC38:NTW47 OCY38:ODS47 OMU38:ONO47 OWQ38:OXK47 PGM38:PHG47 PQI38:PRC47 QAE38:QAY47 QKA38:QKU47 QTW38:QUQ47 RDS38:REM47 RNO38:ROI47 RXK38:RYE47 SHG38:SIA47 SRC38:SRW47 TAY38:TBS47 TKU38:TLO47 TUQ38:TVK47 UEM38:UFG47 UOI38:UPC47 UYE38:UYY47 VIA38:VIU47 VRW38:VSQ47 WBS38:WCM47 WLO38:WMI47 WVK38:WWE47 C65574:W65583 IY65574:JS65583 SU65574:TO65583 ACQ65574:ADK65583 AMM65574:ANG65583 AWI65574:AXC65583 BGE65574:BGY65583 BQA65574:BQU65583 BZW65574:CAQ65583 CJS65574:CKM65583 CTO65574:CUI65583 DDK65574:DEE65583 DNG65574:DOA65583 DXC65574:DXW65583 EGY65574:EHS65583 EQU65574:ERO65583 FAQ65574:FBK65583 FKM65574:FLG65583 FUI65574:FVC65583 GEE65574:GEY65583 GOA65574:GOU65583 GXW65574:GYQ65583 HHS65574:HIM65583 HRO65574:HSI65583 IBK65574:ICE65583 ILG65574:IMA65583 IVC65574:IVW65583 JEY65574:JFS65583 JOU65574:JPO65583 JYQ65574:JZK65583 KIM65574:KJG65583 KSI65574:KTC65583 LCE65574:LCY65583 LMA65574:LMU65583 LVW65574:LWQ65583 MFS65574:MGM65583 MPO65574:MQI65583 MZK65574:NAE65583 NJG65574:NKA65583 NTC65574:NTW65583 OCY65574:ODS65583 OMU65574:ONO65583 OWQ65574:OXK65583 PGM65574:PHG65583 PQI65574:PRC65583 QAE65574:QAY65583 QKA65574:QKU65583 QTW65574:QUQ65583 RDS65574:REM65583 RNO65574:ROI65583 RXK65574:RYE65583 SHG65574:SIA65583 SRC65574:SRW65583 TAY65574:TBS65583 TKU65574:TLO65583 TUQ65574:TVK65583 UEM65574:UFG65583 UOI65574:UPC65583 UYE65574:UYY65583 VIA65574:VIU65583 VRW65574:VSQ65583 WBS65574:WCM65583 WLO65574:WMI65583 WVK65574:WWE65583 C131110:W131119 IY131110:JS131119 SU131110:TO131119 ACQ131110:ADK131119 AMM131110:ANG131119 AWI131110:AXC131119 BGE131110:BGY131119 BQA131110:BQU131119 BZW131110:CAQ131119 CJS131110:CKM131119 CTO131110:CUI131119 DDK131110:DEE131119 DNG131110:DOA131119 DXC131110:DXW131119 EGY131110:EHS131119 EQU131110:ERO131119 FAQ131110:FBK131119 FKM131110:FLG131119 FUI131110:FVC131119 GEE131110:GEY131119 GOA131110:GOU131119 GXW131110:GYQ131119 HHS131110:HIM131119 HRO131110:HSI131119 IBK131110:ICE131119 ILG131110:IMA131119 IVC131110:IVW131119 JEY131110:JFS131119 JOU131110:JPO131119 JYQ131110:JZK131119 KIM131110:KJG131119 KSI131110:KTC131119 LCE131110:LCY131119 LMA131110:LMU131119 LVW131110:LWQ131119 MFS131110:MGM131119 MPO131110:MQI131119 MZK131110:NAE131119 NJG131110:NKA131119 NTC131110:NTW131119 OCY131110:ODS131119 OMU131110:ONO131119 OWQ131110:OXK131119 PGM131110:PHG131119 PQI131110:PRC131119 QAE131110:QAY131119 QKA131110:QKU131119 QTW131110:QUQ131119 RDS131110:REM131119 RNO131110:ROI131119 RXK131110:RYE131119 SHG131110:SIA131119 SRC131110:SRW131119 TAY131110:TBS131119 TKU131110:TLO131119 TUQ131110:TVK131119 UEM131110:UFG131119 UOI131110:UPC131119 UYE131110:UYY131119 VIA131110:VIU131119 VRW131110:VSQ131119 WBS131110:WCM131119 WLO131110:WMI131119 WVK131110:WWE131119 C196646:W196655 IY196646:JS196655 SU196646:TO196655 ACQ196646:ADK196655 AMM196646:ANG196655 AWI196646:AXC196655 BGE196646:BGY196655 BQA196646:BQU196655 BZW196646:CAQ196655 CJS196646:CKM196655 CTO196646:CUI196655 DDK196646:DEE196655 DNG196646:DOA196655 DXC196646:DXW196655 EGY196646:EHS196655 EQU196646:ERO196655 FAQ196646:FBK196655 FKM196646:FLG196655 FUI196646:FVC196655 GEE196646:GEY196655 GOA196646:GOU196655 GXW196646:GYQ196655 HHS196646:HIM196655 HRO196646:HSI196655 IBK196646:ICE196655 ILG196646:IMA196655 IVC196646:IVW196655 JEY196646:JFS196655 JOU196646:JPO196655 JYQ196646:JZK196655 KIM196646:KJG196655 KSI196646:KTC196655 LCE196646:LCY196655 LMA196646:LMU196655 LVW196646:LWQ196655 MFS196646:MGM196655 MPO196646:MQI196655 MZK196646:NAE196655 NJG196646:NKA196655 NTC196646:NTW196655 OCY196646:ODS196655 OMU196646:ONO196655 OWQ196646:OXK196655 PGM196646:PHG196655 PQI196646:PRC196655 QAE196646:QAY196655 QKA196646:QKU196655 QTW196646:QUQ196655 RDS196646:REM196655 RNO196646:ROI196655 RXK196646:RYE196655 SHG196646:SIA196655 SRC196646:SRW196655 TAY196646:TBS196655 TKU196646:TLO196655 TUQ196646:TVK196655 UEM196646:UFG196655 UOI196646:UPC196655 UYE196646:UYY196655 VIA196646:VIU196655 VRW196646:VSQ196655 WBS196646:WCM196655 WLO196646:WMI196655 WVK196646:WWE196655 C262182:W262191 IY262182:JS262191 SU262182:TO262191 ACQ262182:ADK262191 AMM262182:ANG262191 AWI262182:AXC262191 BGE262182:BGY262191 BQA262182:BQU262191 BZW262182:CAQ262191 CJS262182:CKM262191 CTO262182:CUI262191 DDK262182:DEE262191 DNG262182:DOA262191 DXC262182:DXW262191 EGY262182:EHS262191 EQU262182:ERO262191 FAQ262182:FBK262191 FKM262182:FLG262191 FUI262182:FVC262191 GEE262182:GEY262191 GOA262182:GOU262191 GXW262182:GYQ262191 HHS262182:HIM262191 HRO262182:HSI262191 IBK262182:ICE262191 ILG262182:IMA262191 IVC262182:IVW262191 JEY262182:JFS262191 JOU262182:JPO262191 JYQ262182:JZK262191 KIM262182:KJG262191 KSI262182:KTC262191 LCE262182:LCY262191 LMA262182:LMU262191 LVW262182:LWQ262191 MFS262182:MGM262191 MPO262182:MQI262191 MZK262182:NAE262191 NJG262182:NKA262191 NTC262182:NTW262191 OCY262182:ODS262191 OMU262182:ONO262191 OWQ262182:OXK262191 PGM262182:PHG262191 PQI262182:PRC262191 QAE262182:QAY262191 QKA262182:QKU262191 QTW262182:QUQ262191 RDS262182:REM262191 RNO262182:ROI262191 RXK262182:RYE262191 SHG262182:SIA262191 SRC262182:SRW262191 TAY262182:TBS262191 TKU262182:TLO262191 TUQ262182:TVK262191 UEM262182:UFG262191 UOI262182:UPC262191 UYE262182:UYY262191 VIA262182:VIU262191 VRW262182:VSQ262191 WBS262182:WCM262191 WLO262182:WMI262191 WVK262182:WWE262191 C327718:W327727 IY327718:JS327727 SU327718:TO327727 ACQ327718:ADK327727 AMM327718:ANG327727 AWI327718:AXC327727 BGE327718:BGY327727 BQA327718:BQU327727 BZW327718:CAQ327727 CJS327718:CKM327727 CTO327718:CUI327727 DDK327718:DEE327727 DNG327718:DOA327727 DXC327718:DXW327727 EGY327718:EHS327727 EQU327718:ERO327727 FAQ327718:FBK327727 FKM327718:FLG327727 FUI327718:FVC327727 GEE327718:GEY327727 GOA327718:GOU327727 GXW327718:GYQ327727 HHS327718:HIM327727 HRO327718:HSI327727 IBK327718:ICE327727 ILG327718:IMA327727 IVC327718:IVW327727 JEY327718:JFS327727 JOU327718:JPO327727 JYQ327718:JZK327727 KIM327718:KJG327727 KSI327718:KTC327727 LCE327718:LCY327727 LMA327718:LMU327727 LVW327718:LWQ327727 MFS327718:MGM327727 MPO327718:MQI327727 MZK327718:NAE327727 NJG327718:NKA327727 NTC327718:NTW327727 OCY327718:ODS327727 OMU327718:ONO327727 OWQ327718:OXK327727 PGM327718:PHG327727 PQI327718:PRC327727 QAE327718:QAY327727 QKA327718:QKU327727 QTW327718:QUQ327727 RDS327718:REM327727 RNO327718:ROI327727 RXK327718:RYE327727 SHG327718:SIA327727 SRC327718:SRW327727 TAY327718:TBS327727 TKU327718:TLO327727 TUQ327718:TVK327727 UEM327718:UFG327727 UOI327718:UPC327727 UYE327718:UYY327727 VIA327718:VIU327727 VRW327718:VSQ327727 WBS327718:WCM327727 WLO327718:WMI327727 WVK327718:WWE327727 C393254:W393263 IY393254:JS393263 SU393254:TO393263 ACQ393254:ADK393263 AMM393254:ANG393263 AWI393254:AXC393263 BGE393254:BGY393263 BQA393254:BQU393263 BZW393254:CAQ393263 CJS393254:CKM393263 CTO393254:CUI393263 DDK393254:DEE393263 DNG393254:DOA393263 DXC393254:DXW393263 EGY393254:EHS393263 EQU393254:ERO393263 FAQ393254:FBK393263 FKM393254:FLG393263 FUI393254:FVC393263 GEE393254:GEY393263 GOA393254:GOU393263 GXW393254:GYQ393263 HHS393254:HIM393263 HRO393254:HSI393263 IBK393254:ICE393263 ILG393254:IMA393263 IVC393254:IVW393263 JEY393254:JFS393263 JOU393254:JPO393263 JYQ393254:JZK393263 KIM393254:KJG393263 KSI393254:KTC393263 LCE393254:LCY393263 LMA393254:LMU393263 LVW393254:LWQ393263 MFS393254:MGM393263 MPO393254:MQI393263 MZK393254:NAE393263 NJG393254:NKA393263 NTC393254:NTW393263 OCY393254:ODS393263 OMU393254:ONO393263 OWQ393254:OXK393263 PGM393254:PHG393263 PQI393254:PRC393263 QAE393254:QAY393263 QKA393254:QKU393263 QTW393254:QUQ393263 RDS393254:REM393263 RNO393254:ROI393263 RXK393254:RYE393263 SHG393254:SIA393263 SRC393254:SRW393263 TAY393254:TBS393263 TKU393254:TLO393263 TUQ393254:TVK393263 UEM393254:UFG393263 UOI393254:UPC393263 UYE393254:UYY393263 VIA393254:VIU393263 VRW393254:VSQ393263 WBS393254:WCM393263 WLO393254:WMI393263 WVK393254:WWE393263 C458790:W458799 IY458790:JS458799 SU458790:TO458799 ACQ458790:ADK458799 AMM458790:ANG458799 AWI458790:AXC458799 BGE458790:BGY458799 BQA458790:BQU458799 BZW458790:CAQ458799 CJS458790:CKM458799 CTO458790:CUI458799 DDK458790:DEE458799 DNG458790:DOA458799 DXC458790:DXW458799 EGY458790:EHS458799 EQU458790:ERO458799 FAQ458790:FBK458799 FKM458790:FLG458799 FUI458790:FVC458799 GEE458790:GEY458799 GOA458790:GOU458799 GXW458790:GYQ458799 HHS458790:HIM458799 HRO458790:HSI458799 IBK458790:ICE458799 ILG458790:IMA458799 IVC458790:IVW458799 JEY458790:JFS458799 JOU458790:JPO458799 JYQ458790:JZK458799 KIM458790:KJG458799 KSI458790:KTC458799 LCE458790:LCY458799 LMA458790:LMU458799 LVW458790:LWQ458799 MFS458790:MGM458799 MPO458790:MQI458799 MZK458790:NAE458799 NJG458790:NKA458799 NTC458790:NTW458799 OCY458790:ODS458799 OMU458790:ONO458799 OWQ458790:OXK458799 PGM458790:PHG458799 PQI458790:PRC458799 QAE458790:QAY458799 QKA458790:QKU458799 QTW458790:QUQ458799 RDS458790:REM458799 RNO458790:ROI458799 RXK458790:RYE458799 SHG458790:SIA458799 SRC458790:SRW458799 TAY458790:TBS458799 TKU458790:TLO458799 TUQ458790:TVK458799 UEM458790:UFG458799 UOI458790:UPC458799 UYE458790:UYY458799 VIA458790:VIU458799 VRW458790:VSQ458799 WBS458790:WCM458799 WLO458790:WMI458799 WVK458790:WWE458799 C524326:W524335 IY524326:JS524335 SU524326:TO524335 ACQ524326:ADK524335 AMM524326:ANG524335 AWI524326:AXC524335 BGE524326:BGY524335 BQA524326:BQU524335 BZW524326:CAQ524335 CJS524326:CKM524335 CTO524326:CUI524335 DDK524326:DEE524335 DNG524326:DOA524335 DXC524326:DXW524335 EGY524326:EHS524335 EQU524326:ERO524335 FAQ524326:FBK524335 FKM524326:FLG524335 FUI524326:FVC524335 GEE524326:GEY524335 GOA524326:GOU524335 GXW524326:GYQ524335 HHS524326:HIM524335 HRO524326:HSI524335 IBK524326:ICE524335 ILG524326:IMA524335 IVC524326:IVW524335 JEY524326:JFS524335 JOU524326:JPO524335 JYQ524326:JZK524335 KIM524326:KJG524335 KSI524326:KTC524335 LCE524326:LCY524335 LMA524326:LMU524335 LVW524326:LWQ524335 MFS524326:MGM524335 MPO524326:MQI524335 MZK524326:NAE524335 NJG524326:NKA524335 NTC524326:NTW524335 OCY524326:ODS524335 OMU524326:ONO524335 OWQ524326:OXK524335 PGM524326:PHG524335 PQI524326:PRC524335 QAE524326:QAY524335 QKA524326:QKU524335 QTW524326:QUQ524335 RDS524326:REM524335 RNO524326:ROI524335 RXK524326:RYE524335 SHG524326:SIA524335 SRC524326:SRW524335 TAY524326:TBS524335 TKU524326:TLO524335 TUQ524326:TVK524335 UEM524326:UFG524335 UOI524326:UPC524335 UYE524326:UYY524335 VIA524326:VIU524335 VRW524326:VSQ524335 WBS524326:WCM524335 WLO524326:WMI524335 WVK524326:WWE524335 C589862:W589871 IY589862:JS589871 SU589862:TO589871 ACQ589862:ADK589871 AMM589862:ANG589871 AWI589862:AXC589871 BGE589862:BGY589871 BQA589862:BQU589871 BZW589862:CAQ589871 CJS589862:CKM589871 CTO589862:CUI589871 DDK589862:DEE589871 DNG589862:DOA589871 DXC589862:DXW589871 EGY589862:EHS589871 EQU589862:ERO589871 FAQ589862:FBK589871 FKM589862:FLG589871 FUI589862:FVC589871 GEE589862:GEY589871 GOA589862:GOU589871 GXW589862:GYQ589871 HHS589862:HIM589871 HRO589862:HSI589871 IBK589862:ICE589871 ILG589862:IMA589871 IVC589862:IVW589871 JEY589862:JFS589871 JOU589862:JPO589871 JYQ589862:JZK589871 KIM589862:KJG589871 KSI589862:KTC589871 LCE589862:LCY589871 LMA589862:LMU589871 LVW589862:LWQ589871 MFS589862:MGM589871 MPO589862:MQI589871 MZK589862:NAE589871 NJG589862:NKA589871 NTC589862:NTW589871 OCY589862:ODS589871 OMU589862:ONO589871 OWQ589862:OXK589871 PGM589862:PHG589871 PQI589862:PRC589871 QAE589862:QAY589871 QKA589862:QKU589871 QTW589862:QUQ589871 RDS589862:REM589871 RNO589862:ROI589871 RXK589862:RYE589871 SHG589862:SIA589871 SRC589862:SRW589871 TAY589862:TBS589871 TKU589862:TLO589871 TUQ589862:TVK589871 UEM589862:UFG589871 UOI589862:UPC589871 UYE589862:UYY589871 VIA589862:VIU589871 VRW589862:VSQ589871 WBS589862:WCM589871 WLO589862:WMI589871 WVK589862:WWE589871 C655398:W655407 IY655398:JS655407 SU655398:TO655407 ACQ655398:ADK655407 AMM655398:ANG655407 AWI655398:AXC655407 BGE655398:BGY655407 BQA655398:BQU655407 BZW655398:CAQ655407 CJS655398:CKM655407 CTO655398:CUI655407 DDK655398:DEE655407 DNG655398:DOA655407 DXC655398:DXW655407 EGY655398:EHS655407 EQU655398:ERO655407 FAQ655398:FBK655407 FKM655398:FLG655407 FUI655398:FVC655407 GEE655398:GEY655407 GOA655398:GOU655407 GXW655398:GYQ655407 HHS655398:HIM655407 HRO655398:HSI655407 IBK655398:ICE655407 ILG655398:IMA655407 IVC655398:IVW655407 JEY655398:JFS655407 JOU655398:JPO655407 JYQ655398:JZK655407 KIM655398:KJG655407 KSI655398:KTC655407 LCE655398:LCY655407 LMA655398:LMU655407 LVW655398:LWQ655407 MFS655398:MGM655407 MPO655398:MQI655407 MZK655398:NAE655407 NJG655398:NKA655407 NTC655398:NTW655407 OCY655398:ODS655407 OMU655398:ONO655407 OWQ655398:OXK655407 PGM655398:PHG655407 PQI655398:PRC655407 QAE655398:QAY655407 QKA655398:QKU655407 QTW655398:QUQ655407 RDS655398:REM655407 RNO655398:ROI655407 RXK655398:RYE655407 SHG655398:SIA655407 SRC655398:SRW655407 TAY655398:TBS655407 TKU655398:TLO655407 TUQ655398:TVK655407 UEM655398:UFG655407 UOI655398:UPC655407 UYE655398:UYY655407 VIA655398:VIU655407 VRW655398:VSQ655407 WBS655398:WCM655407 WLO655398:WMI655407 WVK655398:WWE655407 C720934:W720943 IY720934:JS720943 SU720934:TO720943 ACQ720934:ADK720943 AMM720934:ANG720943 AWI720934:AXC720943 BGE720934:BGY720943 BQA720934:BQU720943 BZW720934:CAQ720943 CJS720934:CKM720943 CTO720934:CUI720943 DDK720934:DEE720943 DNG720934:DOA720943 DXC720934:DXW720943 EGY720934:EHS720943 EQU720934:ERO720943 FAQ720934:FBK720943 FKM720934:FLG720943 FUI720934:FVC720943 GEE720934:GEY720943 GOA720934:GOU720943 GXW720934:GYQ720943 HHS720934:HIM720943 HRO720934:HSI720943 IBK720934:ICE720943 ILG720934:IMA720943 IVC720934:IVW720943 JEY720934:JFS720943 JOU720934:JPO720943 JYQ720934:JZK720943 KIM720934:KJG720943 KSI720934:KTC720943 LCE720934:LCY720943 LMA720934:LMU720943 LVW720934:LWQ720943 MFS720934:MGM720943 MPO720934:MQI720943 MZK720934:NAE720943 NJG720934:NKA720943 NTC720934:NTW720943 OCY720934:ODS720943 OMU720934:ONO720943 OWQ720934:OXK720943 PGM720934:PHG720943 PQI720934:PRC720943 QAE720934:QAY720943 QKA720934:QKU720943 QTW720934:QUQ720943 RDS720934:REM720943 RNO720934:ROI720943 RXK720934:RYE720943 SHG720934:SIA720943 SRC720934:SRW720943 TAY720934:TBS720943 TKU720934:TLO720943 TUQ720934:TVK720943 UEM720934:UFG720943 UOI720934:UPC720943 UYE720934:UYY720943 VIA720934:VIU720943 VRW720934:VSQ720943 WBS720934:WCM720943 WLO720934:WMI720943 WVK720934:WWE720943 C786470:W786479 IY786470:JS786479 SU786470:TO786479 ACQ786470:ADK786479 AMM786470:ANG786479 AWI786470:AXC786479 BGE786470:BGY786479 BQA786470:BQU786479 BZW786470:CAQ786479 CJS786470:CKM786479 CTO786470:CUI786479 DDK786470:DEE786479 DNG786470:DOA786479 DXC786470:DXW786479 EGY786470:EHS786479 EQU786470:ERO786479 FAQ786470:FBK786479 FKM786470:FLG786479 FUI786470:FVC786479 GEE786470:GEY786479 GOA786470:GOU786479 GXW786470:GYQ786479 HHS786470:HIM786479 HRO786470:HSI786479 IBK786470:ICE786479 ILG786470:IMA786479 IVC786470:IVW786479 JEY786470:JFS786479 JOU786470:JPO786479 JYQ786470:JZK786479 KIM786470:KJG786479 KSI786470:KTC786479 LCE786470:LCY786479 LMA786470:LMU786479 LVW786470:LWQ786479 MFS786470:MGM786479 MPO786470:MQI786479 MZK786470:NAE786479 NJG786470:NKA786479 NTC786470:NTW786479 OCY786470:ODS786479 OMU786470:ONO786479 OWQ786470:OXK786479 PGM786470:PHG786479 PQI786470:PRC786479 QAE786470:QAY786479 QKA786470:QKU786479 QTW786470:QUQ786479 RDS786470:REM786479 RNO786470:ROI786479 RXK786470:RYE786479 SHG786470:SIA786479 SRC786470:SRW786479 TAY786470:TBS786479 TKU786470:TLO786479 TUQ786470:TVK786479 UEM786470:UFG786479 UOI786470:UPC786479 UYE786470:UYY786479 VIA786470:VIU786479 VRW786470:VSQ786479 WBS786470:WCM786479 WLO786470:WMI786479 WVK786470:WWE786479 C852006:W852015 IY852006:JS852015 SU852006:TO852015 ACQ852006:ADK852015 AMM852006:ANG852015 AWI852006:AXC852015 BGE852006:BGY852015 BQA852006:BQU852015 BZW852006:CAQ852015 CJS852006:CKM852015 CTO852006:CUI852015 DDK852006:DEE852015 DNG852006:DOA852015 DXC852006:DXW852015 EGY852006:EHS852015 EQU852006:ERO852015 FAQ852006:FBK852015 FKM852006:FLG852015 FUI852006:FVC852015 GEE852006:GEY852015 GOA852006:GOU852015 GXW852006:GYQ852015 HHS852006:HIM852015 HRO852006:HSI852015 IBK852006:ICE852015 ILG852006:IMA852015 IVC852006:IVW852015 JEY852006:JFS852015 JOU852006:JPO852015 JYQ852006:JZK852015 KIM852006:KJG852015 KSI852006:KTC852015 LCE852006:LCY852015 LMA852006:LMU852015 LVW852006:LWQ852015 MFS852006:MGM852015 MPO852006:MQI852015 MZK852006:NAE852015 NJG852006:NKA852015 NTC852006:NTW852015 OCY852006:ODS852015 OMU852006:ONO852015 OWQ852006:OXK852015 PGM852006:PHG852015 PQI852006:PRC852015 QAE852006:QAY852015 QKA852006:QKU852015 QTW852006:QUQ852015 RDS852006:REM852015 RNO852006:ROI852015 RXK852006:RYE852015 SHG852006:SIA852015 SRC852006:SRW852015 TAY852006:TBS852015 TKU852006:TLO852015 TUQ852006:TVK852015 UEM852006:UFG852015 UOI852006:UPC852015 UYE852006:UYY852015 VIA852006:VIU852015 VRW852006:VSQ852015 WBS852006:WCM852015 WLO852006:WMI852015 WVK852006:WWE852015 C917542:W917551 IY917542:JS917551 SU917542:TO917551 ACQ917542:ADK917551 AMM917542:ANG917551 AWI917542:AXC917551 BGE917542:BGY917551 BQA917542:BQU917551 BZW917542:CAQ917551 CJS917542:CKM917551 CTO917542:CUI917551 DDK917542:DEE917551 DNG917542:DOA917551 DXC917542:DXW917551 EGY917542:EHS917551 EQU917542:ERO917551 FAQ917542:FBK917551 FKM917542:FLG917551 FUI917542:FVC917551 GEE917542:GEY917551 GOA917542:GOU917551 GXW917542:GYQ917551 HHS917542:HIM917551 HRO917542:HSI917551 IBK917542:ICE917551 ILG917542:IMA917551 IVC917542:IVW917551 JEY917542:JFS917551 JOU917542:JPO917551 JYQ917542:JZK917551 KIM917542:KJG917551 KSI917542:KTC917551 LCE917542:LCY917551 LMA917542:LMU917551 LVW917542:LWQ917551 MFS917542:MGM917551 MPO917542:MQI917551 MZK917542:NAE917551 NJG917542:NKA917551 NTC917542:NTW917551 OCY917542:ODS917551 OMU917542:ONO917551 OWQ917542:OXK917551 PGM917542:PHG917551 PQI917542:PRC917551 QAE917542:QAY917551 QKA917542:QKU917551 QTW917542:QUQ917551 RDS917542:REM917551 RNO917542:ROI917551 RXK917542:RYE917551 SHG917542:SIA917551 SRC917542:SRW917551 TAY917542:TBS917551 TKU917542:TLO917551 TUQ917542:TVK917551 UEM917542:UFG917551 UOI917542:UPC917551 UYE917542:UYY917551 VIA917542:VIU917551 VRW917542:VSQ917551 WBS917542:WCM917551 WLO917542:WMI917551 WVK917542:WWE917551 C983078:W983087 IY983078:JS983087 SU983078:TO983087 ACQ983078:ADK983087 AMM983078:ANG983087 AWI983078:AXC983087 BGE983078:BGY983087 BQA983078:BQU983087 BZW983078:CAQ983087 CJS983078:CKM983087 CTO983078:CUI983087 DDK983078:DEE983087 DNG983078:DOA983087 DXC983078:DXW983087 EGY983078:EHS983087 EQU983078:ERO983087 FAQ983078:FBK983087 FKM983078:FLG983087 FUI983078:FVC983087 GEE983078:GEY983087 GOA983078:GOU983087 GXW983078:GYQ983087 HHS983078:HIM983087 HRO983078:HSI983087 IBK983078:ICE983087 ILG983078:IMA983087 IVC983078:IVW983087 JEY983078:JFS983087 JOU983078:JPO983087 JYQ983078:JZK983087 KIM983078:KJG983087 KSI983078:KTC983087 LCE983078:LCY983087 LMA983078:LMU983087 LVW983078:LWQ983087 MFS983078:MGM983087 MPO983078:MQI983087 MZK983078:NAE983087 NJG983078:NKA983087 NTC983078:NTW983087 OCY983078:ODS983087 OMU983078:ONO983087 OWQ983078:OXK983087 PGM983078:PHG983087 PQI983078:PRC983087 QAE983078:QAY983087 QKA983078:QKU983087 QTW983078:QUQ983087 RDS983078:REM983087 RNO983078:ROI983087 RXK983078:RYE983087 SHG983078:SIA983087 SRC983078:SRW983087 TAY983078:TBS983087 TKU983078:TLO983087 TUQ983078:TVK983087 UEM983078:UFG983087 UOI983078:UPC983087 UYE983078:UYY983087 VIA983078:VIU983087 VRW983078:VSQ983087 WBS983078:WCM983087 WLO983078:WMI983087 WVK983078:WWE983087 C51:C54 IY51:IY54 SU51:SU54 ACQ51:ACQ54 AMM51:AMM54 AWI51:AWI54 BGE51:BGE54 BQA51:BQA54 BZW51:BZW54 CJS51:CJS54 CTO51:CTO54 DDK51:DDK54 DNG51:DNG54 DXC51:DXC54 EGY51:EGY54 EQU51:EQU54 FAQ51:FAQ54 FKM51:FKM54 FUI51:FUI54 GEE51:GEE54 GOA51:GOA54 GXW51:GXW54 HHS51:HHS54 HRO51:HRO54 IBK51:IBK54 ILG51:ILG54 IVC51:IVC54 JEY51:JEY54 JOU51:JOU54 JYQ51:JYQ54 KIM51:KIM54 KSI51:KSI54 LCE51:LCE54 LMA51:LMA54 LVW51:LVW54 MFS51:MFS54 MPO51:MPO54 MZK51:MZK54 NJG51:NJG54 NTC51:NTC54 OCY51:OCY54 OMU51:OMU54 OWQ51:OWQ54 PGM51:PGM54 PQI51:PQI54 QAE51:QAE54 QKA51:QKA54 QTW51:QTW54 RDS51:RDS54 RNO51:RNO54 RXK51:RXK54 SHG51:SHG54 SRC51:SRC54 TAY51:TAY54 TKU51:TKU54 TUQ51:TUQ54 UEM51:UEM54 UOI51:UOI54 UYE51:UYE54 VIA51:VIA54 VRW51:VRW54 WBS51:WBS54 WLO51:WLO54 WVK51:WVK54 C65587:C65590 IY65587:IY65590 SU65587:SU65590 ACQ65587:ACQ65590 AMM65587:AMM65590 AWI65587:AWI65590 BGE65587:BGE65590 BQA65587:BQA65590 BZW65587:BZW65590 CJS65587:CJS65590 CTO65587:CTO65590 DDK65587:DDK65590 DNG65587:DNG65590 DXC65587:DXC65590 EGY65587:EGY65590 EQU65587:EQU65590 FAQ65587:FAQ65590 FKM65587:FKM65590 FUI65587:FUI65590 GEE65587:GEE65590 GOA65587:GOA65590 GXW65587:GXW65590 HHS65587:HHS65590 HRO65587:HRO65590 IBK65587:IBK65590 ILG65587:ILG65590 IVC65587:IVC65590 JEY65587:JEY65590 JOU65587:JOU65590 JYQ65587:JYQ65590 KIM65587:KIM65590 KSI65587:KSI65590 LCE65587:LCE65590 LMA65587:LMA65590 LVW65587:LVW65590 MFS65587:MFS65590 MPO65587:MPO65590 MZK65587:MZK65590 NJG65587:NJG65590 NTC65587:NTC65590 OCY65587:OCY65590 OMU65587:OMU65590 OWQ65587:OWQ65590 PGM65587:PGM65590 PQI65587:PQI65590 QAE65587:QAE65590 QKA65587:QKA65590 QTW65587:QTW65590 RDS65587:RDS65590 RNO65587:RNO65590 RXK65587:RXK65590 SHG65587:SHG65590 SRC65587:SRC65590 TAY65587:TAY65590 TKU65587:TKU65590 TUQ65587:TUQ65590 UEM65587:UEM65590 UOI65587:UOI65590 UYE65587:UYE65590 VIA65587:VIA65590 VRW65587:VRW65590 WBS65587:WBS65590 WLO65587:WLO65590 WVK65587:WVK65590 C131123:C131126 IY131123:IY131126 SU131123:SU131126 ACQ131123:ACQ131126 AMM131123:AMM131126 AWI131123:AWI131126 BGE131123:BGE131126 BQA131123:BQA131126 BZW131123:BZW131126 CJS131123:CJS131126 CTO131123:CTO131126 DDK131123:DDK131126 DNG131123:DNG131126 DXC131123:DXC131126 EGY131123:EGY131126 EQU131123:EQU131126 FAQ131123:FAQ131126 FKM131123:FKM131126 FUI131123:FUI131126 GEE131123:GEE131126 GOA131123:GOA131126 GXW131123:GXW131126 HHS131123:HHS131126 HRO131123:HRO131126 IBK131123:IBK131126 ILG131123:ILG131126 IVC131123:IVC131126 JEY131123:JEY131126 JOU131123:JOU131126 JYQ131123:JYQ131126 KIM131123:KIM131126 KSI131123:KSI131126 LCE131123:LCE131126 LMA131123:LMA131126 LVW131123:LVW131126 MFS131123:MFS131126 MPO131123:MPO131126 MZK131123:MZK131126 NJG131123:NJG131126 NTC131123:NTC131126 OCY131123:OCY131126 OMU131123:OMU131126 OWQ131123:OWQ131126 PGM131123:PGM131126 PQI131123:PQI131126 QAE131123:QAE131126 QKA131123:QKA131126 QTW131123:QTW131126 RDS131123:RDS131126 RNO131123:RNO131126 RXK131123:RXK131126 SHG131123:SHG131126 SRC131123:SRC131126 TAY131123:TAY131126 TKU131123:TKU131126 TUQ131123:TUQ131126 UEM131123:UEM131126 UOI131123:UOI131126 UYE131123:UYE131126 VIA131123:VIA131126 VRW131123:VRW131126 WBS131123:WBS131126 WLO131123:WLO131126 WVK131123:WVK131126 C196659:C196662 IY196659:IY196662 SU196659:SU196662 ACQ196659:ACQ196662 AMM196659:AMM196662 AWI196659:AWI196662 BGE196659:BGE196662 BQA196659:BQA196662 BZW196659:BZW196662 CJS196659:CJS196662 CTO196659:CTO196662 DDK196659:DDK196662 DNG196659:DNG196662 DXC196659:DXC196662 EGY196659:EGY196662 EQU196659:EQU196662 FAQ196659:FAQ196662 FKM196659:FKM196662 FUI196659:FUI196662 GEE196659:GEE196662 GOA196659:GOA196662 GXW196659:GXW196662 HHS196659:HHS196662 HRO196659:HRO196662 IBK196659:IBK196662 ILG196659:ILG196662 IVC196659:IVC196662 JEY196659:JEY196662 JOU196659:JOU196662 JYQ196659:JYQ196662 KIM196659:KIM196662 KSI196659:KSI196662 LCE196659:LCE196662 LMA196659:LMA196662 LVW196659:LVW196662 MFS196659:MFS196662 MPO196659:MPO196662 MZK196659:MZK196662 NJG196659:NJG196662 NTC196659:NTC196662 OCY196659:OCY196662 OMU196659:OMU196662 OWQ196659:OWQ196662 PGM196659:PGM196662 PQI196659:PQI196662 QAE196659:QAE196662 QKA196659:QKA196662 QTW196659:QTW196662 RDS196659:RDS196662 RNO196659:RNO196662 RXK196659:RXK196662 SHG196659:SHG196662 SRC196659:SRC196662 TAY196659:TAY196662 TKU196659:TKU196662 TUQ196659:TUQ196662 UEM196659:UEM196662 UOI196659:UOI196662 UYE196659:UYE196662 VIA196659:VIA196662 VRW196659:VRW196662 WBS196659:WBS196662 WLO196659:WLO196662 WVK196659:WVK196662 C262195:C262198 IY262195:IY262198 SU262195:SU262198 ACQ262195:ACQ262198 AMM262195:AMM262198 AWI262195:AWI262198 BGE262195:BGE262198 BQA262195:BQA262198 BZW262195:BZW262198 CJS262195:CJS262198 CTO262195:CTO262198 DDK262195:DDK262198 DNG262195:DNG262198 DXC262195:DXC262198 EGY262195:EGY262198 EQU262195:EQU262198 FAQ262195:FAQ262198 FKM262195:FKM262198 FUI262195:FUI262198 GEE262195:GEE262198 GOA262195:GOA262198 GXW262195:GXW262198 HHS262195:HHS262198 HRO262195:HRO262198 IBK262195:IBK262198 ILG262195:ILG262198 IVC262195:IVC262198 JEY262195:JEY262198 JOU262195:JOU262198 JYQ262195:JYQ262198 KIM262195:KIM262198 KSI262195:KSI262198 LCE262195:LCE262198 LMA262195:LMA262198 LVW262195:LVW262198 MFS262195:MFS262198 MPO262195:MPO262198 MZK262195:MZK262198 NJG262195:NJG262198 NTC262195:NTC262198 OCY262195:OCY262198 OMU262195:OMU262198 OWQ262195:OWQ262198 PGM262195:PGM262198 PQI262195:PQI262198 QAE262195:QAE262198 QKA262195:QKA262198 QTW262195:QTW262198 RDS262195:RDS262198 RNO262195:RNO262198 RXK262195:RXK262198 SHG262195:SHG262198 SRC262195:SRC262198 TAY262195:TAY262198 TKU262195:TKU262198 TUQ262195:TUQ262198 UEM262195:UEM262198 UOI262195:UOI262198 UYE262195:UYE262198 VIA262195:VIA262198 VRW262195:VRW262198 WBS262195:WBS262198 WLO262195:WLO262198 WVK262195:WVK262198 C327731:C327734 IY327731:IY327734 SU327731:SU327734 ACQ327731:ACQ327734 AMM327731:AMM327734 AWI327731:AWI327734 BGE327731:BGE327734 BQA327731:BQA327734 BZW327731:BZW327734 CJS327731:CJS327734 CTO327731:CTO327734 DDK327731:DDK327734 DNG327731:DNG327734 DXC327731:DXC327734 EGY327731:EGY327734 EQU327731:EQU327734 FAQ327731:FAQ327734 FKM327731:FKM327734 FUI327731:FUI327734 GEE327731:GEE327734 GOA327731:GOA327734 GXW327731:GXW327734 HHS327731:HHS327734 HRO327731:HRO327734 IBK327731:IBK327734 ILG327731:ILG327734 IVC327731:IVC327734 JEY327731:JEY327734 JOU327731:JOU327734 JYQ327731:JYQ327734 KIM327731:KIM327734 KSI327731:KSI327734 LCE327731:LCE327734 LMA327731:LMA327734 LVW327731:LVW327734 MFS327731:MFS327734 MPO327731:MPO327734 MZK327731:MZK327734 NJG327731:NJG327734 NTC327731:NTC327734 OCY327731:OCY327734 OMU327731:OMU327734 OWQ327731:OWQ327734 PGM327731:PGM327734 PQI327731:PQI327734 QAE327731:QAE327734 QKA327731:QKA327734 QTW327731:QTW327734 RDS327731:RDS327734 RNO327731:RNO327734 RXK327731:RXK327734 SHG327731:SHG327734 SRC327731:SRC327734 TAY327731:TAY327734 TKU327731:TKU327734 TUQ327731:TUQ327734 UEM327731:UEM327734 UOI327731:UOI327734 UYE327731:UYE327734 VIA327731:VIA327734 VRW327731:VRW327734 WBS327731:WBS327734 WLO327731:WLO327734 WVK327731:WVK327734 C393267:C393270 IY393267:IY393270 SU393267:SU393270 ACQ393267:ACQ393270 AMM393267:AMM393270 AWI393267:AWI393270 BGE393267:BGE393270 BQA393267:BQA393270 BZW393267:BZW393270 CJS393267:CJS393270 CTO393267:CTO393270 DDK393267:DDK393270 DNG393267:DNG393270 DXC393267:DXC393270 EGY393267:EGY393270 EQU393267:EQU393270 FAQ393267:FAQ393270 FKM393267:FKM393270 FUI393267:FUI393270 GEE393267:GEE393270 GOA393267:GOA393270 GXW393267:GXW393270 HHS393267:HHS393270 HRO393267:HRO393270 IBK393267:IBK393270 ILG393267:ILG393270 IVC393267:IVC393270 JEY393267:JEY393270 JOU393267:JOU393270 JYQ393267:JYQ393270 KIM393267:KIM393270 KSI393267:KSI393270 LCE393267:LCE393270 LMA393267:LMA393270 LVW393267:LVW393270 MFS393267:MFS393270 MPO393267:MPO393270 MZK393267:MZK393270 NJG393267:NJG393270 NTC393267:NTC393270 OCY393267:OCY393270 OMU393267:OMU393270 OWQ393267:OWQ393270 PGM393267:PGM393270 PQI393267:PQI393270 QAE393267:QAE393270 QKA393267:QKA393270 QTW393267:QTW393270 RDS393267:RDS393270 RNO393267:RNO393270 RXK393267:RXK393270 SHG393267:SHG393270 SRC393267:SRC393270 TAY393267:TAY393270 TKU393267:TKU393270 TUQ393267:TUQ393270 UEM393267:UEM393270 UOI393267:UOI393270 UYE393267:UYE393270 VIA393267:VIA393270 VRW393267:VRW393270 WBS393267:WBS393270 WLO393267:WLO393270 WVK393267:WVK393270 C458803:C458806 IY458803:IY458806 SU458803:SU458806 ACQ458803:ACQ458806 AMM458803:AMM458806 AWI458803:AWI458806 BGE458803:BGE458806 BQA458803:BQA458806 BZW458803:BZW458806 CJS458803:CJS458806 CTO458803:CTO458806 DDK458803:DDK458806 DNG458803:DNG458806 DXC458803:DXC458806 EGY458803:EGY458806 EQU458803:EQU458806 FAQ458803:FAQ458806 FKM458803:FKM458806 FUI458803:FUI458806 GEE458803:GEE458806 GOA458803:GOA458806 GXW458803:GXW458806 HHS458803:HHS458806 HRO458803:HRO458806 IBK458803:IBK458806 ILG458803:ILG458806 IVC458803:IVC458806 JEY458803:JEY458806 JOU458803:JOU458806 JYQ458803:JYQ458806 KIM458803:KIM458806 KSI458803:KSI458806 LCE458803:LCE458806 LMA458803:LMA458806 LVW458803:LVW458806 MFS458803:MFS458806 MPO458803:MPO458806 MZK458803:MZK458806 NJG458803:NJG458806 NTC458803:NTC458806 OCY458803:OCY458806 OMU458803:OMU458806 OWQ458803:OWQ458806 PGM458803:PGM458806 PQI458803:PQI458806 QAE458803:QAE458806 QKA458803:QKA458806 QTW458803:QTW458806 RDS458803:RDS458806 RNO458803:RNO458806 RXK458803:RXK458806 SHG458803:SHG458806 SRC458803:SRC458806 TAY458803:TAY458806 TKU458803:TKU458806 TUQ458803:TUQ458806 UEM458803:UEM458806 UOI458803:UOI458806 UYE458803:UYE458806 VIA458803:VIA458806 VRW458803:VRW458806 WBS458803:WBS458806 WLO458803:WLO458806 WVK458803:WVK458806 C524339:C524342 IY524339:IY524342 SU524339:SU524342 ACQ524339:ACQ524342 AMM524339:AMM524342 AWI524339:AWI524342 BGE524339:BGE524342 BQA524339:BQA524342 BZW524339:BZW524342 CJS524339:CJS524342 CTO524339:CTO524342 DDK524339:DDK524342 DNG524339:DNG524342 DXC524339:DXC524342 EGY524339:EGY524342 EQU524339:EQU524342 FAQ524339:FAQ524342 FKM524339:FKM524342 FUI524339:FUI524342 GEE524339:GEE524342 GOA524339:GOA524342 GXW524339:GXW524342 HHS524339:HHS524342 HRO524339:HRO524342 IBK524339:IBK524342 ILG524339:ILG524342 IVC524339:IVC524342 JEY524339:JEY524342 JOU524339:JOU524342 JYQ524339:JYQ524342 KIM524339:KIM524342 KSI524339:KSI524342 LCE524339:LCE524342 LMA524339:LMA524342 LVW524339:LVW524342 MFS524339:MFS524342 MPO524339:MPO524342 MZK524339:MZK524342 NJG524339:NJG524342 NTC524339:NTC524342 OCY524339:OCY524342 OMU524339:OMU524342 OWQ524339:OWQ524342 PGM524339:PGM524342 PQI524339:PQI524342 QAE524339:QAE524342 QKA524339:QKA524342 QTW524339:QTW524342 RDS524339:RDS524342 RNO524339:RNO524342 RXK524339:RXK524342 SHG524339:SHG524342 SRC524339:SRC524342 TAY524339:TAY524342 TKU524339:TKU524342 TUQ524339:TUQ524342 UEM524339:UEM524342 UOI524339:UOI524342 UYE524339:UYE524342 VIA524339:VIA524342 VRW524339:VRW524342 WBS524339:WBS524342 WLO524339:WLO524342 WVK524339:WVK524342 C589875:C589878 IY589875:IY589878 SU589875:SU589878 ACQ589875:ACQ589878 AMM589875:AMM589878 AWI589875:AWI589878 BGE589875:BGE589878 BQA589875:BQA589878 BZW589875:BZW589878 CJS589875:CJS589878 CTO589875:CTO589878 DDK589875:DDK589878 DNG589875:DNG589878 DXC589875:DXC589878 EGY589875:EGY589878 EQU589875:EQU589878 FAQ589875:FAQ589878 FKM589875:FKM589878 FUI589875:FUI589878 GEE589875:GEE589878 GOA589875:GOA589878 GXW589875:GXW589878 HHS589875:HHS589878 HRO589875:HRO589878 IBK589875:IBK589878 ILG589875:ILG589878 IVC589875:IVC589878 JEY589875:JEY589878 JOU589875:JOU589878 JYQ589875:JYQ589878 KIM589875:KIM589878 KSI589875:KSI589878 LCE589875:LCE589878 LMA589875:LMA589878 LVW589875:LVW589878 MFS589875:MFS589878 MPO589875:MPO589878 MZK589875:MZK589878 NJG589875:NJG589878 NTC589875:NTC589878 OCY589875:OCY589878 OMU589875:OMU589878 OWQ589875:OWQ589878 PGM589875:PGM589878 PQI589875:PQI589878 QAE589875:QAE589878 QKA589875:QKA589878 QTW589875:QTW589878 RDS589875:RDS589878 RNO589875:RNO589878 RXK589875:RXK589878 SHG589875:SHG589878 SRC589875:SRC589878 TAY589875:TAY589878 TKU589875:TKU589878 TUQ589875:TUQ589878 UEM589875:UEM589878 UOI589875:UOI589878 UYE589875:UYE589878 VIA589875:VIA589878 VRW589875:VRW589878 WBS589875:WBS589878 WLO589875:WLO589878 WVK589875:WVK589878 C655411:C655414 IY655411:IY655414 SU655411:SU655414 ACQ655411:ACQ655414 AMM655411:AMM655414 AWI655411:AWI655414 BGE655411:BGE655414 BQA655411:BQA655414 BZW655411:BZW655414 CJS655411:CJS655414 CTO655411:CTO655414 DDK655411:DDK655414 DNG655411:DNG655414 DXC655411:DXC655414 EGY655411:EGY655414 EQU655411:EQU655414 FAQ655411:FAQ655414 FKM655411:FKM655414 FUI655411:FUI655414 GEE655411:GEE655414 GOA655411:GOA655414 GXW655411:GXW655414 HHS655411:HHS655414 HRO655411:HRO655414 IBK655411:IBK655414 ILG655411:ILG655414 IVC655411:IVC655414 JEY655411:JEY655414 JOU655411:JOU655414 JYQ655411:JYQ655414 KIM655411:KIM655414 KSI655411:KSI655414 LCE655411:LCE655414 LMA655411:LMA655414 LVW655411:LVW655414 MFS655411:MFS655414 MPO655411:MPO655414 MZK655411:MZK655414 NJG655411:NJG655414 NTC655411:NTC655414 OCY655411:OCY655414 OMU655411:OMU655414 OWQ655411:OWQ655414 PGM655411:PGM655414 PQI655411:PQI655414 QAE655411:QAE655414 QKA655411:QKA655414 QTW655411:QTW655414 RDS655411:RDS655414 RNO655411:RNO655414 RXK655411:RXK655414 SHG655411:SHG655414 SRC655411:SRC655414 TAY655411:TAY655414 TKU655411:TKU655414 TUQ655411:TUQ655414 UEM655411:UEM655414 UOI655411:UOI655414 UYE655411:UYE655414 VIA655411:VIA655414 VRW655411:VRW655414 WBS655411:WBS655414 WLO655411:WLO655414 WVK655411:WVK655414 C720947:C720950 IY720947:IY720950 SU720947:SU720950 ACQ720947:ACQ720950 AMM720947:AMM720950 AWI720947:AWI720950 BGE720947:BGE720950 BQA720947:BQA720950 BZW720947:BZW720950 CJS720947:CJS720950 CTO720947:CTO720950 DDK720947:DDK720950 DNG720947:DNG720950 DXC720947:DXC720950 EGY720947:EGY720950 EQU720947:EQU720950 FAQ720947:FAQ720950 FKM720947:FKM720950 FUI720947:FUI720950 GEE720947:GEE720950 GOA720947:GOA720950 GXW720947:GXW720950 HHS720947:HHS720950 HRO720947:HRO720950 IBK720947:IBK720950 ILG720947:ILG720950 IVC720947:IVC720950 JEY720947:JEY720950 JOU720947:JOU720950 JYQ720947:JYQ720950 KIM720947:KIM720950 KSI720947:KSI720950 LCE720947:LCE720950 LMA720947:LMA720950 LVW720947:LVW720950 MFS720947:MFS720950 MPO720947:MPO720950 MZK720947:MZK720950 NJG720947:NJG720950 NTC720947:NTC720950 OCY720947:OCY720950 OMU720947:OMU720950 OWQ720947:OWQ720950 PGM720947:PGM720950 PQI720947:PQI720950 QAE720947:QAE720950 QKA720947:QKA720950 QTW720947:QTW720950 RDS720947:RDS720950 RNO720947:RNO720950 RXK720947:RXK720950 SHG720947:SHG720950 SRC720947:SRC720950 TAY720947:TAY720950 TKU720947:TKU720950 TUQ720947:TUQ720950 UEM720947:UEM720950 UOI720947:UOI720950 UYE720947:UYE720950 VIA720947:VIA720950 VRW720947:VRW720950 WBS720947:WBS720950 WLO720947:WLO720950 WVK720947:WVK720950 C786483:C786486 IY786483:IY786486 SU786483:SU786486 ACQ786483:ACQ786486 AMM786483:AMM786486 AWI786483:AWI786486 BGE786483:BGE786486 BQA786483:BQA786486 BZW786483:BZW786486 CJS786483:CJS786486 CTO786483:CTO786486 DDK786483:DDK786486 DNG786483:DNG786486 DXC786483:DXC786486 EGY786483:EGY786486 EQU786483:EQU786486 FAQ786483:FAQ786486 FKM786483:FKM786486 FUI786483:FUI786486 GEE786483:GEE786486 GOA786483:GOA786486 GXW786483:GXW786486 HHS786483:HHS786486 HRO786483:HRO786486 IBK786483:IBK786486 ILG786483:ILG786486 IVC786483:IVC786486 JEY786483:JEY786486 JOU786483:JOU786486 JYQ786483:JYQ786486 KIM786483:KIM786486 KSI786483:KSI786486 LCE786483:LCE786486 LMA786483:LMA786486 LVW786483:LVW786486 MFS786483:MFS786486 MPO786483:MPO786486 MZK786483:MZK786486 NJG786483:NJG786486 NTC786483:NTC786486 OCY786483:OCY786486 OMU786483:OMU786486 OWQ786483:OWQ786486 PGM786483:PGM786486 PQI786483:PQI786486 QAE786483:QAE786486 QKA786483:QKA786486 QTW786483:QTW786486 RDS786483:RDS786486 RNO786483:RNO786486 RXK786483:RXK786486 SHG786483:SHG786486 SRC786483:SRC786486 TAY786483:TAY786486 TKU786483:TKU786486 TUQ786483:TUQ786486 UEM786483:UEM786486 UOI786483:UOI786486 UYE786483:UYE786486 VIA786483:VIA786486 VRW786483:VRW786486 WBS786483:WBS786486 WLO786483:WLO786486 WVK786483:WVK786486 C852019:C852022 IY852019:IY852022 SU852019:SU852022 ACQ852019:ACQ852022 AMM852019:AMM852022 AWI852019:AWI852022 BGE852019:BGE852022 BQA852019:BQA852022 BZW852019:BZW852022 CJS852019:CJS852022 CTO852019:CTO852022 DDK852019:DDK852022 DNG852019:DNG852022 DXC852019:DXC852022 EGY852019:EGY852022 EQU852019:EQU852022 FAQ852019:FAQ852022 FKM852019:FKM852022 FUI852019:FUI852022 GEE852019:GEE852022 GOA852019:GOA852022 GXW852019:GXW852022 HHS852019:HHS852022 HRO852019:HRO852022 IBK852019:IBK852022 ILG852019:ILG852022 IVC852019:IVC852022 JEY852019:JEY852022 JOU852019:JOU852022 JYQ852019:JYQ852022 KIM852019:KIM852022 KSI852019:KSI852022 LCE852019:LCE852022 LMA852019:LMA852022 LVW852019:LVW852022 MFS852019:MFS852022 MPO852019:MPO852022 MZK852019:MZK852022 NJG852019:NJG852022 NTC852019:NTC852022 OCY852019:OCY852022 OMU852019:OMU852022 OWQ852019:OWQ852022 PGM852019:PGM852022 PQI852019:PQI852022 QAE852019:QAE852022 QKA852019:QKA852022 QTW852019:QTW852022 RDS852019:RDS852022 RNO852019:RNO852022 RXK852019:RXK852022 SHG852019:SHG852022 SRC852019:SRC852022 TAY852019:TAY852022 TKU852019:TKU852022 TUQ852019:TUQ852022 UEM852019:UEM852022 UOI852019:UOI852022 UYE852019:UYE852022 VIA852019:VIA852022 VRW852019:VRW852022 WBS852019:WBS852022 WLO852019:WLO852022 WVK852019:WVK852022 C917555:C917558 IY917555:IY917558 SU917555:SU917558 ACQ917555:ACQ917558 AMM917555:AMM917558 AWI917555:AWI917558 BGE917555:BGE917558 BQA917555:BQA917558 BZW917555:BZW917558 CJS917555:CJS917558 CTO917555:CTO917558 DDK917555:DDK917558 DNG917555:DNG917558 DXC917555:DXC917558 EGY917555:EGY917558 EQU917555:EQU917558 FAQ917555:FAQ917558 FKM917555:FKM917558 FUI917555:FUI917558 GEE917555:GEE917558 GOA917555:GOA917558 GXW917555:GXW917558 HHS917555:HHS917558 HRO917555:HRO917558 IBK917555:IBK917558 ILG917555:ILG917558 IVC917555:IVC917558 JEY917555:JEY917558 JOU917555:JOU917558 JYQ917555:JYQ917558 KIM917555:KIM917558 KSI917555:KSI917558 LCE917555:LCE917558 LMA917555:LMA917558 LVW917555:LVW917558 MFS917555:MFS917558 MPO917555:MPO917558 MZK917555:MZK917558 NJG917555:NJG917558 NTC917555:NTC917558 OCY917555:OCY917558 OMU917555:OMU917558 OWQ917555:OWQ917558 PGM917555:PGM917558 PQI917555:PQI917558 QAE917555:QAE917558 QKA917555:QKA917558 QTW917555:QTW917558 RDS917555:RDS917558 RNO917555:RNO917558 RXK917555:RXK917558 SHG917555:SHG917558 SRC917555:SRC917558 TAY917555:TAY917558 TKU917555:TKU917558 TUQ917555:TUQ917558 UEM917555:UEM917558 UOI917555:UOI917558 UYE917555:UYE917558 VIA917555:VIA917558 VRW917555:VRW917558 WBS917555:WBS917558 WLO917555:WLO917558 WVK917555:WVK917558 C983091:C983094 IY983091:IY983094 SU983091:SU983094 ACQ983091:ACQ983094 AMM983091:AMM983094 AWI983091:AWI983094 BGE983091:BGE983094 BQA983091:BQA983094 BZW983091:BZW983094 CJS983091:CJS983094 CTO983091:CTO983094 DDK983091:DDK983094 DNG983091:DNG983094 DXC983091:DXC983094 EGY983091:EGY983094 EQU983091:EQU983094 FAQ983091:FAQ983094 FKM983091:FKM983094 FUI983091:FUI983094 GEE983091:GEE983094 GOA983091:GOA983094 GXW983091:GXW983094 HHS983091:HHS983094 HRO983091:HRO983094 IBK983091:IBK983094 ILG983091:ILG983094 IVC983091:IVC983094 JEY983091:JEY983094 JOU983091:JOU983094 JYQ983091:JYQ983094 KIM983091:KIM983094 KSI983091:KSI983094 LCE983091:LCE983094 LMA983091:LMA983094 LVW983091:LVW983094 MFS983091:MFS983094 MPO983091:MPO983094 MZK983091:MZK983094 NJG983091:NJG983094 NTC983091:NTC983094 OCY983091:OCY983094 OMU983091:OMU983094 OWQ983091:OWQ983094 PGM983091:PGM983094 PQI983091:PQI983094 QAE983091:QAE983094 QKA983091:QKA983094 QTW983091:QTW983094 RDS983091:RDS983094 RNO983091:RNO983094 RXK983091:RXK983094 SHG983091:SHG983094 SRC983091:SRC983094 TAY983091:TAY983094 TKU983091:TKU983094 TUQ983091:TUQ983094 UEM983091:UEM983094 UOI983091:UOI983094 UYE983091:UYE983094 VIA983091:VIA983094 VRW983091:VRW983094 WBS983091:WBS983094 WLO983091:WLO983094 WVK983091:WVK983094 C58:U59 IY58:JQ59 SU58:TM59 ACQ58:ADI59 AMM58:ANE59 AWI58:AXA59 BGE58:BGW59 BQA58:BQS59 BZW58:CAO59 CJS58:CKK59 CTO58:CUG59 DDK58:DEC59 DNG58:DNY59 DXC58:DXU59 EGY58:EHQ59 EQU58:ERM59 FAQ58:FBI59 FKM58:FLE59 FUI58:FVA59 GEE58:GEW59 GOA58:GOS59 GXW58:GYO59 HHS58:HIK59 HRO58:HSG59 IBK58:ICC59 ILG58:ILY59 IVC58:IVU59 JEY58:JFQ59 JOU58:JPM59 JYQ58:JZI59 KIM58:KJE59 KSI58:KTA59 LCE58:LCW59 LMA58:LMS59 LVW58:LWO59 MFS58:MGK59 MPO58:MQG59 MZK58:NAC59 NJG58:NJY59 NTC58:NTU59 OCY58:ODQ59 OMU58:ONM59 OWQ58:OXI59 PGM58:PHE59 PQI58:PRA59 QAE58:QAW59 QKA58:QKS59 QTW58:QUO59 RDS58:REK59 RNO58:ROG59 RXK58:RYC59 SHG58:SHY59 SRC58:SRU59 TAY58:TBQ59 TKU58:TLM59 TUQ58:TVI59 UEM58:UFE59 UOI58:UPA59 UYE58:UYW59 VIA58:VIS59 VRW58:VSO59 WBS58:WCK59 WLO58:WMG59 WVK58:WWC59 C65594:U65595 IY65594:JQ65595 SU65594:TM65595 ACQ65594:ADI65595 AMM65594:ANE65595 AWI65594:AXA65595 BGE65594:BGW65595 BQA65594:BQS65595 BZW65594:CAO65595 CJS65594:CKK65595 CTO65594:CUG65595 DDK65594:DEC65595 DNG65594:DNY65595 DXC65594:DXU65595 EGY65594:EHQ65595 EQU65594:ERM65595 FAQ65594:FBI65595 FKM65594:FLE65595 FUI65594:FVA65595 GEE65594:GEW65595 GOA65594:GOS65595 GXW65594:GYO65595 HHS65594:HIK65595 HRO65594:HSG65595 IBK65594:ICC65595 ILG65594:ILY65595 IVC65594:IVU65595 JEY65594:JFQ65595 JOU65594:JPM65595 JYQ65594:JZI65595 KIM65594:KJE65595 KSI65594:KTA65595 LCE65594:LCW65595 LMA65594:LMS65595 LVW65594:LWO65595 MFS65594:MGK65595 MPO65594:MQG65595 MZK65594:NAC65595 NJG65594:NJY65595 NTC65594:NTU65595 OCY65594:ODQ65595 OMU65594:ONM65595 OWQ65594:OXI65595 PGM65594:PHE65595 PQI65594:PRA65595 QAE65594:QAW65595 QKA65594:QKS65595 QTW65594:QUO65595 RDS65594:REK65595 RNO65594:ROG65595 RXK65594:RYC65595 SHG65594:SHY65595 SRC65594:SRU65595 TAY65594:TBQ65595 TKU65594:TLM65595 TUQ65594:TVI65595 UEM65594:UFE65595 UOI65594:UPA65595 UYE65594:UYW65595 VIA65594:VIS65595 VRW65594:VSO65595 WBS65594:WCK65595 WLO65594:WMG65595 WVK65594:WWC65595 C131130:U131131 IY131130:JQ131131 SU131130:TM131131 ACQ131130:ADI131131 AMM131130:ANE131131 AWI131130:AXA131131 BGE131130:BGW131131 BQA131130:BQS131131 BZW131130:CAO131131 CJS131130:CKK131131 CTO131130:CUG131131 DDK131130:DEC131131 DNG131130:DNY131131 DXC131130:DXU131131 EGY131130:EHQ131131 EQU131130:ERM131131 FAQ131130:FBI131131 FKM131130:FLE131131 FUI131130:FVA131131 GEE131130:GEW131131 GOA131130:GOS131131 GXW131130:GYO131131 HHS131130:HIK131131 HRO131130:HSG131131 IBK131130:ICC131131 ILG131130:ILY131131 IVC131130:IVU131131 JEY131130:JFQ131131 JOU131130:JPM131131 JYQ131130:JZI131131 KIM131130:KJE131131 KSI131130:KTA131131 LCE131130:LCW131131 LMA131130:LMS131131 LVW131130:LWO131131 MFS131130:MGK131131 MPO131130:MQG131131 MZK131130:NAC131131 NJG131130:NJY131131 NTC131130:NTU131131 OCY131130:ODQ131131 OMU131130:ONM131131 OWQ131130:OXI131131 PGM131130:PHE131131 PQI131130:PRA131131 QAE131130:QAW131131 QKA131130:QKS131131 QTW131130:QUO131131 RDS131130:REK131131 RNO131130:ROG131131 RXK131130:RYC131131 SHG131130:SHY131131 SRC131130:SRU131131 TAY131130:TBQ131131 TKU131130:TLM131131 TUQ131130:TVI131131 UEM131130:UFE131131 UOI131130:UPA131131 UYE131130:UYW131131 VIA131130:VIS131131 VRW131130:VSO131131 WBS131130:WCK131131 WLO131130:WMG131131 WVK131130:WWC131131 C196666:U196667 IY196666:JQ196667 SU196666:TM196667 ACQ196666:ADI196667 AMM196666:ANE196667 AWI196666:AXA196667 BGE196666:BGW196667 BQA196666:BQS196667 BZW196666:CAO196667 CJS196666:CKK196667 CTO196666:CUG196667 DDK196666:DEC196667 DNG196666:DNY196667 DXC196666:DXU196667 EGY196666:EHQ196667 EQU196666:ERM196667 FAQ196666:FBI196667 FKM196666:FLE196667 FUI196666:FVA196667 GEE196666:GEW196667 GOA196666:GOS196667 GXW196666:GYO196667 HHS196666:HIK196667 HRO196666:HSG196667 IBK196666:ICC196667 ILG196666:ILY196667 IVC196666:IVU196667 JEY196666:JFQ196667 JOU196666:JPM196667 JYQ196666:JZI196667 KIM196666:KJE196667 KSI196666:KTA196667 LCE196666:LCW196667 LMA196666:LMS196667 LVW196666:LWO196667 MFS196666:MGK196667 MPO196666:MQG196667 MZK196666:NAC196667 NJG196666:NJY196667 NTC196666:NTU196667 OCY196666:ODQ196667 OMU196666:ONM196667 OWQ196666:OXI196667 PGM196666:PHE196667 PQI196666:PRA196667 QAE196666:QAW196667 QKA196666:QKS196667 QTW196666:QUO196667 RDS196666:REK196667 RNO196666:ROG196667 RXK196666:RYC196667 SHG196666:SHY196667 SRC196666:SRU196667 TAY196666:TBQ196667 TKU196666:TLM196667 TUQ196666:TVI196667 UEM196666:UFE196667 UOI196666:UPA196667 UYE196666:UYW196667 VIA196666:VIS196667 VRW196666:VSO196667 WBS196666:WCK196667 WLO196666:WMG196667 WVK196666:WWC196667 C262202:U262203 IY262202:JQ262203 SU262202:TM262203 ACQ262202:ADI262203 AMM262202:ANE262203 AWI262202:AXA262203 BGE262202:BGW262203 BQA262202:BQS262203 BZW262202:CAO262203 CJS262202:CKK262203 CTO262202:CUG262203 DDK262202:DEC262203 DNG262202:DNY262203 DXC262202:DXU262203 EGY262202:EHQ262203 EQU262202:ERM262203 FAQ262202:FBI262203 FKM262202:FLE262203 FUI262202:FVA262203 GEE262202:GEW262203 GOA262202:GOS262203 GXW262202:GYO262203 HHS262202:HIK262203 HRO262202:HSG262203 IBK262202:ICC262203 ILG262202:ILY262203 IVC262202:IVU262203 JEY262202:JFQ262203 JOU262202:JPM262203 JYQ262202:JZI262203 KIM262202:KJE262203 KSI262202:KTA262203 LCE262202:LCW262203 LMA262202:LMS262203 LVW262202:LWO262203 MFS262202:MGK262203 MPO262202:MQG262203 MZK262202:NAC262203 NJG262202:NJY262203 NTC262202:NTU262203 OCY262202:ODQ262203 OMU262202:ONM262203 OWQ262202:OXI262203 PGM262202:PHE262203 PQI262202:PRA262203 QAE262202:QAW262203 QKA262202:QKS262203 QTW262202:QUO262203 RDS262202:REK262203 RNO262202:ROG262203 RXK262202:RYC262203 SHG262202:SHY262203 SRC262202:SRU262203 TAY262202:TBQ262203 TKU262202:TLM262203 TUQ262202:TVI262203 UEM262202:UFE262203 UOI262202:UPA262203 UYE262202:UYW262203 VIA262202:VIS262203 VRW262202:VSO262203 WBS262202:WCK262203 WLO262202:WMG262203 WVK262202:WWC262203 C327738:U327739 IY327738:JQ327739 SU327738:TM327739 ACQ327738:ADI327739 AMM327738:ANE327739 AWI327738:AXA327739 BGE327738:BGW327739 BQA327738:BQS327739 BZW327738:CAO327739 CJS327738:CKK327739 CTO327738:CUG327739 DDK327738:DEC327739 DNG327738:DNY327739 DXC327738:DXU327739 EGY327738:EHQ327739 EQU327738:ERM327739 FAQ327738:FBI327739 FKM327738:FLE327739 FUI327738:FVA327739 GEE327738:GEW327739 GOA327738:GOS327739 GXW327738:GYO327739 HHS327738:HIK327739 HRO327738:HSG327739 IBK327738:ICC327739 ILG327738:ILY327739 IVC327738:IVU327739 JEY327738:JFQ327739 JOU327738:JPM327739 JYQ327738:JZI327739 KIM327738:KJE327739 KSI327738:KTA327739 LCE327738:LCW327739 LMA327738:LMS327739 LVW327738:LWO327739 MFS327738:MGK327739 MPO327738:MQG327739 MZK327738:NAC327739 NJG327738:NJY327739 NTC327738:NTU327739 OCY327738:ODQ327739 OMU327738:ONM327739 OWQ327738:OXI327739 PGM327738:PHE327739 PQI327738:PRA327739 QAE327738:QAW327739 QKA327738:QKS327739 QTW327738:QUO327739 RDS327738:REK327739 RNO327738:ROG327739 RXK327738:RYC327739 SHG327738:SHY327739 SRC327738:SRU327739 TAY327738:TBQ327739 TKU327738:TLM327739 TUQ327738:TVI327739 UEM327738:UFE327739 UOI327738:UPA327739 UYE327738:UYW327739 VIA327738:VIS327739 VRW327738:VSO327739 WBS327738:WCK327739 WLO327738:WMG327739 WVK327738:WWC327739 C393274:U393275 IY393274:JQ393275 SU393274:TM393275 ACQ393274:ADI393275 AMM393274:ANE393275 AWI393274:AXA393275 BGE393274:BGW393275 BQA393274:BQS393275 BZW393274:CAO393275 CJS393274:CKK393275 CTO393274:CUG393275 DDK393274:DEC393275 DNG393274:DNY393275 DXC393274:DXU393275 EGY393274:EHQ393275 EQU393274:ERM393275 FAQ393274:FBI393275 FKM393274:FLE393275 FUI393274:FVA393275 GEE393274:GEW393275 GOA393274:GOS393275 GXW393274:GYO393275 HHS393274:HIK393275 HRO393274:HSG393275 IBK393274:ICC393275 ILG393274:ILY393275 IVC393274:IVU393275 JEY393274:JFQ393275 JOU393274:JPM393275 JYQ393274:JZI393275 KIM393274:KJE393275 KSI393274:KTA393275 LCE393274:LCW393275 LMA393274:LMS393275 LVW393274:LWO393275 MFS393274:MGK393275 MPO393274:MQG393275 MZK393274:NAC393275 NJG393274:NJY393275 NTC393274:NTU393275 OCY393274:ODQ393275 OMU393274:ONM393275 OWQ393274:OXI393275 PGM393274:PHE393275 PQI393274:PRA393275 QAE393274:QAW393275 QKA393274:QKS393275 QTW393274:QUO393275 RDS393274:REK393275 RNO393274:ROG393275 RXK393274:RYC393275 SHG393274:SHY393275 SRC393274:SRU393275 TAY393274:TBQ393275 TKU393274:TLM393275 TUQ393274:TVI393275 UEM393274:UFE393275 UOI393274:UPA393275 UYE393274:UYW393275 VIA393274:VIS393275 VRW393274:VSO393275 WBS393274:WCK393275 WLO393274:WMG393275 WVK393274:WWC393275 C458810:U458811 IY458810:JQ458811 SU458810:TM458811 ACQ458810:ADI458811 AMM458810:ANE458811 AWI458810:AXA458811 BGE458810:BGW458811 BQA458810:BQS458811 BZW458810:CAO458811 CJS458810:CKK458811 CTO458810:CUG458811 DDK458810:DEC458811 DNG458810:DNY458811 DXC458810:DXU458811 EGY458810:EHQ458811 EQU458810:ERM458811 FAQ458810:FBI458811 FKM458810:FLE458811 FUI458810:FVA458811 GEE458810:GEW458811 GOA458810:GOS458811 GXW458810:GYO458811 HHS458810:HIK458811 HRO458810:HSG458811 IBK458810:ICC458811 ILG458810:ILY458811 IVC458810:IVU458811 JEY458810:JFQ458811 JOU458810:JPM458811 JYQ458810:JZI458811 KIM458810:KJE458811 KSI458810:KTA458811 LCE458810:LCW458811 LMA458810:LMS458811 LVW458810:LWO458811 MFS458810:MGK458811 MPO458810:MQG458811 MZK458810:NAC458811 NJG458810:NJY458811 NTC458810:NTU458811 OCY458810:ODQ458811 OMU458810:ONM458811 OWQ458810:OXI458811 PGM458810:PHE458811 PQI458810:PRA458811 QAE458810:QAW458811 QKA458810:QKS458811 QTW458810:QUO458811 RDS458810:REK458811 RNO458810:ROG458811 RXK458810:RYC458811 SHG458810:SHY458811 SRC458810:SRU458811 TAY458810:TBQ458811 TKU458810:TLM458811 TUQ458810:TVI458811 UEM458810:UFE458811 UOI458810:UPA458811 UYE458810:UYW458811 VIA458810:VIS458811 VRW458810:VSO458811 WBS458810:WCK458811 WLO458810:WMG458811 WVK458810:WWC458811 C524346:U524347 IY524346:JQ524347 SU524346:TM524347 ACQ524346:ADI524347 AMM524346:ANE524347 AWI524346:AXA524347 BGE524346:BGW524347 BQA524346:BQS524347 BZW524346:CAO524347 CJS524346:CKK524347 CTO524346:CUG524347 DDK524346:DEC524347 DNG524346:DNY524347 DXC524346:DXU524347 EGY524346:EHQ524347 EQU524346:ERM524347 FAQ524346:FBI524347 FKM524346:FLE524347 FUI524346:FVA524347 GEE524346:GEW524347 GOA524346:GOS524347 GXW524346:GYO524347 HHS524346:HIK524347 HRO524346:HSG524347 IBK524346:ICC524347 ILG524346:ILY524347 IVC524346:IVU524347 JEY524346:JFQ524347 JOU524346:JPM524347 JYQ524346:JZI524347 KIM524346:KJE524347 KSI524346:KTA524347 LCE524346:LCW524347 LMA524346:LMS524347 LVW524346:LWO524347 MFS524346:MGK524347 MPO524346:MQG524347 MZK524346:NAC524347 NJG524346:NJY524347 NTC524346:NTU524347 OCY524346:ODQ524347 OMU524346:ONM524347 OWQ524346:OXI524347 PGM524346:PHE524347 PQI524346:PRA524347 QAE524346:QAW524347 QKA524346:QKS524347 QTW524346:QUO524347 RDS524346:REK524347 RNO524346:ROG524347 RXK524346:RYC524347 SHG524346:SHY524347 SRC524346:SRU524347 TAY524346:TBQ524347 TKU524346:TLM524347 TUQ524346:TVI524347 UEM524346:UFE524347 UOI524346:UPA524347 UYE524346:UYW524347 VIA524346:VIS524347 VRW524346:VSO524347 WBS524346:WCK524347 WLO524346:WMG524347 WVK524346:WWC524347 C589882:U589883 IY589882:JQ589883 SU589882:TM589883 ACQ589882:ADI589883 AMM589882:ANE589883 AWI589882:AXA589883 BGE589882:BGW589883 BQA589882:BQS589883 BZW589882:CAO589883 CJS589882:CKK589883 CTO589882:CUG589883 DDK589882:DEC589883 DNG589882:DNY589883 DXC589882:DXU589883 EGY589882:EHQ589883 EQU589882:ERM589883 FAQ589882:FBI589883 FKM589882:FLE589883 FUI589882:FVA589883 GEE589882:GEW589883 GOA589882:GOS589883 GXW589882:GYO589883 HHS589882:HIK589883 HRO589882:HSG589883 IBK589882:ICC589883 ILG589882:ILY589883 IVC589882:IVU589883 JEY589882:JFQ589883 JOU589882:JPM589883 JYQ589882:JZI589883 KIM589882:KJE589883 KSI589882:KTA589883 LCE589882:LCW589883 LMA589882:LMS589883 LVW589882:LWO589883 MFS589882:MGK589883 MPO589882:MQG589883 MZK589882:NAC589883 NJG589882:NJY589883 NTC589882:NTU589883 OCY589882:ODQ589883 OMU589882:ONM589883 OWQ589882:OXI589883 PGM589882:PHE589883 PQI589882:PRA589883 QAE589882:QAW589883 QKA589882:QKS589883 QTW589882:QUO589883 RDS589882:REK589883 RNO589882:ROG589883 RXK589882:RYC589883 SHG589882:SHY589883 SRC589882:SRU589883 TAY589882:TBQ589883 TKU589882:TLM589883 TUQ589882:TVI589883 UEM589882:UFE589883 UOI589882:UPA589883 UYE589882:UYW589883 VIA589882:VIS589883 VRW589882:VSO589883 WBS589882:WCK589883 WLO589882:WMG589883 WVK589882:WWC589883 C655418:U655419 IY655418:JQ655419 SU655418:TM655419 ACQ655418:ADI655419 AMM655418:ANE655419 AWI655418:AXA655419 BGE655418:BGW655419 BQA655418:BQS655419 BZW655418:CAO655419 CJS655418:CKK655419 CTO655418:CUG655419 DDK655418:DEC655419 DNG655418:DNY655419 DXC655418:DXU655419 EGY655418:EHQ655419 EQU655418:ERM655419 FAQ655418:FBI655419 FKM655418:FLE655419 FUI655418:FVA655419 GEE655418:GEW655419 GOA655418:GOS655419 GXW655418:GYO655419 HHS655418:HIK655419 HRO655418:HSG655419 IBK655418:ICC655419 ILG655418:ILY655419 IVC655418:IVU655419 JEY655418:JFQ655419 JOU655418:JPM655419 JYQ655418:JZI655419 KIM655418:KJE655419 KSI655418:KTA655419 LCE655418:LCW655419 LMA655418:LMS655419 LVW655418:LWO655419 MFS655418:MGK655419 MPO655418:MQG655419 MZK655418:NAC655419 NJG655418:NJY655419 NTC655418:NTU655419 OCY655418:ODQ655419 OMU655418:ONM655419 OWQ655418:OXI655419 PGM655418:PHE655419 PQI655418:PRA655419 QAE655418:QAW655419 QKA655418:QKS655419 QTW655418:QUO655419 RDS655418:REK655419 RNO655418:ROG655419 RXK655418:RYC655419 SHG655418:SHY655419 SRC655418:SRU655419 TAY655418:TBQ655419 TKU655418:TLM655419 TUQ655418:TVI655419 UEM655418:UFE655419 UOI655418:UPA655419 UYE655418:UYW655419 VIA655418:VIS655419 VRW655418:VSO655419 WBS655418:WCK655419 WLO655418:WMG655419 WVK655418:WWC655419 C720954:U720955 IY720954:JQ720955 SU720954:TM720955 ACQ720954:ADI720955 AMM720954:ANE720955 AWI720954:AXA720955 BGE720954:BGW720955 BQA720954:BQS720955 BZW720954:CAO720955 CJS720954:CKK720955 CTO720954:CUG720955 DDK720954:DEC720955 DNG720954:DNY720955 DXC720954:DXU720955 EGY720954:EHQ720955 EQU720954:ERM720955 FAQ720954:FBI720955 FKM720954:FLE720955 FUI720954:FVA720955 GEE720954:GEW720955 GOA720954:GOS720955 GXW720954:GYO720955 HHS720954:HIK720955 HRO720954:HSG720955 IBK720954:ICC720955 ILG720954:ILY720955 IVC720954:IVU720955 JEY720954:JFQ720955 JOU720954:JPM720955 JYQ720954:JZI720955 KIM720954:KJE720955 KSI720954:KTA720955 LCE720954:LCW720955 LMA720954:LMS720955 LVW720954:LWO720955 MFS720954:MGK720955 MPO720954:MQG720955 MZK720954:NAC720955 NJG720954:NJY720955 NTC720954:NTU720955 OCY720954:ODQ720955 OMU720954:ONM720955 OWQ720954:OXI720955 PGM720954:PHE720955 PQI720954:PRA720955 QAE720954:QAW720955 QKA720954:QKS720955 QTW720954:QUO720955 RDS720954:REK720955 RNO720954:ROG720955 RXK720954:RYC720955 SHG720954:SHY720955 SRC720954:SRU720955 TAY720954:TBQ720955 TKU720954:TLM720955 TUQ720954:TVI720955 UEM720954:UFE720955 UOI720954:UPA720955 UYE720954:UYW720955 VIA720954:VIS720955 VRW720954:VSO720955 WBS720954:WCK720955 WLO720954:WMG720955 WVK720954:WWC720955 C786490:U786491 IY786490:JQ786491 SU786490:TM786491 ACQ786490:ADI786491 AMM786490:ANE786491 AWI786490:AXA786491 BGE786490:BGW786491 BQA786490:BQS786491 BZW786490:CAO786491 CJS786490:CKK786491 CTO786490:CUG786491 DDK786490:DEC786491 DNG786490:DNY786491 DXC786490:DXU786491 EGY786490:EHQ786491 EQU786490:ERM786491 FAQ786490:FBI786491 FKM786490:FLE786491 FUI786490:FVA786491 GEE786490:GEW786491 GOA786490:GOS786491 GXW786490:GYO786491 HHS786490:HIK786491 HRO786490:HSG786491 IBK786490:ICC786491 ILG786490:ILY786491 IVC786490:IVU786491 JEY786490:JFQ786491 JOU786490:JPM786491 JYQ786490:JZI786491 KIM786490:KJE786491 KSI786490:KTA786491 LCE786490:LCW786491 LMA786490:LMS786491 LVW786490:LWO786491 MFS786490:MGK786491 MPO786490:MQG786491 MZK786490:NAC786491 NJG786490:NJY786491 NTC786490:NTU786491 OCY786490:ODQ786491 OMU786490:ONM786491 OWQ786490:OXI786491 PGM786490:PHE786491 PQI786490:PRA786491 QAE786490:QAW786491 QKA786490:QKS786491 QTW786490:QUO786491 RDS786490:REK786491 RNO786490:ROG786491 RXK786490:RYC786491 SHG786490:SHY786491 SRC786490:SRU786491 TAY786490:TBQ786491 TKU786490:TLM786491 TUQ786490:TVI786491 UEM786490:UFE786491 UOI786490:UPA786491 UYE786490:UYW786491 VIA786490:VIS786491 VRW786490:VSO786491 WBS786490:WCK786491 WLO786490:WMG786491 WVK786490:WWC786491 C852026:U852027 IY852026:JQ852027 SU852026:TM852027 ACQ852026:ADI852027 AMM852026:ANE852027 AWI852026:AXA852027 BGE852026:BGW852027 BQA852026:BQS852027 BZW852026:CAO852027 CJS852026:CKK852027 CTO852026:CUG852027 DDK852026:DEC852027 DNG852026:DNY852027 DXC852026:DXU852027 EGY852026:EHQ852027 EQU852026:ERM852027 FAQ852026:FBI852027 FKM852026:FLE852027 FUI852026:FVA852027 GEE852026:GEW852027 GOA852026:GOS852027 GXW852026:GYO852027 HHS852026:HIK852027 HRO852026:HSG852027 IBK852026:ICC852027 ILG852026:ILY852027 IVC852026:IVU852027 JEY852026:JFQ852027 JOU852026:JPM852027 JYQ852026:JZI852027 KIM852026:KJE852027 KSI852026:KTA852027 LCE852026:LCW852027 LMA852026:LMS852027 LVW852026:LWO852027 MFS852026:MGK852027 MPO852026:MQG852027 MZK852026:NAC852027 NJG852026:NJY852027 NTC852026:NTU852027 OCY852026:ODQ852027 OMU852026:ONM852027 OWQ852026:OXI852027 PGM852026:PHE852027 PQI852026:PRA852027 QAE852026:QAW852027 QKA852026:QKS852027 QTW852026:QUO852027 RDS852026:REK852027 RNO852026:ROG852027 RXK852026:RYC852027 SHG852026:SHY852027 SRC852026:SRU852027 TAY852026:TBQ852027 TKU852026:TLM852027 TUQ852026:TVI852027 UEM852026:UFE852027 UOI852026:UPA852027 UYE852026:UYW852027 VIA852026:VIS852027 VRW852026:VSO852027 WBS852026:WCK852027 WLO852026:WMG852027 WVK852026:WWC852027 C917562:U917563 IY917562:JQ917563 SU917562:TM917563 ACQ917562:ADI917563 AMM917562:ANE917563 AWI917562:AXA917563 BGE917562:BGW917563 BQA917562:BQS917563 BZW917562:CAO917563 CJS917562:CKK917563 CTO917562:CUG917563 DDK917562:DEC917563 DNG917562:DNY917563 DXC917562:DXU917563 EGY917562:EHQ917563 EQU917562:ERM917563 FAQ917562:FBI917563 FKM917562:FLE917563 FUI917562:FVA917563 GEE917562:GEW917563 GOA917562:GOS917563 GXW917562:GYO917563 HHS917562:HIK917563 HRO917562:HSG917563 IBK917562:ICC917563 ILG917562:ILY917563 IVC917562:IVU917563 JEY917562:JFQ917563 JOU917562:JPM917563 JYQ917562:JZI917563 KIM917562:KJE917563 KSI917562:KTA917563 LCE917562:LCW917563 LMA917562:LMS917563 LVW917562:LWO917563 MFS917562:MGK917563 MPO917562:MQG917563 MZK917562:NAC917563 NJG917562:NJY917563 NTC917562:NTU917563 OCY917562:ODQ917563 OMU917562:ONM917563 OWQ917562:OXI917563 PGM917562:PHE917563 PQI917562:PRA917563 QAE917562:QAW917563 QKA917562:QKS917563 QTW917562:QUO917563 RDS917562:REK917563 RNO917562:ROG917563 RXK917562:RYC917563 SHG917562:SHY917563 SRC917562:SRU917563 TAY917562:TBQ917563 TKU917562:TLM917563 TUQ917562:TVI917563 UEM917562:UFE917563 UOI917562:UPA917563 UYE917562:UYW917563 VIA917562:VIS917563 VRW917562:VSO917563 WBS917562:WCK917563 WLO917562:WMG917563 WVK917562:WWC917563 C983098:U983099 IY983098:JQ983099 SU983098:TM983099 ACQ983098:ADI983099 AMM983098:ANE983099 AWI983098:AXA983099 BGE983098:BGW983099 BQA983098:BQS983099 BZW983098:CAO983099 CJS983098:CKK983099 CTO983098:CUG983099 DDK983098:DEC983099 DNG983098:DNY983099 DXC983098:DXU983099 EGY983098:EHQ983099 EQU983098:ERM983099 FAQ983098:FBI983099 FKM983098:FLE983099 FUI983098:FVA983099 GEE983098:GEW983099 GOA983098:GOS983099 GXW983098:GYO983099 HHS983098:HIK983099 HRO983098:HSG983099 IBK983098:ICC983099 ILG983098:ILY983099 IVC983098:IVU983099 JEY983098:JFQ983099 JOU983098:JPM983099 JYQ983098:JZI983099 KIM983098:KJE983099 KSI983098:KTA983099 LCE983098:LCW983099 LMA983098:LMS983099 LVW983098:LWO983099 MFS983098:MGK983099 MPO983098:MQG983099 MZK983098:NAC983099 NJG983098:NJY983099 NTC983098:NTU983099 OCY983098:ODQ983099 OMU983098:ONM983099 OWQ983098:OXI983099 PGM983098:PHE983099 PQI983098:PRA983099 QAE983098:QAW983099 QKA983098:QKS983099 QTW983098:QUO983099 RDS983098:REK983099 RNO983098:ROG983099 RXK983098:RYC983099 SHG983098:SHY983099 SRC983098:SRU983099 TAY983098:TBQ983099 TKU983098:TLM983099 TUQ983098:TVI983099 UEM983098:UFE983099 UOI983098:UPA983099 UYE983098:UYW983099 VIA983098:VIS983099 VRW983098:VSO983099 WBS983098:WCK983099 WLO983098:WMG983099 WVK983098:WWC983099 C63:W84 IY63:JS84 SU63:TO84 ACQ63:ADK84 AMM63:ANG84 AWI63:AXC84 BGE63:BGY84 BQA63:BQU84 BZW63:CAQ84 CJS63:CKM84 CTO63:CUI84 DDK63:DEE84 DNG63:DOA84 DXC63:DXW84 EGY63:EHS84 EQU63:ERO84 FAQ63:FBK84 FKM63:FLG84 FUI63:FVC84 GEE63:GEY84 GOA63:GOU84 GXW63:GYQ84 HHS63:HIM84 HRO63:HSI84 IBK63:ICE84 ILG63:IMA84 IVC63:IVW84 JEY63:JFS84 JOU63:JPO84 JYQ63:JZK84 KIM63:KJG84 KSI63:KTC84 LCE63:LCY84 LMA63:LMU84 LVW63:LWQ84 MFS63:MGM84 MPO63:MQI84 MZK63:NAE84 NJG63:NKA84 NTC63:NTW84 OCY63:ODS84 OMU63:ONO84 OWQ63:OXK84 PGM63:PHG84 PQI63:PRC84 QAE63:QAY84 QKA63:QKU84 QTW63:QUQ84 RDS63:REM84 RNO63:ROI84 RXK63:RYE84 SHG63:SIA84 SRC63:SRW84 TAY63:TBS84 TKU63:TLO84 TUQ63:TVK84 UEM63:UFG84 UOI63:UPC84 UYE63:UYY84 VIA63:VIU84 VRW63:VSQ84 WBS63:WCM84 WLO63:WMI84 WVK63:WWE84 C65599:W65620 IY65599:JS65620 SU65599:TO65620 ACQ65599:ADK65620 AMM65599:ANG65620 AWI65599:AXC65620 BGE65599:BGY65620 BQA65599:BQU65620 BZW65599:CAQ65620 CJS65599:CKM65620 CTO65599:CUI65620 DDK65599:DEE65620 DNG65599:DOA65620 DXC65599:DXW65620 EGY65599:EHS65620 EQU65599:ERO65620 FAQ65599:FBK65620 FKM65599:FLG65620 FUI65599:FVC65620 GEE65599:GEY65620 GOA65599:GOU65620 GXW65599:GYQ65620 HHS65599:HIM65620 HRO65599:HSI65620 IBK65599:ICE65620 ILG65599:IMA65620 IVC65599:IVW65620 JEY65599:JFS65620 JOU65599:JPO65620 JYQ65599:JZK65620 KIM65599:KJG65620 KSI65599:KTC65620 LCE65599:LCY65620 LMA65599:LMU65620 LVW65599:LWQ65620 MFS65599:MGM65620 MPO65599:MQI65620 MZK65599:NAE65620 NJG65599:NKA65620 NTC65599:NTW65620 OCY65599:ODS65620 OMU65599:ONO65620 OWQ65599:OXK65620 PGM65599:PHG65620 PQI65599:PRC65620 QAE65599:QAY65620 QKA65599:QKU65620 QTW65599:QUQ65620 RDS65599:REM65620 RNO65599:ROI65620 RXK65599:RYE65620 SHG65599:SIA65620 SRC65599:SRW65620 TAY65599:TBS65620 TKU65599:TLO65620 TUQ65599:TVK65620 UEM65599:UFG65620 UOI65599:UPC65620 UYE65599:UYY65620 VIA65599:VIU65620 VRW65599:VSQ65620 WBS65599:WCM65620 WLO65599:WMI65620 WVK65599:WWE65620 C131135:W131156 IY131135:JS131156 SU131135:TO131156 ACQ131135:ADK131156 AMM131135:ANG131156 AWI131135:AXC131156 BGE131135:BGY131156 BQA131135:BQU131156 BZW131135:CAQ131156 CJS131135:CKM131156 CTO131135:CUI131156 DDK131135:DEE131156 DNG131135:DOA131156 DXC131135:DXW131156 EGY131135:EHS131156 EQU131135:ERO131156 FAQ131135:FBK131156 FKM131135:FLG131156 FUI131135:FVC131156 GEE131135:GEY131156 GOA131135:GOU131156 GXW131135:GYQ131156 HHS131135:HIM131156 HRO131135:HSI131156 IBK131135:ICE131156 ILG131135:IMA131156 IVC131135:IVW131156 JEY131135:JFS131156 JOU131135:JPO131156 JYQ131135:JZK131156 KIM131135:KJG131156 KSI131135:KTC131156 LCE131135:LCY131156 LMA131135:LMU131156 LVW131135:LWQ131156 MFS131135:MGM131156 MPO131135:MQI131156 MZK131135:NAE131156 NJG131135:NKA131156 NTC131135:NTW131156 OCY131135:ODS131156 OMU131135:ONO131156 OWQ131135:OXK131156 PGM131135:PHG131156 PQI131135:PRC131156 QAE131135:QAY131156 QKA131135:QKU131156 QTW131135:QUQ131156 RDS131135:REM131156 RNO131135:ROI131156 RXK131135:RYE131156 SHG131135:SIA131156 SRC131135:SRW131156 TAY131135:TBS131156 TKU131135:TLO131156 TUQ131135:TVK131156 UEM131135:UFG131156 UOI131135:UPC131156 UYE131135:UYY131156 VIA131135:VIU131156 VRW131135:VSQ131156 WBS131135:WCM131156 WLO131135:WMI131156 WVK131135:WWE131156 C196671:W196692 IY196671:JS196692 SU196671:TO196692 ACQ196671:ADK196692 AMM196671:ANG196692 AWI196671:AXC196692 BGE196671:BGY196692 BQA196671:BQU196692 BZW196671:CAQ196692 CJS196671:CKM196692 CTO196671:CUI196692 DDK196671:DEE196692 DNG196671:DOA196692 DXC196671:DXW196692 EGY196671:EHS196692 EQU196671:ERO196692 FAQ196671:FBK196692 FKM196671:FLG196692 FUI196671:FVC196692 GEE196671:GEY196692 GOA196671:GOU196692 GXW196671:GYQ196692 HHS196671:HIM196692 HRO196671:HSI196692 IBK196671:ICE196692 ILG196671:IMA196692 IVC196671:IVW196692 JEY196671:JFS196692 JOU196671:JPO196692 JYQ196671:JZK196692 KIM196671:KJG196692 KSI196671:KTC196692 LCE196671:LCY196692 LMA196671:LMU196692 LVW196671:LWQ196692 MFS196671:MGM196692 MPO196671:MQI196692 MZK196671:NAE196692 NJG196671:NKA196692 NTC196671:NTW196692 OCY196671:ODS196692 OMU196671:ONO196692 OWQ196671:OXK196692 PGM196671:PHG196692 PQI196671:PRC196692 QAE196671:QAY196692 QKA196671:QKU196692 QTW196671:QUQ196692 RDS196671:REM196692 RNO196671:ROI196692 RXK196671:RYE196692 SHG196671:SIA196692 SRC196671:SRW196692 TAY196671:TBS196692 TKU196671:TLO196692 TUQ196671:TVK196692 UEM196671:UFG196692 UOI196671:UPC196692 UYE196671:UYY196692 VIA196671:VIU196692 VRW196671:VSQ196692 WBS196671:WCM196692 WLO196671:WMI196692 WVK196671:WWE196692 C262207:W262228 IY262207:JS262228 SU262207:TO262228 ACQ262207:ADK262228 AMM262207:ANG262228 AWI262207:AXC262228 BGE262207:BGY262228 BQA262207:BQU262228 BZW262207:CAQ262228 CJS262207:CKM262228 CTO262207:CUI262228 DDK262207:DEE262228 DNG262207:DOA262228 DXC262207:DXW262228 EGY262207:EHS262228 EQU262207:ERO262228 FAQ262207:FBK262228 FKM262207:FLG262228 FUI262207:FVC262228 GEE262207:GEY262228 GOA262207:GOU262228 GXW262207:GYQ262228 HHS262207:HIM262228 HRO262207:HSI262228 IBK262207:ICE262228 ILG262207:IMA262228 IVC262207:IVW262228 JEY262207:JFS262228 JOU262207:JPO262228 JYQ262207:JZK262228 KIM262207:KJG262228 KSI262207:KTC262228 LCE262207:LCY262228 LMA262207:LMU262228 LVW262207:LWQ262228 MFS262207:MGM262228 MPO262207:MQI262228 MZK262207:NAE262228 NJG262207:NKA262228 NTC262207:NTW262228 OCY262207:ODS262228 OMU262207:ONO262228 OWQ262207:OXK262228 PGM262207:PHG262228 PQI262207:PRC262228 QAE262207:QAY262228 QKA262207:QKU262228 QTW262207:QUQ262228 RDS262207:REM262228 RNO262207:ROI262228 RXK262207:RYE262228 SHG262207:SIA262228 SRC262207:SRW262228 TAY262207:TBS262228 TKU262207:TLO262228 TUQ262207:TVK262228 UEM262207:UFG262228 UOI262207:UPC262228 UYE262207:UYY262228 VIA262207:VIU262228 VRW262207:VSQ262228 WBS262207:WCM262228 WLO262207:WMI262228 WVK262207:WWE262228 C327743:W327764 IY327743:JS327764 SU327743:TO327764 ACQ327743:ADK327764 AMM327743:ANG327764 AWI327743:AXC327764 BGE327743:BGY327764 BQA327743:BQU327764 BZW327743:CAQ327764 CJS327743:CKM327764 CTO327743:CUI327764 DDK327743:DEE327764 DNG327743:DOA327764 DXC327743:DXW327764 EGY327743:EHS327764 EQU327743:ERO327764 FAQ327743:FBK327764 FKM327743:FLG327764 FUI327743:FVC327764 GEE327743:GEY327764 GOA327743:GOU327764 GXW327743:GYQ327764 HHS327743:HIM327764 HRO327743:HSI327764 IBK327743:ICE327764 ILG327743:IMA327764 IVC327743:IVW327764 JEY327743:JFS327764 JOU327743:JPO327764 JYQ327743:JZK327764 KIM327743:KJG327764 KSI327743:KTC327764 LCE327743:LCY327764 LMA327743:LMU327764 LVW327743:LWQ327764 MFS327743:MGM327764 MPO327743:MQI327764 MZK327743:NAE327764 NJG327743:NKA327764 NTC327743:NTW327764 OCY327743:ODS327764 OMU327743:ONO327764 OWQ327743:OXK327764 PGM327743:PHG327764 PQI327743:PRC327764 QAE327743:QAY327764 QKA327743:QKU327764 QTW327743:QUQ327764 RDS327743:REM327764 RNO327743:ROI327764 RXK327743:RYE327764 SHG327743:SIA327764 SRC327743:SRW327764 TAY327743:TBS327764 TKU327743:TLO327764 TUQ327743:TVK327764 UEM327743:UFG327764 UOI327743:UPC327764 UYE327743:UYY327764 VIA327743:VIU327764 VRW327743:VSQ327764 WBS327743:WCM327764 WLO327743:WMI327764 WVK327743:WWE327764 C393279:W393300 IY393279:JS393300 SU393279:TO393300 ACQ393279:ADK393300 AMM393279:ANG393300 AWI393279:AXC393300 BGE393279:BGY393300 BQA393279:BQU393300 BZW393279:CAQ393300 CJS393279:CKM393300 CTO393279:CUI393300 DDK393279:DEE393300 DNG393279:DOA393300 DXC393279:DXW393300 EGY393279:EHS393300 EQU393279:ERO393300 FAQ393279:FBK393300 FKM393279:FLG393300 FUI393279:FVC393300 GEE393279:GEY393300 GOA393279:GOU393300 GXW393279:GYQ393300 HHS393279:HIM393300 HRO393279:HSI393300 IBK393279:ICE393300 ILG393279:IMA393300 IVC393279:IVW393300 JEY393279:JFS393300 JOU393279:JPO393300 JYQ393279:JZK393300 KIM393279:KJG393300 KSI393279:KTC393300 LCE393279:LCY393300 LMA393279:LMU393300 LVW393279:LWQ393300 MFS393279:MGM393300 MPO393279:MQI393300 MZK393279:NAE393300 NJG393279:NKA393300 NTC393279:NTW393300 OCY393279:ODS393300 OMU393279:ONO393300 OWQ393279:OXK393300 PGM393279:PHG393300 PQI393279:PRC393300 QAE393279:QAY393300 QKA393279:QKU393300 QTW393279:QUQ393300 RDS393279:REM393300 RNO393279:ROI393300 RXK393279:RYE393300 SHG393279:SIA393300 SRC393279:SRW393300 TAY393279:TBS393300 TKU393279:TLO393300 TUQ393279:TVK393300 UEM393279:UFG393300 UOI393279:UPC393300 UYE393279:UYY393300 VIA393279:VIU393300 VRW393279:VSQ393300 WBS393279:WCM393300 WLO393279:WMI393300 WVK393279:WWE393300 C458815:W458836 IY458815:JS458836 SU458815:TO458836 ACQ458815:ADK458836 AMM458815:ANG458836 AWI458815:AXC458836 BGE458815:BGY458836 BQA458815:BQU458836 BZW458815:CAQ458836 CJS458815:CKM458836 CTO458815:CUI458836 DDK458815:DEE458836 DNG458815:DOA458836 DXC458815:DXW458836 EGY458815:EHS458836 EQU458815:ERO458836 FAQ458815:FBK458836 FKM458815:FLG458836 FUI458815:FVC458836 GEE458815:GEY458836 GOA458815:GOU458836 GXW458815:GYQ458836 HHS458815:HIM458836 HRO458815:HSI458836 IBK458815:ICE458836 ILG458815:IMA458836 IVC458815:IVW458836 JEY458815:JFS458836 JOU458815:JPO458836 JYQ458815:JZK458836 KIM458815:KJG458836 KSI458815:KTC458836 LCE458815:LCY458836 LMA458815:LMU458836 LVW458815:LWQ458836 MFS458815:MGM458836 MPO458815:MQI458836 MZK458815:NAE458836 NJG458815:NKA458836 NTC458815:NTW458836 OCY458815:ODS458836 OMU458815:ONO458836 OWQ458815:OXK458836 PGM458815:PHG458836 PQI458815:PRC458836 QAE458815:QAY458836 QKA458815:QKU458836 QTW458815:QUQ458836 RDS458815:REM458836 RNO458815:ROI458836 RXK458815:RYE458836 SHG458815:SIA458836 SRC458815:SRW458836 TAY458815:TBS458836 TKU458815:TLO458836 TUQ458815:TVK458836 UEM458815:UFG458836 UOI458815:UPC458836 UYE458815:UYY458836 VIA458815:VIU458836 VRW458815:VSQ458836 WBS458815:WCM458836 WLO458815:WMI458836 WVK458815:WWE458836 C524351:W524372 IY524351:JS524372 SU524351:TO524372 ACQ524351:ADK524372 AMM524351:ANG524372 AWI524351:AXC524372 BGE524351:BGY524372 BQA524351:BQU524372 BZW524351:CAQ524372 CJS524351:CKM524372 CTO524351:CUI524372 DDK524351:DEE524372 DNG524351:DOA524372 DXC524351:DXW524372 EGY524351:EHS524372 EQU524351:ERO524372 FAQ524351:FBK524372 FKM524351:FLG524372 FUI524351:FVC524372 GEE524351:GEY524372 GOA524351:GOU524372 GXW524351:GYQ524372 HHS524351:HIM524372 HRO524351:HSI524372 IBK524351:ICE524372 ILG524351:IMA524372 IVC524351:IVW524372 JEY524351:JFS524372 JOU524351:JPO524372 JYQ524351:JZK524372 KIM524351:KJG524372 KSI524351:KTC524372 LCE524351:LCY524372 LMA524351:LMU524372 LVW524351:LWQ524372 MFS524351:MGM524372 MPO524351:MQI524372 MZK524351:NAE524372 NJG524351:NKA524372 NTC524351:NTW524372 OCY524351:ODS524372 OMU524351:ONO524372 OWQ524351:OXK524372 PGM524351:PHG524372 PQI524351:PRC524372 QAE524351:QAY524372 QKA524351:QKU524372 QTW524351:QUQ524372 RDS524351:REM524372 RNO524351:ROI524372 RXK524351:RYE524372 SHG524351:SIA524372 SRC524351:SRW524372 TAY524351:TBS524372 TKU524351:TLO524372 TUQ524351:TVK524372 UEM524351:UFG524372 UOI524351:UPC524372 UYE524351:UYY524372 VIA524351:VIU524372 VRW524351:VSQ524372 WBS524351:WCM524372 WLO524351:WMI524372 WVK524351:WWE524372 C589887:W589908 IY589887:JS589908 SU589887:TO589908 ACQ589887:ADK589908 AMM589887:ANG589908 AWI589887:AXC589908 BGE589887:BGY589908 BQA589887:BQU589908 BZW589887:CAQ589908 CJS589887:CKM589908 CTO589887:CUI589908 DDK589887:DEE589908 DNG589887:DOA589908 DXC589887:DXW589908 EGY589887:EHS589908 EQU589887:ERO589908 FAQ589887:FBK589908 FKM589887:FLG589908 FUI589887:FVC589908 GEE589887:GEY589908 GOA589887:GOU589908 GXW589887:GYQ589908 HHS589887:HIM589908 HRO589887:HSI589908 IBK589887:ICE589908 ILG589887:IMA589908 IVC589887:IVW589908 JEY589887:JFS589908 JOU589887:JPO589908 JYQ589887:JZK589908 KIM589887:KJG589908 KSI589887:KTC589908 LCE589887:LCY589908 LMA589887:LMU589908 LVW589887:LWQ589908 MFS589887:MGM589908 MPO589887:MQI589908 MZK589887:NAE589908 NJG589887:NKA589908 NTC589887:NTW589908 OCY589887:ODS589908 OMU589887:ONO589908 OWQ589887:OXK589908 PGM589887:PHG589908 PQI589887:PRC589908 QAE589887:QAY589908 QKA589887:QKU589908 QTW589887:QUQ589908 RDS589887:REM589908 RNO589887:ROI589908 RXK589887:RYE589908 SHG589887:SIA589908 SRC589887:SRW589908 TAY589887:TBS589908 TKU589887:TLO589908 TUQ589887:TVK589908 UEM589887:UFG589908 UOI589887:UPC589908 UYE589887:UYY589908 VIA589887:VIU589908 VRW589887:VSQ589908 WBS589887:WCM589908 WLO589887:WMI589908 WVK589887:WWE589908 C655423:W655444 IY655423:JS655444 SU655423:TO655444 ACQ655423:ADK655444 AMM655423:ANG655444 AWI655423:AXC655444 BGE655423:BGY655444 BQA655423:BQU655444 BZW655423:CAQ655444 CJS655423:CKM655444 CTO655423:CUI655444 DDK655423:DEE655444 DNG655423:DOA655444 DXC655423:DXW655444 EGY655423:EHS655444 EQU655423:ERO655444 FAQ655423:FBK655444 FKM655423:FLG655444 FUI655423:FVC655444 GEE655423:GEY655444 GOA655423:GOU655444 GXW655423:GYQ655444 HHS655423:HIM655444 HRO655423:HSI655444 IBK655423:ICE655444 ILG655423:IMA655444 IVC655423:IVW655444 JEY655423:JFS655444 JOU655423:JPO655444 JYQ655423:JZK655444 KIM655423:KJG655444 KSI655423:KTC655444 LCE655423:LCY655444 LMA655423:LMU655444 LVW655423:LWQ655444 MFS655423:MGM655444 MPO655423:MQI655444 MZK655423:NAE655444 NJG655423:NKA655444 NTC655423:NTW655444 OCY655423:ODS655444 OMU655423:ONO655444 OWQ655423:OXK655444 PGM655423:PHG655444 PQI655423:PRC655444 QAE655423:QAY655444 QKA655423:QKU655444 QTW655423:QUQ655444 RDS655423:REM655444 RNO655423:ROI655444 RXK655423:RYE655444 SHG655423:SIA655444 SRC655423:SRW655444 TAY655423:TBS655444 TKU655423:TLO655444 TUQ655423:TVK655444 UEM655423:UFG655444 UOI655423:UPC655444 UYE655423:UYY655444 VIA655423:VIU655444 VRW655423:VSQ655444 WBS655423:WCM655444 WLO655423:WMI655444 WVK655423:WWE655444 C720959:W720980 IY720959:JS720980 SU720959:TO720980 ACQ720959:ADK720980 AMM720959:ANG720980 AWI720959:AXC720980 BGE720959:BGY720980 BQA720959:BQU720980 BZW720959:CAQ720980 CJS720959:CKM720980 CTO720959:CUI720980 DDK720959:DEE720980 DNG720959:DOA720980 DXC720959:DXW720980 EGY720959:EHS720980 EQU720959:ERO720980 FAQ720959:FBK720980 FKM720959:FLG720980 FUI720959:FVC720980 GEE720959:GEY720980 GOA720959:GOU720980 GXW720959:GYQ720980 HHS720959:HIM720980 HRO720959:HSI720980 IBK720959:ICE720980 ILG720959:IMA720980 IVC720959:IVW720980 JEY720959:JFS720980 JOU720959:JPO720980 JYQ720959:JZK720980 KIM720959:KJG720980 KSI720959:KTC720980 LCE720959:LCY720980 LMA720959:LMU720980 LVW720959:LWQ720980 MFS720959:MGM720980 MPO720959:MQI720980 MZK720959:NAE720980 NJG720959:NKA720980 NTC720959:NTW720980 OCY720959:ODS720980 OMU720959:ONO720980 OWQ720959:OXK720980 PGM720959:PHG720980 PQI720959:PRC720980 QAE720959:QAY720980 QKA720959:QKU720980 QTW720959:QUQ720980 RDS720959:REM720980 RNO720959:ROI720980 RXK720959:RYE720980 SHG720959:SIA720980 SRC720959:SRW720980 TAY720959:TBS720980 TKU720959:TLO720980 TUQ720959:TVK720980 UEM720959:UFG720980 UOI720959:UPC720980 UYE720959:UYY720980 VIA720959:VIU720980 VRW720959:VSQ720980 WBS720959:WCM720980 WLO720959:WMI720980 WVK720959:WWE720980 C786495:W786516 IY786495:JS786516 SU786495:TO786516 ACQ786495:ADK786516 AMM786495:ANG786516 AWI786495:AXC786516 BGE786495:BGY786516 BQA786495:BQU786516 BZW786495:CAQ786516 CJS786495:CKM786516 CTO786495:CUI786516 DDK786495:DEE786516 DNG786495:DOA786516 DXC786495:DXW786516 EGY786495:EHS786516 EQU786495:ERO786516 FAQ786495:FBK786516 FKM786495:FLG786516 FUI786495:FVC786516 GEE786495:GEY786516 GOA786495:GOU786516 GXW786495:GYQ786516 HHS786495:HIM786516 HRO786495:HSI786516 IBK786495:ICE786516 ILG786495:IMA786516 IVC786495:IVW786516 JEY786495:JFS786516 JOU786495:JPO786516 JYQ786495:JZK786516 KIM786495:KJG786516 KSI786495:KTC786516 LCE786495:LCY786516 LMA786495:LMU786516 LVW786495:LWQ786516 MFS786495:MGM786516 MPO786495:MQI786516 MZK786495:NAE786516 NJG786495:NKA786516 NTC786495:NTW786516 OCY786495:ODS786516 OMU786495:ONO786516 OWQ786495:OXK786516 PGM786495:PHG786516 PQI786495:PRC786516 QAE786495:QAY786516 QKA786495:QKU786516 QTW786495:QUQ786516 RDS786495:REM786516 RNO786495:ROI786516 RXK786495:RYE786516 SHG786495:SIA786516 SRC786495:SRW786516 TAY786495:TBS786516 TKU786495:TLO786516 TUQ786495:TVK786516 UEM786495:UFG786516 UOI786495:UPC786516 UYE786495:UYY786516 VIA786495:VIU786516 VRW786495:VSQ786516 WBS786495:WCM786516 WLO786495:WMI786516 WVK786495:WWE786516 C852031:W852052 IY852031:JS852052 SU852031:TO852052 ACQ852031:ADK852052 AMM852031:ANG852052 AWI852031:AXC852052 BGE852031:BGY852052 BQA852031:BQU852052 BZW852031:CAQ852052 CJS852031:CKM852052 CTO852031:CUI852052 DDK852031:DEE852052 DNG852031:DOA852052 DXC852031:DXW852052 EGY852031:EHS852052 EQU852031:ERO852052 FAQ852031:FBK852052 FKM852031:FLG852052 FUI852031:FVC852052 GEE852031:GEY852052 GOA852031:GOU852052 GXW852031:GYQ852052 HHS852031:HIM852052 HRO852031:HSI852052 IBK852031:ICE852052 ILG852031:IMA852052 IVC852031:IVW852052 JEY852031:JFS852052 JOU852031:JPO852052 JYQ852031:JZK852052 KIM852031:KJG852052 KSI852031:KTC852052 LCE852031:LCY852052 LMA852031:LMU852052 LVW852031:LWQ852052 MFS852031:MGM852052 MPO852031:MQI852052 MZK852031:NAE852052 NJG852031:NKA852052 NTC852031:NTW852052 OCY852031:ODS852052 OMU852031:ONO852052 OWQ852031:OXK852052 PGM852031:PHG852052 PQI852031:PRC852052 QAE852031:QAY852052 QKA852031:QKU852052 QTW852031:QUQ852052 RDS852031:REM852052 RNO852031:ROI852052 RXK852031:RYE852052 SHG852031:SIA852052 SRC852031:SRW852052 TAY852031:TBS852052 TKU852031:TLO852052 TUQ852031:TVK852052 UEM852031:UFG852052 UOI852031:UPC852052 UYE852031:UYY852052 VIA852031:VIU852052 VRW852031:VSQ852052 WBS852031:WCM852052 WLO852031:WMI852052 WVK852031:WWE852052 C917567:W917588 IY917567:JS917588 SU917567:TO917588 ACQ917567:ADK917588 AMM917567:ANG917588 AWI917567:AXC917588 BGE917567:BGY917588 BQA917567:BQU917588 BZW917567:CAQ917588 CJS917567:CKM917588 CTO917567:CUI917588 DDK917567:DEE917588 DNG917567:DOA917588 DXC917567:DXW917588 EGY917567:EHS917588 EQU917567:ERO917588 FAQ917567:FBK917588 FKM917567:FLG917588 FUI917567:FVC917588 GEE917567:GEY917588 GOA917567:GOU917588 GXW917567:GYQ917588 HHS917567:HIM917588 HRO917567:HSI917588 IBK917567:ICE917588 ILG917567:IMA917588 IVC917567:IVW917588 JEY917567:JFS917588 JOU917567:JPO917588 JYQ917567:JZK917588 KIM917567:KJG917588 KSI917567:KTC917588 LCE917567:LCY917588 LMA917567:LMU917588 LVW917567:LWQ917588 MFS917567:MGM917588 MPO917567:MQI917588 MZK917567:NAE917588 NJG917567:NKA917588 NTC917567:NTW917588 OCY917567:ODS917588 OMU917567:ONO917588 OWQ917567:OXK917588 PGM917567:PHG917588 PQI917567:PRC917588 QAE917567:QAY917588 QKA917567:QKU917588 QTW917567:QUQ917588 RDS917567:REM917588 RNO917567:ROI917588 RXK917567:RYE917588 SHG917567:SIA917588 SRC917567:SRW917588 TAY917567:TBS917588 TKU917567:TLO917588 TUQ917567:TVK917588 UEM917567:UFG917588 UOI917567:UPC917588 UYE917567:UYY917588 VIA917567:VIU917588 VRW917567:VSQ917588 WBS917567:WCM917588 WLO917567:WMI917588 WVK917567:WWE917588 C983103:W983124 IY983103:JS983124 SU983103:TO983124 ACQ983103:ADK983124 AMM983103:ANG983124 AWI983103:AXC983124 BGE983103:BGY983124 BQA983103:BQU983124 BZW983103:CAQ983124 CJS983103:CKM983124 CTO983103:CUI983124 DDK983103:DEE983124 DNG983103:DOA983124 DXC983103:DXW983124 EGY983103:EHS983124 EQU983103:ERO983124 FAQ983103:FBK983124 FKM983103:FLG983124 FUI983103:FVC983124 GEE983103:GEY983124 GOA983103:GOU983124 GXW983103:GYQ983124 HHS983103:HIM983124 HRO983103:HSI983124 IBK983103:ICE983124 ILG983103:IMA983124 IVC983103:IVW983124 JEY983103:JFS983124 JOU983103:JPO983124 JYQ983103:JZK983124 KIM983103:KJG983124 KSI983103:KTC983124 LCE983103:LCY983124 LMA983103:LMU983124 LVW983103:LWQ983124 MFS983103:MGM983124 MPO983103:MQI983124 MZK983103:NAE983124 NJG983103:NKA983124 NTC983103:NTW983124 OCY983103:ODS983124 OMU983103:ONO983124 OWQ983103:OXK983124 PGM983103:PHG983124 PQI983103:PRC983124 QAE983103:QAY983124 QKA983103:QKU983124 QTW983103:QUQ983124 RDS983103:REM983124 RNO983103:ROI983124 RXK983103:RYE983124 SHG983103:SIA983124 SRC983103:SRW983124 TAY983103:TBS983124 TKU983103:TLO983124 TUQ983103:TVK983124 UEM983103:UFG983124 UOI983103:UPC983124 UYE983103:UYY983124 VIA983103:VIU983124 VRW983103:VSQ983124 WBS983103:WCM983124 WLO983103:WMI983124 WVK983103:WWE983124 C88:J91 IY88:JF91 SU88:TB91 ACQ88:ACX91 AMM88:AMT91 AWI88:AWP91 BGE88:BGL91 BQA88:BQH91 BZW88:CAD91 CJS88:CJZ91 CTO88:CTV91 DDK88:DDR91 DNG88:DNN91 DXC88:DXJ91 EGY88:EHF91 EQU88:ERB91 FAQ88:FAX91 FKM88:FKT91 FUI88:FUP91 GEE88:GEL91 GOA88:GOH91 GXW88:GYD91 HHS88:HHZ91 HRO88:HRV91 IBK88:IBR91 ILG88:ILN91 IVC88:IVJ91 JEY88:JFF91 JOU88:JPB91 JYQ88:JYX91 KIM88:KIT91 KSI88:KSP91 LCE88:LCL91 LMA88:LMH91 LVW88:LWD91 MFS88:MFZ91 MPO88:MPV91 MZK88:MZR91 NJG88:NJN91 NTC88:NTJ91 OCY88:ODF91 OMU88:ONB91 OWQ88:OWX91 PGM88:PGT91 PQI88:PQP91 QAE88:QAL91 QKA88:QKH91 QTW88:QUD91 RDS88:RDZ91 RNO88:RNV91 RXK88:RXR91 SHG88:SHN91 SRC88:SRJ91 TAY88:TBF91 TKU88:TLB91 TUQ88:TUX91 UEM88:UET91 UOI88:UOP91 UYE88:UYL91 VIA88:VIH91 VRW88:VSD91 WBS88:WBZ91 WLO88:WLV91 WVK88:WVR91 C65624:J65627 IY65624:JF65627 SU65624:TB65627 ACQ65624:ACX65627 AMM65624:AMT65627 AWI65624:AWP65627 BGE65624:BGL65627 BQA65624:BQH65627 BZW65624:CAD65627 CJS65624:CJZ65627 CTO65624:CTV65627 DDK65624:DDR65627 DNG65624:DNN65627 DXC65624:DXJ65627 EGY65624:EHF65627 EQU65624:ERB65627 FAQ65624:FAX65627 FKM65624:FKT65627 FUI65624:FUP65627 GEE65624:GEL65627 GOA65624:GOH65627 GXW65624:GYD65627 HHS65624:HHZ65627 HRO65624:HRV65627 IBK65624:IBR65627 ILG65624:ILN65627 IVC65624:IVJ65627 JEY65624:JFF65627 JOU65624:JPB65627 JYQ65624:JYX65627 KIM65624:KIT65627 KSI65624:KSP65627 LCE65624:LCL65627 LMA65624:LMH65627 LVW65624:LWD65627 MFS65624:MFZ65627 MPO65624:MPV65627 MZK65624:MZR65627 NJG65624:NJN65627 NTC65624:NTJ65627 OCY65624:ODF65627 OMU65624:ONB65627 OWQ65624:OWX65627 PGM65624:PGT65627 PQI65624:PQP65627 QAE65624:QAL65627 QKA65624:QKH65627 QTW65624:QUD65627 RDS65624:RDZ65627 RNO65624:RNV65627 RXK65624:RXR65627 SHG65624:SHN65627 SRC65624:SRJ65627 TAY65624:TBF65627 TKU65624:TLB65627 TUQ65624:TUX65627 UEM65624:UET65627 UOI65624:UOP65627 UYE65624:UYL65627 VIA65624:VIH65627 VRW65624:VSD65627 WBS65624:WBZ65627 WLO65624:WLV65627 WVK65624:WVR65627 C131160:J131163 IY131160:JF131163 SU131160:TB131163 ACQ131160:ACX131163 AMM131160:AMT131163 AWI131160:AWP131163 BGE131160:BGL131163 BQA131160:BQH131163 BZW131160:CAD131163 CJS131160:CJZ131163 CTO131160:CTV131163 DDK131160:DDR131163 DNG131160:DNN131163 DXC131160:DXJ131163 EGY131160:EHF131163 EQU131160:ERB131163 FAQ131160:FAX131163 FKM131160:FKT131163 FUI131160:FUP131163 GEE131160:GEL131163 GOA131160:GOH131163 GXW131160:GYD131163 HHS131160:HHZ131163 HRO131160:HRV131163 IBK131160:IBR131163 ILG131160:ILN131163 IVC131160:IVJ131163 JEY131160:JFF131163 JOU131160:JPB131163 JYQ131160:JYX131163 KIM131160:KIT131163 KSI131160:KSP131163 LCE131160:LCL131163 LMA131160:LMH131163 LVW131160:LWD131163 MFS131160:MFZ131163 MPO131160:MPV131163 MZK131160:MZR131163 NJG131160:NJN131163 NTC131160:NTJ131163 OCY131160:ODF131163 OMU131160:ONB131163 OWQ131160:OWX131163 PGM131160:PGT131163 PQI131160:PQP131163 QAE131160:QAL131163 QKA131160:QKH131163 QTW131160:QUD131163 RDS131160:RDZ131163 RNO131160:RNV131163 RXK131160:RXR131163 SHG131160:SHN131163 SRC131160:SRJ131163 TAY131160:TBF131163 TKU131160:TLB131163 TUQ131160:TUX131163 UEM131160:UET131163 UOI131160:UOP131163 UYE131160:UYL131163 VIA131160:VIH131163 VRW131160:VSD131163 WBS131160:WBZ131163 WLO131160:WLV131163 WVK131160:WVR131163 C196696:J196699 IY196696:JF196699 SU196696:TB196699 ACQ196696:ACX196699 AMM196696:AMT196699 AWI196696:AWP196699 BGE196696:BGL196699 BQA196696:BQH196699 BZW196696:CAD196699 CJS196696:CJZ196699 CTO196696:CTV196699 DDK196696:DDR196699 DNG196696:DNN196699 DXC196696:DXJ196699 EGY196696:EHF196699 EQU196696:ERB196699 FAQ196696:FAX196699 FKM196696:FKT196699 FUI196696:FUP196699 GEE196696:GEL196699 GOA196696:GOH196699 GXW196696:GYD196699 HHS196696:HHZ196699 HRO196696:HRV196699 IBK196696:IBR196699 ILG196696:ILN196699 IVC196696:IVJ196699 JEY196696:JFF196699 JOU196696:JPB196699 JYQ196696:JYX196699 KIM196696:KIT196699 KSI196696:KSP196699 LCE196696:LCL196699 LMA196696:LMH196699 LVW196696:LWD196699 MFS196696:MFZ196699 MPO196696:MPV196699 MZK196696:MZR196699 NJG196696:NJN196699 NTC196696:NTJ196699 OCY196696:ODF196699 OMU196696:ONB196699 OWQ196696:OWX196699 PGM196696:PGT196699 PQI196696:PQP196699 QAE196696:QAL196699 QKA196696:QKH196699 QTW196696:QUD196699 RDS196696:RDZ196699 RNO196696:RNV196699 RXK196696:RXR196699 SHG196696:SHN196699 SRC196696:SRJ196699 TAY196696:TBF196699 TKU196696:TLB196699 TUQ196696:TUX196699 UEM196696:UET196699 UOI196696:UOP196699 UYE196696:UYL196699 VIA196696:VIH196699 VRW196696:VSD196699 WBS196696:WBZ196699 WLO196696:WLV196699 WVK196696:WVR196699 C262232:J262235 IY262232:JF262235 SU262232:TB262235 ACQ262232:ACX262235 AMM262232:AMT262235 AWI262232:AWP262235 BGE262232:BGL262235 BQA262232:BQH262235 BZW262232:CAD262235 CJS262232:CJZ262235 CTO262232:CTV262235 DDK262232:DDR262235 DNG262232:DNN262235 DXC262232:DXJ262235 EGY262232:EHF262235 EQU262232:ERB262235 FAQ262232:FAX262235 FKM262232:FKT262235 FUI262232:FUP262235 GEE262232:GEL262235 GOA262232:GOH262235 GXW262232:GYD262235 HHS262232:HHZ262235 HRO262232:HRV262235 IBK262232:IBR262235 ILG262232:ILN262235 IVC262232:IVJ262235 JEY262232:JFF262235 JOU262232:JPB262235 JYQ262232:JYX262235 KIM262232:KIT262235 KSI262232:KSP262235 LCE262232:LCL262235 LMA262232:LMH262235 LVW262232:LWD262235 MFS262232:MFZ262235 MPO262232:MPV262235 MZK262232:MZR262235 NJG262232:NJN262235 NTC262232:NTJ262235 OCY262232:ODF262235 OMU262232:ONB262235 OWQ262232:OWX262235 PGM262232:PGT262235 PQI262232:PQP262235 QAE262232:QAL262235 QKA262232:QKH262235 QTW262232:QUD262235 RDS262232:RDZ262235 RNO262232:RNV262235 RXK262232:RXR262235 SHG262232:SHN262235 SRC262232:SRJ262235 TAY262232:TBF262235 TKU262232:TLB262235 TUQ262232:TUX262235 UEM262232:UET262235 UOI262232:UOP262235 UYE262232:UYL262235 VIA262232:VIH262235 VRW262232:VSD262235 WBS262232:WBZ262235 WLO262232:WLV262235 WVK262232:WVR262235 C327768:J327771 IY327768:JF327771 SU327768:TB327771 ACQ327768:ACX327771 AMM327768:AMT327771 AWI327768:AWP327771 BGE327768:BGL327771 BQA327768:BQH327771 BZW327768:CAD327771 CJS327768:CJZ327771 CTO327768:CTV327771 DDK327768:DDR327771 DNG327768:DNN327771 DXC327768:DXJ327771 EGY327768:EHF327771 EQU327768:ERB327771 FAQ327768:FAX327771 FKM327768:FKT327771 FUI327768:FUP327771 GEE327768:GEL327771 GOA327768:GOH327771 GXW327768:GYD327771 HHS327768:HHZ327771 HRO327768:HRV327771 IBK327768:IBR327771 ILG327768:ILN327771 IVC327768:IVJ327771 JEY327768:JFF327771 JOU327768:JPB327771 JYQ327768:JYX327771 KIM327768:KIT327771 KSI327768:KSP327771 LCE327768:LCL327771 LMA327768:LMH327771 LVW327768:LWD327771 MFS327768:MFZ327771 MPO327768:MPV327771 MZK327768:MZR327771 NJG327768:NJN327771 NTC327768:NTJ327771 OCY327768:ODF327771 OMU327768:ONB327771 OWQ327768:OWX327771 PGM327768:PGT327771 PQI327768:PQP327771 QAE327768:QAL327771 QKA327768:QKH327771 QTW327768:QUD327771 RDS327768:RDZ327771 RNO327768:RNV327771 RXK327768:RXR327771 SHG327768:SHN327771 SRC327768:SRJ327771 TAY327768:TBF327771 TKU327768:TLB327771 TUQ327768:TUX327771 UEM327768:UET327771 UOI327768:UOP327771 UYE327768:UYL327771 VIA327768:VIH327771 VRW327768:VSD327771 WBS327768:WBZ327771 WLO327768:WLV327771 WVK327768:WVR327771 C393304:J393307 IY393304:JF393307 SU393304:TB393307 ACQ393304:ACX393307 AMM393304:AMT393307 AWI393304:AWP393307 BGE393304:BGL393307 BQA393304:BQH393307 BZW393304:CAD393307 CJS393304:CJZ393307 CTO393304:CTV393307 DDK393304:DDR393307 DNG393304:DNN393307 DXC393304:DXJ393307 EGY393304:EHF393307 EQU393304:ERB393307 FAQ393304:FAX393307 FKM393304:FKT393307 FUI393304:FUP393307 GEE393304:GEL393307 GOA393304:GOH393307 GXW393304:GYD393307 HHS393304:HHZ393307 HRO393304:HRV393307 IBK393304:IBR393307 ILG393304:ILN393307 IVC393304:IVJ393307 JEY393304:JFF393307 JOU393304:JPB393307 JYQ393304:JYX393307 KIM393304:KIT393307 KSI393304:KSP393307 LCE393304:LCL393307 LMA393304:LMH393307 LVW393304:LWD393307 MFS393304:MFZ393307 MPO393304:MPV393307 MZK393304:MZR393307 NJG393304:NJN393307 NTC393304:NTJ393307 OCY393304:ODF393307 OMU393304:ONB393307 OWQ393304:OWX393307 PGM393304:PGT393307 PQI393304:PQP393307 QAE393304:QAL393307 QKA393304:QKH393307 QTW393304:QUD393307 RDS393304:RDZ393307 RNO393304:RNV393307 RXK393304:RXR393307 SHG393304:SHN393307 SRC393304:SRJ393307 TAY393304:TBF393307 TKU393304:TLB393307 TUQ393304:TUX393307 UEM393304:UET393307 UOI393304:UOP393307 UYE393304:UYL393307 VIA393304:VIH393307 VRW393304:VSD393307 WBS393304:WBZ393307 WLO393304:WLV393307 WVK393304:WVR393307 C458840:J458843 IY458840:JF458843 SU458840:TB458843 ACQ458840:ACX458843 AMM458840:AMT458843 AWI458840:AWP458843 BGE458840:BGL458843 BQA458840:BQH458843 BZW458840:CAD458843 CJS458840:CJZ458843 CTO458840:CTV458843 DDK458840:DDR458843 DNG458840:DNN458843 DXC458840:DXJ458843 EGY458840:EHF458843 EQU458840:ERB458843 FAQ458840:FAX458843 FKM458840:FKT458843 FUI458840:FUP458843 GEE458840:GEL458843 GOA458840:GOH458843 GXW458840:GYD458843 HHS458840:HHZ458843 HRO458840:HRV458843 IBK458840:IBR458843 ILG458840:ILN458843 IVC458840:IVJ458843 JEY458840:JFF458843 JOU458840:JPB458843 JYQ458840:JYX458843 KIM458840:KIT458843 KSI458840:KSP458843 LCE458840:LCL458843 LMA458840:LMH458843 LVW458840:LWD458843 MFS458840:MFZ458843 MPO458840:MPV458843 MZK458840:MZR458843 NJG458840:NJN458843 NTC458840:NTJ458843 OCY458840:ODF458843 OMU458840:ONB458843 OWQ458840:OWX458843 PGM458840:PGT458843 PQI458840:PQP458843 QAE458840:QAL458843 QKA458840:QKH458843 QTW458840:QUD458843 RDS458840:RDZ458843 RNO458840:RNV458843 RXK458840:RXR458843 SHG458840:SHN458843 SRC458840:SRJ458843 TAY458840:TBF458843 TKU458840:TLB458843 TUQ458840:TUX458843 UEM458840:UET458843 UOI458840:UOP458843 UYE458840:UYL458843 VIA458840:VIH458843 VRW458840:VSD458843 WBS458840:WBZ458843 WLO458840:WLV458843 WVK458840:WVR458843 C524376:J524379 IY524376:JF524379 SU524376:TB524379 ACQ524376:ACX524379 AMM524376:AMT524379 AWI524376:AWP524379 BGE524376:BGL524379 BQA524376:BQH524379 BZW524376:CAD524379 CJS524376:CJZ524379 CTO524376:CTV524379 DDK524376:DDR524379 DNG524376:DNN524379 DXC524376:DXJ524379 EGY524376:EHF524379 EQU524376:ERB524379 FAQ524376:FAX524379 FKM524376:FKT524379 FUI524376:FUP524379 GEE524376:GEL524379 GOA524376:GOH524379 GXW524376:GYD524379 HHS524376:HHZ524379 HRO524376:HRV524379 IBK524376:IBR524379 ILG524376:ILN524379 IVC524376:IVJ524379 JEY524376:JFF524379 JOU524376:JPB524379 JYQ524376:JYX524379 KIM524376:KIT524379 KSI524376:KSP524379 LCE524376:LCL524379 LMA524376:LMH524379 LVW524376:LWD524379 MFS524376:MFZ524379 MPO524376:MPV524379 MZK524376:MZR524379 NJG524376:NJN524379 NTC524376:NTJ524379 OCY524376:ODF524379 OMU524376:ONB524379 OWQ524376:OWX524379 PGM524376:PGT524379 PQI524376:PQP524379 QAE524376:QAL524379 QKA524376:QKH524379 QTW524376:QUD524379 RDS524376:RDZ524379 RNO524376:RNV524379 RXK524376:RXR524379 SHG524376:SHN524379 SRC524376:SRJ524379 TAY524376:TBF524379 TKU524376:TLB524379 TUQ524376:TUX524379 UEM524376:UET524379 UOI524376:UOP524379 UYE524376:UYL524379 VIA524376:VIH524379 VRW524376:VSD524379 WBS524376:WBZ524379 WLO524376:WLV524379 WVK524376:WVR524379 C589912:J589915 IY589912:JF589915 SU589912:TB589915 ACQ589912:ACX589915 AMM589912:AMT589915 AWI589912:AWP589915 BGE589912:BGL589915 BQA589912:BQH589915 BZW589912:CAD589915 CJS589912:CJZ589915 CTO589912:CTV589915 DDK589912:DDR589915 DNG589912:DNN589915 DXC589912:DXJ589915 EGY589912:EHF589915 EQU589912:ERB589915 FAQ589912:FAX589915 FKM589912:FKT589915 FUI589912:FUP589915 GEE589912:GEL589915 GOA589912:GOH589915 GXW589912:GYD589915 HHS589912:HHZ589915 HRO589912:HRV589915 IBK589912:IBR589915 ILG589912:ILN589915 IVC589912:IVJ589915 JEY589912:JFF589915 JOU589912:JPB589915 JYQ589912:JYX589915 KIM589912:KIT589915 KSI589912:KSP589915 LCE589912:LCL589915 LMA589912:LMH589915 LVW589912:LWD589915 MFS589912:MFZ589915 MPO589912:MPV589915 MZK589912:MZR589915 NJG589912:NJN589915 NTC589912:NTJ589915 OCY589912:ODF589915 OMU589912:ONB589915 OWQ589912:OWX589915 PGM589912:PGT589915 PQI589912:PQP589915 QAE589912:QAL589915 QKA589912:QKH589915 QTW589912:QUD589915 RDS589912:RDZ589915 RNO589912:RNV589915 RXK589912:RXR589915 SHG589912:SHN589915 SRC589912:SRJ589915 TAY589912:TBF589915 TKU589912:TLB589915 TUQ589912:TUX589915 UEM589912:UET589915 UOI589912:UOP589915 UYE589912:UYL589915 VIA589912:VIH589915 VRW589912:VSD589915 WBS589912:WBZ589915 WLO589912:WLV589915 WVK589912:WVR589915 C655448:J655451 IY655448:JF655451 SU655448:TB655451 ACQ655448:ACX655451 AMM655448:AMT655451 AWI655448:AWP655451 BGE655448:BGL655451 BQA655448:BQH655451 BZW655448:CAD655451 CJS655448:CJZ655451 CTO655448:CTV655451 DDK655448:DDR655451 DNG655448:DNN655451 DXC655448:DXJ655451 EGY655448:EHF655451 EQU655448:ERB655451 FAQ655448:FAX655451 FKM655448:FKT655451 FUI655448:FUP655451 GEE655448:GEL655451 GOA655448:GOH655451 GXW655448:GYD655451 HHS655448:HHZ655451 HRO655448:HRV655451 IBK655448:IBR655451 ILG655448:ILN655451 IVC655448:IVJ655451 JEY655448:JFF655451 JOU655448:JPB655451 JYQ655448:JYX655451 KIM655448:KIT655451 KSI655448:KSP655451 LCE655448:LCL655451 LMA655448:LMH655451 LVW655448:LWD655451 MFS655448:MFZ655451 MPO655448:MPV655451 MZK655448:MZR655451 NJG655448:NJN655451 NTC655448:NTJ655451 OCY655448:ODF655451 OMU655448:ONB655451 OWQ655448:OWX655451 PGM655448:PGT655451 PQI655448:PQP655451 QAE655448:QAL655451 QKA655448:QKH655451 QTW655448:QUD655451 RDS655448:RDZ655451 RNO655448:RNV655451 RXK655448:RXR655451 SHG655448:SHN655451 SRC655448:SRJ655451 TAY655448:TBF655451 TKU655448:TLB655451 TUQ655448:TUX655451 UEM655448:UET655451 UOI655448:UOP655451 UYE655448:UYL655451 VIA655448:VIH655451 VRW655448:VSD655451 WBS655448:WBZ655451 WLO655448:WLV655451 WVK655448:WVR655451 C720984:J720987 IY720984:JF720987 SU720984:TB720987 ACQ720984:ACX720987 AMM720984:AMT720987 AWI720984:AWP720987 BGE720984:BGL720987 BQA720984:BQH720987 BZW720984:CAD720987 CJS720984:CJZ720987 CTO720984:CTV720987 DDK720984:DDR720987 DNG720984:DNN720987 DXC720984:DXJ720987 EGY720984:EHF720987 EQU720984:ERB720987 FAQ720984:FAX720987 FKM720984:FKT720987 FUI720984:FUP720987 GEE720984:GEL720987 GOA720984:GOH720987 GXW720984:GYD720987 HHS720984:HHZ720987 HRO720984:HRV720987 IBK720984:IBR720987 ILG720984:ILN720987 IVC720984:IVJ720987 JEY720984:JFF720987 JOU720984:JPB720987 JYQ720984:JYX720987 KIM720984:KIT720987 KSI720984:KSP720987 LCE720984:LCL720987 LMA720984:LMH720987 LVW720984:LWD720987 MFS720984:MFZ720987 MPO720984:MPV720987 MZK720984:MZR720987 NJG720984:NJN720987 NTC720984:NTJ720987 OCY720984:ODF720987 OMU720984:ONB720987 OWQ720984:OWX720987 PGM720984:PGT720987 PQI720984:PQP720987 QAE720984:QAL720987 QKA720984:QKH720987 QTW720984:QUD720987 RDS720984:RDZ720987 RNO720984:RNV720987 RXK720984:RXR720987 SHG720984:SHN720987 SRC720984:SRJ720987 TAY720984:TBF720987 TKU720984:TLB720987 TUQ720984:TUX720987 UEM720984:UET720987 UOI720984:UOP720987 UYE720984:UYL720987 VIA720984:VIH720987 VRW720984:VSD720987 WBS720984:WBZ720987 WLO720984:WLV720987 WVK720984:WVR720987 C786520:J786523 IY786520:JF786523 SU786520:TB786523 ACQ786520:ACX786523 AMM786520:AMT786523 AWI786520:AWP786523 BGE786520:BGL786523 BQA786520:BQH786523 BZW786520:CAD786523 CJS786520:CJZ786523 CTO786520:CTV786523 DDK786520:DDR786523 DNG786520:DNN786523 DXC786520:DXJ786523 EGY786520:EHF786523 EQU786520:ERB786523 FAQ786520:FAX786523 FKM786520:FKT786523 FUI786520:FUP786523 GEE786520:GEL786523 GOA786520:GOH786523 GXW786520:GYD786523 HHS786520:HHZ786523 HRO786520:HRV786523 IBK786520:IBR786523 ILG786520:ILN786523 IVC786520:IVJ786523 JEY786520:JFF786523 JOU786520:JPB786523 JYQ786520:JYX786523 KIM786520:KIT786523 KSI786520:KSP786523 LCE786520:LCL786523 LMA786520:LMH786523 LVW786520:LWD786523 MFS786520:MFZ786523 MPO786520:MPV786523 MZK786520:MZR786523 NJG786520:NJN786523 NTC786520:NTJ786523 OCY786520:ODF786523 OMU786520:ONB786523 OWQ786520:OWX786523 PGM786520:PGT786523 PQI786520:PQP786523 QAE786520:QAL786523 QKA786520:QKH786523 QTW786520:QUD786523 RDS786520:RDZ786523 RNO786520:RNV786523 RXK786520:RXR786523 SHG786520:SHN786523 SRC786520:SRJ786523 TAY786520:TBF786523 TKU786520:TLB786523 TUQ786520:TUX786523 UEM786520:UET786523 UOI786520:UOP786523 UYE786520:UYL786523 VIA786520:VIH786523 VRW786520:VSD786523 WBS786520:WBZ786523 WLO786520:WLV786523 WVK786520:WVR786523 C852056:J852059 IY852056:JF852059 SU852056:TB852059 ACQ852056:ACX852059 AMM852056:AMT852059 AWI852056:AWP852059 BGE852056:BGL852059 BQA852056:BQH852059 BZW852056:CAD852059 CJS852056:CJZ852059 CTO852056:CTV852059 DDK852056:DDR852059 DNG852056:DNN852059 DXC852056:DXJ852059 EGY852056:EHF852059 EQU852056:ERB852059 FAQ852056:FAX852059 FKM852056:FKT852059 FUI852056:FUP852059 GEE852056:GEL852059 GOA852056:GOH852059 GXW852056:GYD852059 HHS852056:HHZ852059 HRO852056:HRV852059 IBK852056:IBR852059 ILG852056:ILN852059 IVC852056:IVJ852059 JEY852056:JFF852059 JOU852056:JPB852059 JYQ852056:JYX852059 KIM852056:KIT852059 KSI852056:KSP852059 LCE852056:LCL852059 LMA852056:LMH852059 LVW852056:LWD852059 MFS852056:MFZ852059 MPO852056:MPV852059 MZK852056:MZR852059 NJG852056:NJN852059 NTC852056:NTJ852059 OCY852056:ODF852059 OMU852056:ONB852059 OWQ852056:OWX852059 PGM852056:PGT852059 PQI852056:PQP852059 QAE852056:QAL852059 QKA852056:QKH852059 QTW852056:QUD852059 RDS852056:RDZ852059 RNO852056:RNV852059 RXK852056:RXR852059 SHG852056:SHN852059 SRC852056:SRJ852059 TAY852056:TBF852059 TKU852056:TLB852059 TUQ852056:TUX852059 UEM852056:UET852059 UOI852056:UOP852059 UYE852056:UYL852059 VIA852056:VIH852059 VRW852056:VSD852059 WBS852056:WBZ852059 WLO852056:WLV852059 WVK852056:WVR852059 C917592:J917595 IY917592:JF917595 SU917592:TB917595 ACQ917592:ACX917595 AMM917592:AMT917595 AWI917592:AWP917595 BGE917592:BGL917595 BQA917592:BQH917595 BZW917592:CAD917595 CJS917592:CJZ917595 CTO917592:CTV917595 DDK917592:DDR917595 DNG917592:DNN917595 DXC917592:DXJ917595 EGY917592:EHF917595 EQU917592:ERB917595 FAQ917592:FAX917595 FKM917592:FKT917595 FUI917592:FUP917595 GEE917592:GEL917595 GOA917592:GOH917595 GXW917592:GYD917595 HHS917592:HHZ917595 HRO917592:HRV917595 IBK917592:IBR917595 ILG917592:ILN917595 IVC917592:IVJ917595 JEY917592:JFF917595 JOU917592:JPB917595 JYQ917592:JYX917595 KIM917592:KIT917595 KSI917592:KSP917595 LCE917592:LCL917595 LMA917592:LMH917595 LVW917592:LWD917595 MFS917592:MFZ917595 MPO917592:MPV917595 MZK917592:MZR917595 NJG917592:NJN917595 NTC917592:NTJ917595 OCY917592:ODF917595 OMU917592:ONB917595 OWQ917592:OWX917595 PGM917592:PGT917595 PQI917592:PQP917595 QAE917592:QAL917595 QKA917592:QKH917595 QTW917592:QUD917595 RDS917592:RDZ917595 RNO917592:RNV917595 RXK917592:RXR917595 SHG917592:SHN917595 SRC917592:SRJ917595 TAY917592:TBF917595 TKU917592:TLB917595 TUQ917592:TUX917595 UEM917592:UET917595 UOI917592:UOP917595 UYE917592:UYL917595 VIA917592:VIH917595 VRW917592:VSD917595 WBS917592:WBZ917595 WLO917592:WLV917595 WVK917592:WVR917595 C983128:J983131 IY983128:JF983131 SU983128:TB983131 ACQ983128:ACX983131 AMM983128:AMT983131 AWI983128:AWP983131 BGE983128:BGL983131 BQA983128:BQH983131 BZW983128:CAD983131 CJS983128:CJZ983131 CTO983128:CTV983131 DDK983128:DDR983131 DNG983128:DNN983131 DXC983128:DXJ983131 EGY983128:EHF983131 EQU983128:ERB983131 FAQ983128:FAX983131 FKM983128:FKT983131 FUI983128:FUP983131 GEE983128:GEL983131 GOA983128:GOH983131 GXW983128:GYD983131 HHS983128:HHZ983131 HRO983128:HRV983131 IBK983128:IBR983131 ILG983128:ILN983131 IVC983128:IVJ983131 JEY983128:JFF983131 JOU983128:JPB983131 JYQ983128:JYX983131 KIM983128:KIT983131 KSI983128:KSP983131 LCE983128:LCL983131 LMA983128:LMH983131 LVW983128:LWD983131 MFS983128:MFZ983131 MPO983128:MPV983131 MZK983128:MZR983131 NJG983128:NJN983131 NTC983128:NTJ983131 OCY983128:ODF983131 OMU983128:ONB983131 OWQ983128:OWX983131 PGM983128:PGT983131 PQI983128:PQP983131 QAE983128:QAL983131 QKA983128:QKH983131 QTW983128:QUD983131 RDS983128:RDZ983131 RNO983128:RNV983131 RXK983128:RXR983131 SHG983128:SHN983131 SRC983128:SRJ983131 TAY983128:TBF983131 TKU983128:TLB983131 TUQ983128:TUX983131 UEM983128:UET983131 UOI983128:UOP983131 UYE983128:UYL983131 VIA983128:VIH983131 VRW983128:VSD983131 WBS983128:WBZ983131 WLO983128:WLV983131 WVK983128:WVR983131 B96 IX96 ST96 ACP96 AML96 AWH96 BGD96 BPZ96 BZV96 CJR96 CTN96 DDJ96 DNF96 DXB96 EGX96 EQT96 FAP96 FKL96 FUH96 GED96 GNZ96 GXV96 HHR96 HRN96 IBJ96 ILF96 IVB96 JEX96 JOT96 JYP96 KIL96 KSH96 LCD96 LLZ96 LVV96 MFR96 MPN96 MZJ96 NJF96 NTB96 OCX96 OMT96 OWP96 PGL96 PQH96 QAD96 QJZ96 QTV96 RDR96 RNN96 RXJ96 SHF96 SRB96 TAX96 TKT96 TUP96 UEL96 UOH96 UYD96 VHZ96 VRV96 WBR96 WLN96 WVJ96 B65632 IX65632 ST65632 ACP65632 AML65632 AWH65632 BGD65632 BPZ65632 BZV65632 CJR65632 CTN65632 DDJ65632 DNF65632 DXB65632 EGX65632 EQT65632 FAP65632 FKL65632 FUH65632 GED65632 GNZ65632 GXV65632 HHR65632 HRN65632 IBJ65632 ILF65632 IVB65632 JEX65632 JOT65632 JYP65632 KIL65632 KSH65632 LCD65632 LLZ65632 LVV65632 MFR65632 MPN65632 MZJ65632 NJF65632 NTB65632 OCX65632 OMT65632 OWP65632 PGL65632 PQH65632 QAD65632 QJZ65632 QTV65632 RDR65632 RNN65632 RXJ65632 SHF65632 SRB65632 TAX65632 TKT65632 TUP65632 UEL65632 UOH65632 UYD65632 VHZ65632 VRV65632 WBR65632 WLN65632 WVJ65632 B131168 IX131168 ST131168 ACP131168 AML131168 AWH131168 BGD131168 BPZ131168 BZV131168 CJR131168 CTN131168 DDJ131168 DNF131168 DXB131168 EGX131168 EQT131168 FAP131168 FKL131168 FUH131168 GED131168 GNZ131168 GXV131168 HHR131168 HRN131168 IBJ131168 ILF131168 IVB131168 JEX131168 JOT131168 JYP131168 KIL131168 KSH131168 LCD131168 LLZ131168 LVV131168 MFR131168 MPN131168 MZJ131168 NJF131168 NTB131168 OCX131168 OMT131168 OWP131168 PGL131168 PQH131168 QAD131168 QJZ131168 QTV131168 RDR131168 RNN131168 RXJ131168 SHF131168 SRB131168 TAX131168 TKT131168 TUP131168 UEL131168 UOH131168 UYD131168 VHZ131168 VRV131168 WBR131168 WLN131168 WVJ131168 B196704 IX196704 ST196704 ACP196704 AML196704 AWH196704 BGD196704 BPZ196704 BZV196704 CJR196704 CTN196704 DDJ196704 DNF196704 DXB196704 EGX196704 EQT196704 FAP196704 FKL196704 FUH196704 GED196704 GNZ196704 GXV196704 HHR196704 HRN196704 IBJ196704 ILF196704 IVB196704 JEX196704 JOT196704 JYP196704 KIL196704 KSH196704 LCD196704 LLZ196704 LVV196704 MFR196704 MPN196704 MZJ196704 NJF196704 NTB196704 OCX196704 OMT196704 OWP196704 PGL196704 PQH196704 QAD196704 QJZ196704 QTV196704 RDR196704 RNN196704 RXJ196704 SHF196704 SRB196704 TAX196704 TKT196704 TUP196704 UEL196704 UOH196704 UYD196704 VHZ196704 VRV196704 WBR196704 WLN196704 WVJ196704 B262240 IX262240 ST262240 ACP262240 AML262240 AWH262240 BGD262240 BPZ262240 BZV262240 CJR262240 CTN262240 DDJ262240 DNF262240 DXB262240 EGX262240 EQT262240 FAP262240 FKL262240 FUH262240 GED262240 GNZ262240 GXV262240 HHR262240 HRN262240 IBJ262240 ILF262240 IVB262240 JEX262240 JOT262240 JYP262240 KIL262240 KSH262240 LCD262240 LLZ262240 LVV262240 MFR262240 MPN262240 MZJ262240 NJF262240 NTB262240 OCX262240 OMT262240 OWP262240 PGL262240 PQH262240 QAD262240 QJZ262240 QTV262240 RDR262240 RNN262240 RXJ262240 SHF262240 SRB262240 TAX262240 TKT262240 TUP262240 UEL262240 UOH262240 UYD262240 VHZ262240 VRV262240 WBR262240 WLN262240 WVJ262240 B327776 IX327776 ST327776 ACP327776 AML327776 AWH327776 BGD327776 BPZ327776 BZV327776 CJR327776 CTN327776 DDJ327776 DNF327776 DXB327776 EGX327776 EQT327776 FAP327776 FKL327776 FUH327776 GED327776 GNZ327776 GXV327776 HHR327776 HRN327776 IBJ327776 ILF327776 IVB327776 JEX327776 JOT327776 JYP327776 KIL327776 KSH327776 LCD327776 LLZ327776 LVV327776 MFR327776 MPN327776 MZJ327776 NJF327776 NTB327776 OCX327776 OMT327776 OWP327776 PGL327776 PQH327776 QAD327776 QJZ327776 QTV327776 RDR327776 RNN327776 RXJ327776 SHF327776 SRB327776 TAX327776 TKT327776 TUP327776 UEL327776 UOH327776 UYD327776 VHZ327776 VRV327776 WBR327776 WLN327776 WVJ327776 B393312 IX393312 ST393312 ACP393312 AML393312 AWH393312 BGD393312 BPZ393312 BZV393312 CJR393312 CTN393312 DDJ393312 DNF393312 DXB393312 EGX393312 EQT393312 FAP393312 FKL393312 FUH393312 GED393312 GNZ393312 GXV393312 HHR393312 HRN393312 IBJ393312 ILF393312 IVB393312 JEX393312 JOT393312 JYP393312 KIL393312 KSH393312 LCD393312 LLZ393312 LVV393312 MFR393312 MPN393312 MZJ393312 NJF393312 NTB393312 OCX393312 OMT393312 OWP393312 PGL393312 PQH393312 QAD393312 QJZ393312 QTV393312 RDR393312 RNN393312 RXJ393312 SHF393312 SRB393312 TAX393312 TKT393312 TUP393312 UEL393312 UOH393312 UYD393312 VHZ393312 VRV393312 WBR393312 WLN393312 WVJ393312 B458848 IX458848 ST458848 ACP458848 AML458848 AWH458848 BGD458848 BPZ458848 BZV458848 CJR458848 CTN458848 DDJ458848 DNF458848 DXB458848 EGX458848 EQT458848 FAP458848 FKL458848 FUH458848 GED458848 GNZ458848 GXV458848 HHR458848 HRN458848 IBJ458848 ILF458848 IVB458848 JEX458848 JOT458848 JYP458848 KIL458848 KSH458848 LCD458848 LLZ458848 LVV458848 MFR458848 MPN458848 MZJ458848 NJF458848 NTB458848 OCX458848 OMT458848 OWP458848 PGL458848 PQH458848 QAD458848 QJZ458848 QTV458848 RDR458848 RNN458848 RXJ458848 SHF458848 SRB458848 TAX458848 TKT458848 TUP458848 UEL458848 UOH458848 UYD458848 VHZ458848 VRV458848 WBR458848 WLN458848 WVJ458848 B524384 IX524384 ST524384 ACP524384 AML524384 AWH524384 BGD524384 BPZ524384 BZV524384 CJR524384 CTN524384 DDJ524384 DNF524384 DXB524384 EGX524384 EQT524384 FAP524384 FKL524384 FUH524384 GED524384 GNZ524384 GXV524384 HHR524384 HRN524384 IBJ524384 ILF524384 IVB524384 JEX524384 JOT524384 JYP524384 KIL524384 KSH524384 LCD524384 LLZ524384 LVV524384 MFR524384 MPN524384 MZJ524384 NJF524384 NTB524384 OCX524384 OMT524384 OWP524384 PGL524384 PQH524384 QAD524384 QJZ524384 QTV524384 RDR524384 RNN524384 RXJ524384 SHF524384 SRB524384 TAX524384 TKT524384 TUP524384 UEL524384 UOH524384 UYD524384 VHZ524384 VRV524384 WBR524384 WLN524384 WVJ524384 B589920 IX589920 ST589920 ACP589920 AML589920 AWH589920 BGD589920 BPZ589920 BZV589920 CJR589920 CTN589920 DDJ589920 DNF589920 DXB589920 EGX589920 EQT589920 FAP589920 FKL589920 FUH589920 GED589920 GNZ589920 GXV589920 HHR589920 HRN589920 IBJ589920 ILF589920 IVB589920 JEX589920 JOT589920 JYP589920 KIL589920 KSH589920 LCD589920 LLZ589920 LVV589920 MFR589920 MPN589920 MZJ589920 NJF589920 NTB589920 OCX589920 OMT589920 OWP589920 PGL589920 PQH589920 QAD589920 QJZ589920 QTV589920 RDR589920 RNN589920 RXJ589920 SHF589920 SRB589920 TAX589920 TKT589920 TUP589920 UEL589920 UOH589920 UYD589920 VHZ589920 VRV589920 WBR589920 WLN589920 WVJ589920 B655456 IX655456 ST655456 ACP655456 AML655456 AWH655456 BGD655456 BPZ655456 BZV655456 CJR655456 CTN655456 DDJ655456 DNF655456 DXB655456 EGX655456 EQT655456 FAP655456 FKL655456 FUH655456 GED655456 GNZ655456 GXV655456 HHR655456 HRN655456 IBJ655456 ILF655456 IVB655456 JEX655456 JOT655456 JYP655456 KIL655456 KSH655456 LCD655456 LLZ655456 LVV655456 MFR655456 MPN655456 MZJ655456 NJF655456 NTB655456 OCX655456 OMT655456 OWP655456 PGL655456 PQH655456 QAD655456 QJZ655456 QTV655456 RDR655456 RNN655456 RXJ655456 SHF655456 SRB655456 TAX655456 TKT655456 TUP655456 UEL655456 UOH655456 UYD655456 VHZ655456 VRV655456 WBR655456 WLN655456 WVJ655456 B720992 IX720992 ST720992 ACP720992 AML720992 AWH720992 BGD720992 BPZ720992 BZV720992 CJR720992 CTN720992 DDJ720992 DNF720992 DXB720992 EGX720992 EQT720992 FAP720992 FKL720992 FUH720992 GED720992 GNZ720992 GXV720992 HHR720992 HRN720992 IBJ720992 ILF720992 IVB720992 JEX720992 JOT720992 JYP720992 KIL720992 KSH720992 LCD720992 LLZ720992 LVV720992 MFR720992 MPN720992 MZJ720992 NJF720992 NTB720992 OCX720992 OMT720992 OWP720992 PGL720992 PQH720992 QAD720992 QJZ720992 QTV720992 RDR720992 RNN720992 RXJ720992 SHF720992 SRB720992 TAX720992 TKT720992 TUP720992 UEL720992 UOH720992 UYD720992 VHZ720992 VRV720992 WBR720992 WLN720992 WVJ720992 B786528 IX786528 ST786528 ACP786528 AML786528 AWH786528 BGD786528 BPZ786528 BZV786528 CJR786528 CTN786528 DDJ786528 DNF786528 DXB786528 EGX786528 EQT786528 FAP786528 FKL786528 FUH786528 GED786528 GNZ786528 GXV786528 HHR786528 HRN786528 IBJ786528 ILF786528 IVB786528 JEX786528 JOT786528 JYP786528 KIL786528 KSH786528 LCD786528 LLZ786528 LVV786528 MFR786528 MPN786528 MZJ786528 NJF786528 NTB786528 OCX786528 OMT786528 OWP786528 PGL786528 PQH786528 QAD786528 QJZ786528 QTV786528 RDR786528 RNN786528 RXJ786528 SHF786528 SRB786528 TAX786528 TKT786528 TUP786528 UEL786528 UOH786528 UYD786528 VHZ786528 VRV786528 WBR786528 WLN786528 WVJ786528 B852064 IX852064 ST852064 ACP852064 AML852064 AWH852064 BGD852064 BPZ852064 BZV852064 CJR852064 CTN852064 DDJ852064 DNF852064 DXB852064 EGX852064 EQT852064 FAP852064 FKL852064 FUH852064 GED852064 GNZ852064 GXV852064 HHR852064 HRN852064 IBJ852064 ILF852064 IVB852064 JEX852064 JOT852064 JYP852064 KIL852064 KSH852064 LCD852064 LLZ852064 LVV852064 MFR852064 MPN852064 MZJ852064 NJF852064 NTB852064 OCX852064 OMT852064 OWP852064 PGL852064 PQH852064 QAD852064 QJZ852064 QTV852064 RDR852064 RNN852064 RXJ852064 SHF852064 SRB852064 TAX852064 TKT852064 TUP852064 UEL852064 UOH852064 UYD852064 VHZ852064 VRV852064 WBR852064 WLN852064 WVJ852064 B917600 IX917600 ST917600 ACP917600 AML917600 AWH917600 BGD917600 BPZ917600 BZV917600 CJR917600 CTN917600 DDJ917600 DNF917600 DXB917600 EGX917600 EQT917600 FAP917600 FKL917600 FUH917600 GED917600 GNZ917600 GXV917600 HHR917600 HRN917600 IBJ917600 ILF917600 IVB917600 JEX917600 JOT917600 JYP917600 KIL917600 KSH917600 LCD917600 LLZ917600 LVV917600 MFR917600 MPN917600 MZJ917600 NJF917600 NTB917600 OCX917600 OMT917600 OWP917600 PGL917600 PQH917600 QAD917600 QJZ917600 QTV917600 RDR917600 RNN917600 RXJ917600 SHF917600 SRB917600 TAX917600 TKT917600 TUP917600 UEL917600 UOH917600 UYD917600 VHZ917600 VRV917600 WBR917600 WLN917600 WVJ917600 B983136 IX983136 ST983136 ACP983136 AML983136 AWH983136 BGD983136 BPZ983136 BZV983136 CJR983136 CTN983136 DDJ983136 DNF983136 DXB983136 EGX983136 EQT983136 FAP983136 FKL983136 FUH983136 GED983136 GNZ983136 GXV983136 HHR983136 HRN983136 IBJ983136 ILF983136 IVB983136 JEX983136 JOT983136 JYP983136 KIL983136 KSH983136 LCD983136 LLZ983136 LVV983136 MFR983136 MPN983136 MZJ983136 NJF983136 NTB983136 OCX983136 OMT983136 OWP983136 PGL983136 PQH983136 QAD983136 QJZ983136 QTV983136 RDR983136 RNN983136 RXJ983136 SHF983136 SRB983136 TAX983136 TKT983136 TUP983136 UEL983136 UOH983136 UYD983136 VHZ983136 VRV983136 WBR983136 WLN983136 WVJ983136 B100:F102 IX100:JB102 ST100:SX102 ACP100:ACT102 AML100:AMP102 AWH100:AWL102 BGD100:BGH102 BPZ100:BQD102 BZV100:BZZ102 CJR100:CJV102 CTN100:CTR102 DDJ100:DDN102 DNF100:DNJ102 DXB100:DXF102 EGX100:EHB102 EQT100:EQX102 FAP100:FAT102 FKL100:FKP102 FUH100:FUL102 GED100:GEH102 GNZ100:GOD102 GXV100:GXZ102 HHR100:HHV102 HRN100:HRR102 IBJ100:IBN102 ILF100:ILJ102 IVB100:IVF102 JEX100:JFB102 JOT100:JOX102 JYP100:JYT102 KIL100:KIP102 KSH100:KSL102 LCD100:LCH102 LLZ100:LMD102 LVV100:LVZ102 MFR100:MFV102 MPN100:MPR102 MZJ100:MZN102 NJF100:NJJ102 NTB100:NTF102 OCX100:ODB102 OMT100:OMX102 OWP100:OWT102 PGL100:PGP102 PQH100:PQL102 QAD100:QAH102 QJZ100:QKD102 QTV100:QTZ102 RDR100:RDV102 RNN100:RNR102 RXJ100:RXN102 SHF100:SHJ102 SRB100:SRF102 TAX100:TBB102 TKT100:TKX102 TUP100:TUT102 UEL100:UEP102 UOH100:UOL102 UYD100:UYH102 VHZ100:VID102 VRV100:VRZ102 WBR100:WBV102 WLN100:WLR102 WVJ100:WVN102 B65636:F65638 IX65636:JB65638 ST65636:SX65638 ACP65636:ACT65638 AML65636:AMP65638 AWH65636:AWL65638 BGD65636:BGH65638 BPZ65636:BQD65638 BZV65636:BZZ65638 CJR65636:CJV65638 CTN65636:CTR65638 DDJ65636:DDN65638 DNF65636:DNJ65638 DXB65636:DXF65638 EGX65636:EHB65638 EQT65636:EQX65638 FAP65636:FAT65638 FKL65636:FKP65638 FUH65636:FUL65638 GED65636:GEH65638 GNZ65636:GOD65638 GXV65636:GXZ65638 HHR65636:HHV65638 HRN65636:HRR65638 IBJ65636:IBN65638 ILF65636:ILJ65638 IVB65636:IVF65638 JEX65636:JFB65638 JOT65636:JOX65638 JYP65636:JYT65638 KIL65636:KIP65638 KSH65636:KSL65638 LCD65636:LCH65638 LLZ65636:LMD65638 LVV65636:LVZ65638 MFR65636:MFV65638 MPN65636:MPR65638 MZJ65636:MZN65638 NJF65636:NJJ65638 NTB65636:NTF65638 OCX65636:ODB65638 OMT65636:OMX65638 OWP65636:OWT65638 PGL65636:PGP65638 PQH65636:PQL65638 QAD65636:QAH65638 QJZ65636:QKD65638 QTV65636:QTZ65638 RDR65636:RDV65638 RNN65636:RNR65638 RXJ65636:RXN65638 SHF65636:SHJ65638 SRB65636:SRF65638 TAX65636:TBB65638 TKT65636:TKX65638 TUP65636:TUT65638 UEL65636:UEP65638 UOH65636:UOL65638 UYD65636:UYH65638 VHZ65636:VID65638 VRV65636:VRZ65638 WBR65636:WBV65638 WLN65636:WLR65638 WVJ65636:WVN65638 B131172:F131174 IX131172:JB131174 ST131172:SX131174 ACP131172:ACT131174 AML131172:AMP131174 AWH131172:AWL131174 BGD131172:BGH131174 BPZ131172:BQD131174 BZV131172:BZZ131174 CJR131172:CJV131174 CTN131172:CTR131174 DDJ131172:DDN131174 DNF131172:DNJ131174 DXB131172:DXF131174 EGX131172:EHB131174 EQT131172:EQX131174 FAP131172:FAT131174 FKL131172:FKP131174 FUH131172:FUL131174 GED131172:GEH131174 GNZ131172:GOD131174 GXV131172:GXZ131174 HHR131172:HHV131174 HRN131172:HRR131174 IBJ131172:IBN131174 ILF131172:ILJ131174 IVB131172:IVF131174 JEX131172:JFB131174 JOT131172:JOX131174 JYP131172:JYT131174 KIL131172:KIP131174 KSH131172:KSL131174 LCD131172:LCH131174 LLZ131172:LMD131174 LVV131172:LVZ131174 MFR131172:MFV131174 MPN131172:MPR131174 MZJ131172:MZN131174 NJF131172:NJJ131174 NTB131172:NTF131174 OCX131172:ODB131174 OMT131172:OMX131174 OWP131172:OWT131174 PGL131172:PGP131174 PQH131172:PQL131174 QAD131172:QAH131174 QJZ131172:QKD131174 QTV131172:QTZ131174 RDR131172:RDV131174 RNN131172:RNR131174 RXJ131172:RXN131174 SHF131172:SHJ131174 SRB131172:SRF131174 TAX131172:TBB131174 TKT131172:TKX131174 TUP131172:TUT131174 UEL131172:UEP131174 UOH131172:UOL131174 UYD131172:UYH131174 VHZ131172:VID131174 VRV131172:VRZ131174 WBR131172:WBV131174 WLN131172:WLR131174 WVJ131172:WVN131174 B196708:F196710 IX196708:JB196710 ST196708:SX196710 ACP196708:ACT196710 AML196708:AMP196710 AWH196708:AWL196710 BGD196708:BGH196710 BPZ196708:BQD196710 BZV196708:BZZ196710 CJR196708:CJV196710 CTN196708:CTR196710 DDJ196708:DDN196710 DNF196708:DNJ196710 DXB196708:DXF196710 EGX196708:EHB196710 EQT196708:EQX196710 FAP196708:FAT196710 FKL196708:FKP196710 FUH196708:FUL196710 GED196708:GEH196710 GNZ196708:GOD196710 GXV196708:GXZ196710 HHR196708:HHV196710 HRN196708:HRR196710 IBJ196708:IBN196710 ILF196708:ILJ196710 IVB196708:IVF196710 JEX196708:JFB196710 JOT196708:JOX196710 JYP196708:JYT196710 KIL196708:KIP196710 KSH196708:KSL196710 LCD196708:LCH196710 LLZ196708:LMD196710 LVV196708:LVZ196710 MFR196708:MFV196710 MPN196708:MPR196710 MZJ196708:MZN196710 NJF196708:NJJ196710 NTB196708:NTF196710 OCX196708:ODB196710 OMT196708:OMX196710 OWP196708:OWT196710 PGL196708:PGP196710 PQH196708:PQL196710 QAD196708:QAH196710 QJZ196708:QKD196710 QTV196708:QTZ196710 RDR196708:RDV196710 RNN196708:RNR196710 RXJ196708:RXN196710 SHF196708:SHJ196710 SRB196708:SRF196710 TAX196708:TBB196710 TKT196708:TKX196710 TUP196708:TUT196710 UEL196708:UEP196710 UOH196708:UOL196710 UYD196708:UYH196710 VHZ196708:VID196710 VRV196708:VRZ196710 WBR196708:WBV196710 WLN196708:WLR196710 WVJ196708:WVN196710 B262244:F262246 IX262244:JB262246 ST262244:SX262246 ACP262244:ACT262246 AML262244:AMP262246 AWH262244:AWL262246 BGD262244:BGH262246 BPZ262244:BQD262246 BZV262244:BZZ262246 CJR262244:CJV262246 CTN262244:CTR262246 DDJ262244:DDN262246 DNF262244:DNJ262246 DXB262244:DXF262246 EGX262244:EHB262246 EQT262244:EQX262246 FAP262244:FAT262246 FKL262244:FKP262246 FUH262244:FUL262246 GED262244:GEH262246 GNZ262244:GOD262246 GXV262244:GXZ262246 HHR262244:HHV262246 HRN262244:HRR262246 IBJ262244:IBN262246 ILF262244:ILJ262246 IVB262244:IVF262246 JEX262244:JFB262246 JOT262244:JOX262246 JYP262244:JYT262246 KIL262244:KIP262246 KSH262244:KSL262246 LCD262244:LCH262246 LLZ262244:LMD262246 LVV262244:LVZ262246 MFR262244:MFV262246 MPN262244:MPR262246 MZJ262244:MZN262246 NJF262244:NJJ262246 NTB262244:NTF262246 OCX262244:ODB262246 OMT262244:OMX262246 OWP262244:OWT262246 PGL262244:PGP262246 PQH262244:PQL262246 QAD262244:QAH262246 QJZ262244:QKD262246 QTV262244:QTZ262246 RDR262244:RDV262246 RNN262244:RNR262246 RXJ262244:RXN262246 SHF262244:SHJ262246 SRB262244:SRF262246 TAX262244:TBB262246 TKT262244:TKX262246 TUP262244:TUT262246 UEL262244:UEP262246 UOH262244:UOL262246 UYD262244:UYH262246 VHZ262244:VID262246 VRV262244:VRZ262246 WBR262244:WBV262246 WLN262244:WLR262246 WVJ262244:WVN262246 B327780:F327782 IX327780:JB327782 ST327780:SX327782 ACP327780:ACT327782 AML327780:AMP327782 AWH327780:AWL327782 BGD327780:BGH327782 BPZ327780:BQD327782 BZV327780:BZZ327782 CJR327780:CJV327782 CTN327780:CTR327782 DDJ327780:DDN327782 DNF327780:DNJ327782 DXB327780:DXF327782 EGX327780:EHB327782 EQT327780:EQX327782 FAP327780:FAT327782 FKL327780:FKP327782 FUH327780:FUL327782 GED327780:GEH327782 GNZ327780:GOD327782 GXV327780:GXZ327782 HHR327780:HHV327782 HRN327780:HRR327782 IBJ327780:IBN327782 ILF327780:ILJ327782 IVB327780:IVF327782 JEX327780:JFB327782 JOT327780:JOX327782 JYP327780:JYT327782 KIL327780:KIP327782 KSH327780:KSL327782 LCD327780:LCH327782 LLZ327780:LMD327782 LVV327780:LVZ327782 MFR327780:MFV327782 MPN327780:MPR327782 MZJ327780:MZN327782 NJF327780:NJJ327782 NTB327780:NTF327782 OCX327780:ODB327782 OMT327780:OMX327782 OWP327780:OWT327782 PGL327780:PGP327782 PQH327780:PQL327782 QAD327780:QAH327782 QJZ327780:QKD327782 QTV327780:QTZ327782 RDR327780:RDV327782 RNN327780:RNR327782 RXJ327780:RXN327782 SHF327780:SHJ327782 SRB327780:SRF327782 TAX327780:TBB327782 TKT327780:TKX327782 TUP327780:TUT327782 UEL327780:UEP327782 UOH327780:UOL327782 UYD327780:UYH327782 VHZ327780:VID327782 VRV327780:VRZ327782 WBR327780:WBV327782 WLN327780:WLR327782 WVJ327780:WVN327782 B393316:F393318 IX393316:JB393318 ST393316:SX393318 ACP393316:ACT393318 AML393316:AMP393318 AWH393316:AWL393318 BGD393316:BGH393318 BPZ393316:BQD393318 BZV393316:BZZ393318 CJR393316:CJV393318 CTN393316:CTR393318 DDJ393316:DDN393318 DNF393316:DNJ393318 DXB393316:DXF393318 EGX393316:EHB393318 EQT393316:EQX393318 FAP393316:FAT393318 FKL393316:FKP393318 FUH393316:FUL393318 GED393316:GEH393318 GNZ393316:GOD393318 GXV393316:GXZ393318 HHR393316:HHV393318 HRN393316:HRR393318 IBJ393316:IBN393318 ILF393316:ILJ393318 IVB393316:IVF393318 JEX393316:JFB393318 JOT393316:JOX393318 JYP393316:JYT393318 KIL393316:KIP393318 KSH393316:KSL393318 LCD393316:LCH393318 LLZ393316:LMD393318 LVV393316:LVZ393318 MFR393316:MFV393318 MPN393316:MPR393318 MZJ393316:MZN393318 NJF393316:NJJ393318 NTB393316:NTF393318 OCX393316:ODB393318 OMT393316:OMX393318 OWP393316:OWT393318 PGL393316:PGP393318 PQH393316:PQL393318 QAD393316:QAH393318 QJZ393316:QKD393318 QTV393316:QTZ393318 RDR393316:RDV393318 RNN393316:RNR393318 RXJ393316:RXN393318 SHF393316:SHJ393318 SRB393316:SRF393318 TAX393316:TBB393318 TKT393316:TKX393318 TUP393316:TUT393318 UEL393316:UEP393318 UOH393316:UOL393318 UYD393316:UYH393318 VHZ393316:VID393318 VRV393316:VRZ393318 WBR393316:WBV393318 WLN393316:WLR393318 WVJ393316:WVN393318 B458852:F458854 IX458852:JB458854 ST458852:SX458854 ACP458852:ACT458854 AML458852:AMP458854 AWH458852:AWL458854 BGD458852:BGH458854 BPZ458852:BQD458854 BZV458852:BZZ458854 CJR458852:CJV458854 CTN458852:CTR458854 DDJ458852:DDN458854 DNF458852:DNJ458854 DXB458852:DXF458854 EGX458852:EHB458854 EQT458852:EQX458854 FAP458852:FAT458854 FKL458852:FKP458854 FUH458852:FUL458854 GED458852:GEH458854 GNZ458852:GOD458854 GXV458852:GXZ458854 HHR458852:HHV458854 HRN458852:HRR458854 IBJ458852:IBN458854 ILF458852:ILJ458854 IVB458852:IVF458854 JEX458852:JFB458854 JOT458852:JOX458854 JYP458852:JYT458854 KIL458852:KIP458854 KSH458852:KSL458854 LCD458852:LCH458854 LLZ458852:LMD458854 LVV458852:LVZ458854 MFR458852:MFV458854 MPN458852:MPR458854 MZJ458852:MZN458854 NJF458852:NJJ458854 NTB458852:NTF458854 OCX458852:ODB458854 OMT458852:OMX458854 OWP458852:OWT458854 PGL458852:PGP458854 PQH458852:PQL458854 QAD458852:QAH458854 QJZ458852:QKD458854 QTV458852:QTZ458854 RDR458852:RDV458854 RNN458852:RNR458854 RXJ458852:RXN458854 SHF458852:SHJ458854 SRB458852:SRF458854 TAX458852:TBB458854 TKT458852:TKX458854 TUP458852:TUT458854 UEL458852:UEP458854 UOH458852:UOL458854 UYD458852:UYH458854 VHZ458852:VID458854 VRV458852:VRZ458854 WBR458852:WBV458854 WLN458852:WLR458854 WVJ458852:WVN458854 B524388:F524390 IX524388:JB524390 ST524388:SX524390 ACP524388:ACT524390 AML524388:AMP524390 AWH524388:AWL524390 BGD524388:BGH524390 BPZ524388:BQD524390 BZV524388:BZZ524390 CJR524388:CJV524390 CTN524388:CTR524390 DDJ524388:DDN524390 DNF524388:DNJ524390 DXB524388:DXF524390 EGX524388:EHB524390 EQT524388:EQX524390 FAP524388:FAT524390 FKL524388:FKP524390 FUH524388:FUL524390 GED524388:GEH524390 GNZ524388:GOD524390 GXV524388:GXZ524390 HHR524388:HHV524390 HRN524388:HRR524390 IBJ524388:IBN524390 ILF524388:ILJ524390 IVB524388:IVF524390 JEX524388:JFB524390 JOT524388:JOX524390 JYP524388:JYT524390 KIL524388:KIP524390 KSH524388:KSL524390 LCD524388:LCH524390 LLZ524388:LMD524390 LVV524388:LVZ524390 MFR524388:MFV524390 MPN524388:MPR524390 MZJ524388:MZN524390 NJF524388:NJJ524390 NTB524388:NTF524390 OCX524388:ODB524390 OMT524388:OMX524390 OWP524388:OWT524390 PGL524388:PGP524390 PQH524388:PQL524390 QAD524388:QAH524390 QJZ524388:QKD524390 QTV524388:QTZ524390 RDR524388:RDV524390 RNN524388:RNR524390 RXJ524388:RXN524390 SHF524388:SHJ524390 SRB524388:SRF524390 TAX524388:TBB524390 TKT524388:TKX524390 TUP524388:TUT524390 UEL524388:UEP524390 UOH524388:UOL524390 UYD524388:UYH524390 VHZ524388:VID524390 VRV524388:VRZ524390 WBR524388:WBV524390 WLN524388:WLR524390 WVJ524388:WVN524390 B589924:F589926 IX589924:JB589926 ST589924:SX589926 ACP589924:ACT589926 AML589924:AMP589926 AWH589924:AWL589926 BGD589924:BGH589926 BPZ589924:BQD589926 BZV589924:BZZ589926 CJR589924:CJV589926 CTN589924:CTR589926 DDJ589924:DDN589926 DNF589924:DNJ589926 DXB589924:DXF589926 EGX589924:EHB589926 EQT589924:EQX589926 FAP589924:FAT589926 FKL589924:FKP589926 FUH589924:FUL589926 GED589924:GEH589926 GNZ589924:GOD589926 GXV589924:GXZ589926 HHR589924:HHV589926 HRN589924:HRR589926 IBJ589924:IBN589926 ILF589924:ILJ589926 IVB589924:IVF589926 JEX589924:JFB589926 JOT589924:JOX589926 JYP589924:JYT589926 KIL589924:KIP589926 KSH589924:KSL589926 LCD589924:LCH589926 LLZ589924:LMD589926 LVV589924:LVZ589926 MFR589924:MFV589926 MPN589924:MPR589926 MZJ589924:MZN589926 NJF589924:NJJ589926 NTB589924:NTF589926 OCX589924:ODB589926 OMT589924:OMX589926 OWP589924:OWT589926 PGL589924:PGP589926 PQH589924:PQL589926 QAD589924:QAH589926 QJZ589924:QKD589926 QTV589924:QTZ589926 RDR589924:RDV589926 RNN589924:RNR589926 RXJ589924:RXN589926 SHF589924:SHJ589926 SRB589924:SRF589926 TAX589924:TBB589926 TKT589924:TKX589926 TUP589924:TUT589926 UEL589924:UEP589926 UOH589924:UOL589926 UYD589924:UYH589926 VHZ589924:VID589926 VRV589924:VRZ589926 WBR589924:WBV589926 WLN589924:WLR589926 WVJ589924:WVN589926 B655460:F655462 IX655460:JB655462 ST655460:SX655462 ACP655460:ACT655462 AML655460:AMP655462 AWH655460:AWL655462 BGD655460:BGH655462 BPZ655460:BQD655462 BZV655460:BZZ655462 CJR655460:CJV655462 CTN655460:CTR655462 DDJ655460:DDN655462 DNF655460:DNJ655462 DXB655460:DXF655462 EGX655460:EHB655462 EQT655460:EQX655462 FAP655460:FAT655462 FKL655460:FKP655462 FUH655460:FUL655462 GED655460:GEH655462 GNZ655460:GOD655462 GXV655460:GXZ655462 HHR655460:HHV655462 HRN655460:HRR655462 IBJ655460:IBN655462 ILF655460:ILJ655462 IVB655460:IVF655462 JEX655460:JFB655462 JOT655460:JOX655462 JYP655460:JYT655462 KIL655460:KIP655462 KSH655460:KSL655462 LCD655460:LCH655462 LLZ655460:LMD655462 LVV655460:LVZ655462 MFR655460:MFV655462 MPN655460:MPR655462 MZJ655460:MZN655462 NJF655460:NJJ655462 NTB655460:NTF655462 OCX655460:ODB655462 OMT655460:OMX655462 OWP655460:OWT655462 PGL655460:PGP655462 PQH655460:PQL655462 QAD655460:QAH655462 QJZ655460:QKD655462 QTV655460:QTZ655462 RDR655460:RDV655462 RNN655460:RNR655462 RXJ655460:RXN655462 SHF655460:SHJ655462 SRB655460:SRF655462 TAX655460:TBB655462 TKT655460:TKX655462 TUP655460:TUT655462 UEL655460:UEP655462 UOH655460:UOL655462 UYD655460:UYH655462 VHZ655460:VID655462 VRV655460:VRZ655462 WBR655460:WBV655462 WLN655460:WLR655462 WVJ655460:WVN655462 B720996:F720998 IX720996:JB720998 ST720996:SX720998 ACP720996:ACT720998 AML720996:AMP720998 AWH720996:AWL720998 BGD720996:BGH720998 BPZ720996:BQD720998 BZV720996:BZZ720998 CJR720996:CJV720998 CTN720996:CTR720998 DDJ720996:DDN720998 DNF720996:DNJ720998 DXB720996:DXF720998 EGX720996:EHB720998 EQT720996:EQX720998 FAP720996:FAT720998 FKL720996:FKP720998 FUH720996:FUL720998 GED720996:GEH720998 GNZ720996:GOD720998 GXV720996:GXZ720998 HHR720996:HHV720998 HRN720996:HRR720998 IBJ720996:IBN720998 ILF720996:ILJ720998 IVB720996:IVF720998 JEX720996:JFB720998 JOT720996:JOX720998 JYP720996:JYT720998 KIL720996:KIP720998 KSH720996:KSL720998 LCD720996:LCH720998 LLZ720996:LMD720998 LVV720996:LVZ720998 MFR720996:MFV720998 MPN720996:MPR720998 MZJ720996:MZN720998 NJF720996:NJJ720998 NTB720996:NTF720998 OCX720996:ODB720998 OMT720996:OMX720998 OWP720996:OWT720998 PGL720996:PGP720998 PQH720996:PQL720998 QAD720996:QAH720998 QJZ720996:QKD720998 QTV720996:QTZ720998 RDR720996:RDV720998 RNN720996:RNR720998 RXJ720996:RXN720998 SHF720996:SHJ720998 SRB720996:SRF720998 TAX720996:TBB720998 TKT720996:TKX720998 TUP720996:TUT720998 UEL720996:UEP720998 UOH720996:UOL720998 UYD720996:UYH720998 VHZ720996:VID720998 VRV720996:VRZ720998 WBR720996:WBV720998 WLN720996:WLR720998 WVJ720996:WVN720998 B786532:F786534 IX786532:JB786534 ST786532:SX786534 ACP786532:ACT786534 AML786532:AMP786534 AWH786532:AWL786534 BGD786532:BGH786534 BPZ786532:BQD786534 BZV786532:BZZ786534 CJR786532:CJV786534 CTN786532:CTR786534 DDJ786532:DDN786534 DNF786532:DNJ786534 DXB786532:DXF786534 EGX786532:EHB786534 EQT786532:EQX786534 FAP786532:FAT786534 FKL786532:FKP786534 FUH786532:FUL786534 GED786532:GEH786534 GNZ786532:GOD786534 GXV786532:GXZ786534 HHR786532:HHV786534 HRN786532:HRR786534 IBJ786532:IBN786534 ILF786532:ILJ786534 IVB786532:IVF786534 JEX786532:JFB786534 JOT786532:JOX786534 JYP786532:JYT786534 KIL786532:KIP786534 KSH786532:KSL786534 LCD786532:LCH786534 LLZ786532:LMD786534 LVV786532:LVZ786534 MFR786532:MFV786534 MPN786532:MPR786534 MZJ786532:MZN786534 NJF786532:NJJ786534 NTB786532:NTF786534 OCX786532:ODB786534 OMT786532:OMX786534 OWP786532:OWT786534 PGL786532:PGP786534 PQH786532:PQL786534 QAD786532:QAH786534 QJZ786532:QKD786534 QTV786532:QTZ786534 RDR786532:RDV786534 RNN786532:RNR786534 RXJ786532:RXN786534 SHF786532:SHJ786534 SRB786532:SRF786534 TAX786532:TBB786534 TKT786532:TKX786534 TUP786532:TUT786534 UEL786532:UEP786534 UOH786532:UOL786534 UYD786532:UYH786534 VHZ786532:VID786534 VRV786532:VRZ786534 WBR786532:WBV786534 WLN786532:WLR786534 WVJ786532:WVN786534 B852068:F852070 IX852068:JB852070 ST852068:SX852070 ACP852068:ACT852070 AML852068:AMP852070 AWH852068:AWL852070 BGD852068:BGH852070 BPZ852068:BQD852070 BZV852068:BZZ852070 CJR852068:CJV852070 CTN852068:CTR852070 DDJ852068:DDN852070 DNF852068:DNJ852070 DXB852068:DXF852070 EGX852068:EHB852070 EQT852068:EQX852070 FAP852068:FAT852070 FKL852068:FKP852070 FUH852068:FUL852070 GED852068:GEH852070 GNZ852068:GOD852070 GXV852068:GXZ852070 HHR852068:HHV852070 HRN852068:HRR852070 IBJ852068:IBN852070 ILF852068:ILJ852070 IVB852068:IVF852070 JEX852068:JFB852070 JOT852068:JOX852070 JYP852068:JYT852070 KIL852068:KIP852070 KSH852068:KSL852070 LCD852068:LCH852070 LLZ852068:LMD852070 LVV852068:LVZ852070 MFR852068:MFV852070 MPN852068:MPR852070 MZJ852068:MZN852070 NJF852068:NJJ852070 NTB852068:NTF852070 OCX852068:ODB852070 OMT852068:OMX852070 OWP852068:OWT852070 PGL852068:PGP852070 PQH852068:PQL852070 QAD852068:QAH852070 QJZ852068:QKD852070 QTV852068:QTZ852070 RDR852068:RDV852070 RNN852068:RNR852070 RXJ852068:RXN852070 SHF852068:SHJ852070 SRB852068:SRF852070 TAX852068:TBB852070 TKT852068:TKX852070 TUP852068:TUT852070 UEL852068:UEP852070 UOH852068:UOL852070 UYD852068:UYH852070 VHZ852068:VID852070 VRV852068:VRZ852070 WBR852068:WBV852070 WLN852068:WLR852070 WVJ852068:WVN852070 B917604:F917606 IX917604:JB917606 ST917604:SX917606 ACP917604:ACT917606 AML917604:AMP917606 AWH917604:AWL917606 BGD917604:BGH917606 BPZ917604:BQD917606 BZV917604:BZZ917606 CJR917604:CJV917606 CTN917604:CTR917606 DDJ917604:DDN917606 DNF917604:DNJ917606 DXB917604:DXF917606 EGX917604:EHB917606 EQT917604:EQX917606 FAP917604:FAT917606 FKL917604:FKP917606 FUH917604:FUL917606 GED917604:GEH917606 GNZ917604:GOD917606 GXV917604:GXZ917606 HHR917604:HHV917606 HRN917604:HRR917606 IBJ917604:IBN917606 ILF917604:ILJ917606 IVB917604:IVF917606 JEX917604:JFB917606 JOT917604:JOX917606 JYP917604:JYT917606 KIL917604:KIP917606 KSH917604:KSL917606 LCD917604:LCH917606 LLZ917604:LMD917606 LVV917604:LVZ917606 MFR917604:MFV917606 MPN917604:MPR917606 MZJ917604:MZN917606 NJF917604:NJJ917606 NTB917604:NTF917606 OCX917604:ODB917606 OMT917604:OMX917606 OWP917604:OWT917606 PGL917604:PGP917606 PQH917604:PQL917606 QAD917604:QAH917606 QJZ917604:QKD917606 QTV917604:QTZ917606 RDR917604:RDV917606 RNN917604:RNR917606 RXJ917604:RXN917606 SHF917604:SHJ917606 SRB917604:SRF917606 TAX917604:TBB917606 TKT917604:TKX917606 TUP917604:TUT917606 UEL917604:UEP917606 UOH917604:UOL917606 UYD917604:UYH917606 VHZ917604:VID917606 VRV917604:VRZ917606 WBR917604:WBV917606 WLN917604:WLR917606 WVJ917604:WVN917606 B983140:F983142 IX983140:JB983142 ST983140:SX983142 ACP983140:ACT983142 AML983140:AMP983142 AWH983140:AWL983142 BGD983140:BGH983142 BPZ983140:BQD983142 BZV983140:BZZ983142 CJR983140:CJV983142 CTN983140:CTR983142 DDJ983140:DDN983142 DNF983140:DNJ983142 DXB983140:DXF983142 EGX983140:EHB983142 EQT983140:EQX983142 FAP983140:FAT983142 FKL983140:FKP983142 FUH983140:FUL983142 GED983140:GEH983142 GNZ983140:GOD983142 GXV983140:GXZ983142 HHR983140:HHV983142 HRN983140:HRR983142 IBJ983140:IBN983142 ILF983140:ILJ983142 IVB983140:IVF983142 JEX983140:JFB983142 JOT983140:JOX983142 JYP983140:JYT983142 KIL983140:KIP983142 KSH983140:KSL983142 LCD983140:LCH983142 LLZ983140:LMD983142 LVV983140:LVZ983142 MFR983140:MFV983142 MPN983140:MPR983142 MZJ983140:MZN983142 NJF983140:NJJ983142 NTB983140:NTF983142 OCX983140:ODB983142 OMT983140:OMX983142 OWP983140:OWT983142 PGL983140:PGP983142 PQH983140:PQL983142 QAD983140:QAH983142 QJZ983140:QKD983142 QTV983140:QTZ983142 RDR983140:RDV983142 RNN983140:RNR983142 RXJ983140:RXN983142 SHF983140:SHJ983142 SRB983140:SRF983142 TAX983140:TBB983142 TKT983140:TKX983142 TUP983140:TUT983142 UEL983140:UEP983142 UOH983140:UOL983142 UYD983140:UYH983142 VHZ983140:VID983142 VRV983140:VRZ983142 WBR983140:WBV983142 WLN983140:WLR983142 WVJ983140:WVN983142 B105:B110 IX105:IX110 ST105:ST110 ACP105:ACP110 AML105:AML110 AWH105:AWH110 BGD105:BGD110 BPZ105:BPZ110 BZV105:BZV110 CJR105:CJR110 CTN105:CTN110 DDJ105:DDJ110 DNF105:DNF110 DXB105:DXB110 EGX105:EGX110 EQT105:EQT110 FAP105:FAP110 FKL105:FKL110 FUH105:FUH110 GED105:GED110 GNZ105:GNZ110 GXV105:GXV110 HHR105:HHR110 HRN105:HRN110 IBJ105:IBJ110 ILF105:ILF110 IVB105:IVB110 JEX105:JEX110 JOT105:JOT110 JYP105:JYP110 KIL105:KIL110 KSH105:KSH110 LCD105:LCD110 LLZ105:LLZ110 LVV105:LVV110 MFR105:MFR110 MPN105:MPN110 MZJ105:MZJ110 NJF105:NJF110 NTB105:NTB110 OCX105:OCX110 OMT105:OMT110 OWP105:OWP110 PGL105:PGL110 PQH105:PQH110 QAD105:QAD110 QJZ105:QJZ110 QTV105:QTV110 RDR105:RDR110 RNN105:RNN110 RXJ105:RXJ110 SHF105:SHF110 SRB105:SRB110 TAX105:TAX110 TKT105:TKT110 TUP105:TUP110 UEL105:UEL110 UOH105:UOH110 UYD105:UYD110 VHZ105:VHZ110 VRV105:VRV110 WBR105:WBR110 WLN105:WLN110 WVJ105:WVJ110 B65641:B65646 IX65641:IX65646 ST65641:ST65646 ACP65641:ACP65646 AML65641:AML65646 AWH65641:AWH65646 BGD65641:BGD65646 BPZ65641:BPZ65646 BZV65641:BZV65646 CJR65641:CJR65646 CTN65641:CTN65646 DDJ65641:DDJ65646 DNF65641:DNF65646 DXB65641:DXB65646 EGX65641:EGX65646 EQT65641:EQT65646 FAP65641:FAP65646 FKL65641:FKL65646 FUH65641:FUH65646 GED65641:GED65646 GNZ65641:GNZ65646 GXV65641:GXV65646 HHR65641:HHR65646 HRN65641:HRN65646 IBJ65641:IBJ65646 ILF65641:ILF65646 IVB65641:IVB65646 JEX65641:JEX65646 JOT65641:JOT65646 JYP65641:JYP65646 KIL65641:KIL65646 KSH65641:KSH65646 LCD65641:LCD65646 LLZ65641:LLZ65646 LVV65641:LVV65646 MFR65641:MFR65646 MPN65641:MPN65646 MZJ65641:MZJ65646 NJF65641:NJF65646 NTB65641:NTB65646 OCX65641:OCX65646 OMT65641:OMT65646 OWP65641:OWP65646 PGL65641:PGL65646 PQH65641:PQH65646 QAD65641:QAD65646 QJZ65641:QJZ65646 QTV65641:QTV65646 RDR65641:RDR65646 RNN65641:RNN65646 RXJ65641:RXJ65646 SHF65641:SHF65646 SRB65641:SRB65646 TAX65641:TAX65646 TKT65641:TKT65646 TUP65641:TUP65646 UEL65641:UEL65646 UOH65641:UOH65646 UYD65641:UYD65646 VHZ65641:VHZ65646 VRV65641:VRV65646 WBR65641:WBR65646 WLN65641:WLN65646 WVJ65641:WVJ65646 B131177:B131182 IX131177:IX131182 ST131177:ST131182 ACP131177:ACP131182 AML131177:AML131182 AWH131177:AWH131182 BGD131177:BGD131182 BPZ131177:BPZ131182 BZV131177:BZV131182 CJR131177:CJR131182 CTN131177:CTN131182 DDJ131177:DDJ131182 DNF131177:DNF131182 DXB131177:DXB131182 EGX131177:EGX131182 EQT131177:EQT131182 FAP131177:FAP131182 FKL131177:FKL131182 FUH131177:FUH131182 GED131177:GED131182 GNZ131177:GNZ131182 GXV131177:GXV131182 HHR131177:HHR131182 HRN131177:HRN131182 IBJ131177:IBJ131182 ILF131177:ILF131182 IVB131177:IVB131182 JEX131177:JEX131182 JOT131177:JOT131182 JYP131177:JYP131182 KIL131177:KIL131182 KSH131177:KSH131182 LCD131177:LCD131182 LLZ131177:LLZ131182 LVV131177:LVV131182 MFR131177:MFR131182 MPN131177:MPN131182 MZJ131177:MZJ131182 NJF131177:NJF131182 NTB131177:NTB131182 OCX131177:OCX131182 OMT131177:OMT131182 OWP131177:OWP131182 PGL131177:PGL131182 PQH131177:PQH131182 QAD131177:QAD131182 QJZ131177:QJZ131182 QTV131177:QTV131182 RDR131177:RDR131182 RNN131177:RNN131182 RXJ131177:RXJ131182 SHF131177:SHF131182 SRB131177:SRB131182 TAX131177:TAX131182 TKT131177:TKT131182 TUP131177:TUP131182 UEL131177:UEL131182 UOH131177:UOH131182 UYD131177:UYD131182 VHZ131177:VHZ131182 VRV131177:VRV131182 WBR131177:WBR131182 WLN131177:WLN131182 WVJ131177:WVJ131182 B196713:B196718 IX196713:IX196718 ST196713:ST196718 ACP196713:ACP196718 AML196713:AML196718 AWH196713:AWH196718 BGD196713:BGD196718 BPZ196713:BPZ196718 BZV196713:BZV196718 CJR196713:CJR196718 CTN196713:CTN196718 DDJ196713:DDJ196718 DNF196713:DNF196718 DXB196713:DXB196718 EGX196713:EGX196718 EQT196713:EQT196718 FAP196713:FAP196718 FKL196713:FKL196718 FUH196713:FUH196718 GED196713:GED196718 GNZ196713:GNZ196718 GXV196713:GXV196718 HHR196713:HHR196718 HRN196713:HRN196718 IBJ196713:IBJ196718 ILF196713:ILF196718 IVB196713:IVB196718 JEX196713:JEX196718 JOT196713:JOT196718 JYP196713:JYP196718 KIL196713:KIL196718 KSH196713:KSH196718 LCD196713:LCD196718 LLZ196713:LLZ196718 LVV196713:LVV196718 MFR196713:MFR196718 MPN196713:MPN196718 MZJ196713:MZJ196718 NJF196713:NJF196718 NTB196713:NTB196718 OCX196713:OCX196718 OMT196713:OMT196718 OWP196713:OWP196718 PGL196713:PGL196718 PQH196713:PQH196718 QAD196713:QAD196718 QJZ196713:QJZ196718 QTV196713:QTV196718 RDR196713:RDR196718 RNN196713:RNN196718 RXJ196713:RXJ196718 SHF196713:SHF196718 SRB196713:SRB196718 TAX196713:TAX196718 TKT196713:TKT196718 TUP196713:TUP196718 UEL196713:UEL196718 UOH196713:UOH196718 UYD196713:UYD196718 VHZ196713:VHZ196718 VRV196713:VRV196718 WBR196713:WBR196718 WLN196713:WLN196718 WVJ196713:WVJ196718 B262249:B262254 IX262249:IX262254 ST262249:ST262254 ACP262249:ACP262254 AML262249:AML262254 AWH262249:AWH262254 BGD262249:BGD262254 BPZ262249:BPZ262254 BZV262249:BZV262254 CJR262249:CJR262254 CTN262249:CTN262254 DDJ262249:DDJ262254 DNF262249:DNF262254 DXB262249:DXB262254 EGX262249:EGX262254 EQT262249:EQT262254 FAP262249:FAP262254 FKL262249:FKL262254 FUH262249:FUH262254 GED262249:GED262254 GNZ262249:GNZ262254 GXV262249:GXV262254 HHR262249:HHR262254 HRN262249:HRN262254 IBJ262249:IBJ262254 ILF262249:ILF262254 IVB262249:IVB262254 JEX262249:JEX262254 JOT262249:JOT262254 JYP262249:JYP262254 KIL262249:KIL262254 KSH262249:KSH262254 LCD262249:LCD262254 LLZ262249:LLZ262254 LVV262249:LVV262254 MFR262249:MFR262254 MPN262249:MPN262254 MZJ262249:MZJ262254 NJF262249:NJF262254 NTB262249:NTB262254 OCX262249:OCX262254 OMT262249:OMT262254 OWP262249:OWP262254 PGL262249:PGL262254 PQH262249:PQH262254 QAD262249:QAD262254 QJZ262249:QJZ262254 QTV262249:QTV262254 RDR262249:RDR262254 RNN262249:RNN262254 RXJ262249:RXJ262254 SHF262249:SHF262254 SRB262249:SRB262254 TAX262249:TAX262254 TKT262249:TKT262254 TUP262249:TUP262254 UEL262249:UEL262254 UOH262249:UOH262254 UYD262249:UYD262254 VHZ262249:VHZ262254 VRV262249:VRV262254 WBR262249:WBR262254 WLN262249:WLN262254 WVJ262249:WVJ262254 B327785:B327790 IX327785:IX327790 ST327785:ST327790 ACP327785:ACP327790 AML327785:AML327790 AWH327785:AWH327790 BGD327785:BGD327790 BPZ327785:BPZ327790 BZV327785:BZV327790 CJR327785:CJR327790 CTN327785:CTN327790 DDJ327785:DDJ327790 DNF327785:DNF327790 DXB327785:DXB327790 EGX327785:EGX327790 EQT327785:EQT327790 FAP327785:FAP327790 FKL327785:FKL327790 FUH327785:FUH327790 GED327785:GED327790 GNZ327785:GNZ327790 GXV327785:GXV327790 HHR327785:HHR327790 HRN327785:HRN327790 IBJ327785:IBJ327790 ILF327785:ILF327790 IVB327785:IVB327790 JEX327785:JEX327790 JOT327785:JOT327790 JYP327785:JYP327790 KIL327785:KIL327790 KSH327785:KSH327790 LCD327785:LCD327790 LLZ327785:LLZ327790 LVV327785:LVV327790 MFR327785:MFR327790 MPN327785:MPN327790 MZJ327785:MZJ327790 NJF327785:NJF327790 NTB327785:NTB327790 OCX327785:OCX327790 OMT327785:OMT327790 OWP327785:OWP327790 PGL327785:PGL327790 PQH327785:PQH327790 QAD327785:QAD327790 QJZ327785:QJZ327790 QTV327785:QTV327790 RDR327785:RDR327790 RNN327785:RNN327790 RXJ327785:RXJ327790 SHF327785:SHF327790 SRB327785:SRB327790 TAX327785:TAX327790 TKT327785:TKT327790 TUP327785:TUP327790 UEL327785:UEL327790 UOH327785:UOH327790 UYD327785:UYD327790 VHZ327785:VHZ327790 VRV327785:VRV327790 WBR327785:WBR327790 WLN327785:WLN327790 WVJ327785:WVJ327790 B393321:B393326 IX393321:IX393326 ST393321:ST393326 ACP393321:ACP393326 AML393321:AML393326 AWH393321:AWH393326 BGD393321:BGD393326 BPZ393321:BPZ393326 BZV393321:BZV393326 CJR393321:CJR393326 CTN393321:CTN393326 DDJ393321:DDJ393326 DNF393321:DNF393326 DXB393321:DXB393326 EGX393321:EGX393326 EQT393321:EQT393326 FAP393321:FAP393326 FKL393321:FKL393326 FUH393321:FUH393326 GED393321:GED393326 GNZ393321:GNZ393326 GXV393321:GXV393326 HHR393321:HHR393326 HRN393321:HRN393326 IBJ393321:IBJ393326 ILF393321:ILF393326 IVB393321:IVB393326 JEX393321:JEX393326 JOT393321:JOT393326 JYP393321:JYP393326 KIL393321:KIL393326 KSH393321:KSH393326 LCD393321:LCD393326 LLZ393321:LLZ393326 LVV393321:LVV393326 MFR393321:MFR393326 MPN393321:MPN393326 MZJ393321:MZJ393326 NJF393321:NJF393326 NTB393321:NTB393326 OCX393321:OCX393326 OMT393321:OMT393326 OWP393321:OWP393326 PGL393321:PGL393326 PQH393321:PQH393326 QAD393321:QAD393326 QJZ393321:QJZ393326 QTV393321:QTV393326 RDR393321:RDR393326 RNN393321:RNN393326 RXJ393321:RXJ393326 SHF393321:SHF393326 SRB393321:SRB393326 TAX393321:TAX393326 TKT393321:TKT393326 TUP393321:TUP393326 UEL393321:UEL393326 UOH393321:UOH393326 UYD393321:UYD393326 VHZ393321:VHZ393326 VRV393321:VRV393326 WBR393321:WBR393326 WLN393321:WLN393326 WVJ393321:WVJ393326 B458857:B458862 IX458857:IX458862 ST458857:ST458862 ACP458857:ACP458862 AML458857:AML458862 AWH458857:AWH458862 BGD458857:BGD458862 BPZ458857:BPZ458862 BZV458857:BZV458862 CJR458857:CJR458862 CTN458857:CTN458862 DDJ458857:DDJ458862 DNF458857:DNF458862 DXB458857:DXB458862 EGX458857:EGX458862 EQT458857:EQT458862 FAP458857:FAP458862 FKL458857:FKL458862 FUH458857:FUH458862 GED458857:GED458862 GNZ458857:GNZ458862 GXV458857:GXV458862 HHR458857:HHR458862 HRN458857:HRN458862 IBJ458857:IBJ458862 ILF458857:ILF458862 IVB458857:IVB458862 JEX458857:JEX458862 JOT458857:JOT458862 JYP458857:JYP458862 KIL458857:KIL458862 KSH458857:KSH458862 LCD458857:LCD458862 LLZ458857:LLZ458862 LVV458857:LVV458862 MFR458857:MFR458862 MPN458857:MPN458862 MZJ458857:MZJ458862 NJF458857:NJF458862 NTB458857:NTB458862 OCX458857:OCX458862 OMT458857:OMT458862 OWP458857:OWP458862 PGL458857:PGL458862 PQH458857:PQH458862 QAD458857:QAD458862 QJZ458857:QJZ458862 QTV458857:QTV458862 RDR458857:RDR458862 RNN458857:RNN458862 RXJ458857:RXJ458862 SHF458857:SHF458862 SRB458857:SRB458862 TAX458857:TAX458862 TKT458857:TKT458862 TUP458857:TUP458862 UEL458857:UEL458862 UOH458857:UOH458862 UYD458857:UYD458862 VHZ458857:VHZ458862 VRV458857:VRV458862 WBR458857:WBR458862 WLN458857:WLN458862 WVJ458857:WVJ458862 B524393:B524398 IX524393:IX524398 ST524393:ST524398 ACP524393:ACP524398 AML524393:AML524398 AWH524393:AWH524398 BGD524393:BGD524398 BPZ524393:BPZ524398 BZV524393:BZV524398 CJR524393:CJR524398 CTN524393:CTN524398 DDJ524393:DDJ524398 DNF524393:DNF524398 DXB524393:DXB524398 EGX524393:EGX524398 EQT524393:EQT524398 FAP524393:FAP524398 FKL524393:FKL524398 FUH524393:FUH524398 GED524393:GED524398 GNZ524393:GNZ524398 GXV524393:GXV524398 HHR524393:HHR524398 HRN524393:HRN524398 IBJ524393:IBJ524398 ILF524393:ILF524398 IVB524393:IVB524398 JEX524393:JEX524398 JOT524393:JOT524398 JYP524393:JYP524398 KIL524393:KIL524398 KSH524393:KSH524398 LCD524393:LCD524398 LLZ524393:LLZ524398 LVV524393:LVV524398 MFR524393:MFR524398 MPN524393:MPN524398 MZJ524393:MZJ524398 NJF524393:NJF524398 NTB524393:NTB524398 OCX524393:OCX524398 OMT524393:OMT524398 OWP524393:OWP524398 PGL524393:PGL524398 PQH524393:PQH524398 QAD524393:QAD524398 QJZ524393:QJZ524398 QTV524393:QTV524398 RDR524393:RDR524398 RNN524393:RNN524398 RXJ524393:RXJ524398 SHF524393:SHF524398 SRB524393:SRB524398 TAX524393:TAX524398 TKT524393:TKT524398 TUP524393:TUP524398 UEL524393:UEL524398 UOH524393:UOH524398 UYD524393:UYD524398 VHZ524393:VHZ524398 VRV524393:VRV524398 WBR524393:WBR524398 WLN524393:WLN524398 WVJ524393:WVJ524398 B589929:B589934 IX589929:IX589934 ST589929:ST589934 ACP589929:ACP589934 AML589929:AML589934 AWH589929:AWH589934 BGD589929:BGD589934 BPZ589929:BPZ589934 BZV589929:BZV589934 CJR589929:CJR589934 CTN589929:CTN589934 DDJ589929:DDJ589934 DNF589929:DNF589934 DXB589929:DXB589934 EGX589929:EGX589934 EQT589929:EQT589934 FAP589929:FAP589934 FKL589929:FKL589934 FUH589929:FUH589934 GED589929:GED589934 GNZ589929:GNZ589934 GXV589929:GXV589934 HHR589929:HHR589934 HRN589929:HRN589934 IBJ589929:IBJ589934 ILF589929:ILF589934 IVB589929:IVB589934 JEX589929:JEX589934 JOT589929:JOT589934 JYP589929:JYP589934 KIL589929:KIL589934 KSH589929:KSH589934 LCD589929:LCD589934 LLZ589929:LLZ589934 LVV589929:LVV589934 MFR589929:MFR589934 MPN589929:MPN589934 MZJ589929:MZJ589934 NJF589929:NJF589934 NTB589929:NTB589934 OCX589929:OCX589934 OMT589929:OMT589934 OWP589929:OWP589934 PGL589929:PGL589934 PQH589929:PQH589934 QAD589929:QAD589934 QJZ589929:QJZ589934 QTV589929:QTV589934 RDR589929:RDR589934 RNN589929:RNN589934 RXJ589929:RXJ589934 SHF589929:SHF589934 SRB589929:SRB589934 TAX589929:TAX589934 TKT589929:TKT589934 TUP589929:TUP589934 UEL589929:UEL589934 UOH589929:UOH589934 UYD589929:UYD589934 VHZ589929:VHZ589934 VRV589929:VRV589934 WBR589929:WBR589934 WLN589929:WLN589934 WVJ589929:WVJ589934 B655465:B655470 IX655465:IX655470 ST655465:ST655470 ACP655465:ACP655470 AML655465:AML655470 AWH655465:AWH655470 BGD655465:BGD655470 BPZ655465:BPZ655470 BZV655465:BZV655470 CJR655465:CJR655470 CTN655465:CTN655470 DDJ655465:DDJ655470 DNF655465:DNF655470 DXB655465:DXB655470 EGX655465:EGX655470 EQT655465:EQT655470 FAP655465:FAP655470 FKL655465:FKL655470 FUH655465:FUH655470 GED655465:GED655470 GNZ655465:GNZ655470 GXV655465:GXV655470 HHR655465:HHR655470 HRN655465:HRN655470 IBJ655465:IBJ655470 ILF655465:ILF655470 IVB655465:IVB655470 JEX655465:JEX655470 JOT655465:JOT655470 JYP655465:JYP655470 KIL655465:KIL655470 KSH655465:KSH655470 LCD655465:LCD655470 LLZ655465:LLZ655470 LVV655465:LVV655470 MFR655465:MFR655470 MPN655465:MPN655470 MZJ655465:MZJ655470 NJF655465:NJF655470 NTB655465:NTB655470 OCX655465:OCX655470 OMT655465:OMT655470 OWP655465:OWP655470 PGL655465:PGL655470 PQH655465:PQH655470 QAD655465:QAD655470 QJZ655465:QJZ655470 QTV655465:QTV655470 RDR655465:RDR655470 RNN655465:RNN655470 RXJ655465:RXJ655470 SHF655465:SHF655470 SRB655465:SRB655470 TAX655465:TAX655470 TKT655465:TKT655470 TUP655465:TUP655470 UEL655465:UEL655470 UOH655465:UOH655470 UYD655465:UYD655470 VHZ655465:VHZ655470 VRV655465:VRV655470 WBR655465:WBR655470 WLN655465:WLN655470 WVJ655465:WVJ655470 B721001:B721006 IX721001:IX721006 ST721001:ST721006 ACP721001:ACP721006 AML721001:AML721006 AWH721001:AWH721006 BGD721001:BGD721006 BPZ721001:BPZ721006 BZV721001:BZV721006 CJR721001:CJR721006 CTN721001:CTN721006 DDJ721001:DDJ721006 DNF721001:DNF721006 DXB721001:DXB721006 EGX721001:EGX721006 EQT721001:EQT721006 FAP721001:FAP721006 FKL721001:FKL721006 FUH721001:FUH721006 GED721001:GED721006 GNZ721001:GNZ721006 GXV721001:GXV721006 HHR721001:HHR721006 HRN721001:HRN721006 IBJ721001:IBJ721006 ILF721001:ILF721006 IVB721001:IVB721006 JEX721001:JEX721006 JOT721001:JOT721006 JYP721001:JYP721006 KIL721001:KIL721006 KSH721001:KSH721006 LCD721001:LCD721006 LLZ721001:LLZ721006 LVV721001:LVV721006 MFR721001:MFR721006 MPN721001:MPN721006 MZJ721001:MZJ721006 NJF721001:NJF721006 NTB721001:NTB721006 OCX721001:OCX721006 OMT721001:OMT721006 OWP721001:OWP721006 PGL721001:PGL721006 PQH721001:PQH721006 QAD721001:QAD721006 QJZ721001:QJZ721006 QTV721001:QTV721006 RDR721001:RDR721006 RNN721001:RNN721006 RXJ721001:RXJ721006 SHF721001:SHF721006 SRB721001:SRB721006 TAX721001:TAX721006 TKT721001:TKT721006 TUP721001:TUP721006 UEL721001:UEL721006 UOH721001:UOH721006 UYD721001:UYD721006 VHZ721001:VHZ721006 VRV721001:VRV721006 WBR721001:WBR721006 WLN721001:WLN721006 WVJ721001:WVJ721006 B786537:B786542 IX786537:IX786542 ST786537:ST786542 ACP786537:ACP786542 AML786537:AML786542 AWH786537:AWH786542 BGD786537:BGD786542 BPZ786537:BPZ786542 BZV786537:BZV786542 CJR786537:CJR786542 CTN786537:CTN786542 DDJ786537:DDJ786542 DNF786537:DNF786542 DXB786537:DXB786542 EGX786537:EGX786542 EQT786537:EQT786542 FAP786537:FAP786542 FKL786537:FKL786542 FUH786537:FUH786542 GED786537:GED786542 GNZ786537:GNZ786542 GXV786537:GXV786542 HHR786537:HHR786542 HRN786537:HRN786542 IBJ786537:IBJ786542 ILF786537:ILF786542 IVB786537:IVB786542 JEX786537:JEX786542 JOT786537:JOT786542 JYP786537:JYP786542 KIL786537:KIL786542 KSH786537:KSH786542 LCD786537:LCD786542 LLZ786537:LLZ786542 LVV786537:LVV786542 MFR786537:MFR786542 MPN786537:MPN786542 MZJ786537:MZJ786542 NJF786537:NJF786542 NTB786537:NTB786542 OCX786537:OCX786542 OMT786537:OMT786542 OWP786537:OWP786542 PGL786537:PGL786542 PQH786537:PQH786542 QAD786537:QAD786542 QJZ786537:QJZ786542 QTV786537:QTV786542 RDR786537:RDR786542 RNN786537:RNN786542 RXJ786537:RXJ786542 SHF786537:SHF786542 SRB786537:SRB786542 TAX786537:TAX786542 TKT786537:TKT786542 TUP786537:TUP786542 UEL786537:UEL786542 UOH786537:UOH786542 UYD786537:UYD786542 VHZ786537:VHZ786542 VRV786537:VRV786542 WBR786537:WBR786542 WLN786537:WLN786542 WVJ786537:WVJ786542 B852073:B852078 IX852073:IX852078 ST852073:ST852078 ACP852073:ACP852078 AML852073:AML852078 AWH852073:AWH852078 BGD852073:BGD852078 BPZ852073:BPZ852078 BZV852073:BZV852078 CJR852073:CJR852078 CTN852073:CTN852078 DDJ852073:DDJ852078 DNF852073:DNF852078 DXB852073:DXB852078 EGX852073:EGX852078 EQT852073:EQT852078 FAP852073:FAP852078 FKL852073:FKL852078 FUH852073:FUH852078 GED852073:GED852078 GNZ852073:GNZ852078 GXV852073:GXV852078 HHR852073:HHR852078 HRN852073:HRN852078 IBJ852073:IBJ852078 ILF852073:ILF852078 IVB852073:IVB852078 JEX852073:JEX852078 JOT852073:JOT852078 JYP852073:JYP852078 KIL852073:KIL852078 KSH852073:KSH852078 LCD852073:LCD852078 LLZ852073:LLZ852078 LVV852073:LVV852078 MFR852073:MFR852078 MPN852073:MPN852078 MZJ852073:MZJ852078 NJF852073:NJF852078 NTB852073:NTB852078 OCX852073:OCX852078 OMT852073:OMT852078 OWP852073:OWP852078 PGL852073:PGL852078 PQH852073:PQH852078 QAD852073:QAD852078 QJZ852073:QJZ852078 QTV852073:QTV852078 RDR852073:RDR852078 RNN852073:RNN852078 RXJ852073:RXJ852078 SHF852073:SHF852078 SRB852073:SRB852078 TAX852073:TAX852078 TKT852073:TKT852078 TUP852073:TUP852078 UEL852073:UEL852078 UOH852073:UOH852078 UYD852073:UYD852078 VHZ852073:VHZ852078 VRV852073:VRV852078 WBR852073:WBR852078 WLN852073:WLN852078 WVJ852073:WVJ852078 B917609:B917614 IX917609:IX917614 ST917609:ST917614 ACP917609:ACP917614 AML917609:AML917614 AWH917609:AWH917614 BGD917609:BGD917614 BPZ917609:BPZ917614 BZV917609:BZV917614 CJR917609:CJR917614 CTN917609:CTN917614 DDJ917609:DDJ917614 DNF917609:DNF917614 DXB917609:DXB917614 EGX917609:EGX917614 EQT917609:EQT917614 FAP917609:FAP917614 FKL917609:FKL917614 FUH917609:FUH917614 GED917609:GED917614 GNZ917609:GNZ917614 GXV917609:GXV917614 HHR917609:HHR917614 HRN917609:HRN917614 IBJ917609:IBJ917614 ILF917609:ILF917614 IVB917609:IVB917614 JEX917609:JEX917614 JOT917609:JOT917614 JYP917609:JYP917614 KIL917609:KIL917614 KSH917609:KSH917614 LCD917609:LCD917614 LLZ917609:LLZ917614 LVV917609:LVV917614 MFR917609:MFR917614 MPN917609:MPN917614 MZJ917609:MZJ917614 NJF917609:NJF917614 NTB917609:NTB917614 OCX917609:OCX917614 OMT917609:OMT917614 OWP917609:OWP917614 PGL917609:PGL917614 PQH917609:PQH917614 QAD917609:QAD917614 QJZ917609:QJZ917614 QTV917609:QTV917614 RDR917609:RDR917614 RNN917609:RNN917614 RXJ917609:RXJ917614 SHF917609:SHF917614 SRB917609:SRB917614 TAX917609:TAX917614 TKT917609:TKT917614 TUP917609:TUP917614 UEL917609:UEL917614 UOH917609:UOH917614 UYD917609:UYD917614 VHZ917609:VHZ917614 VRV917609:VRV917614 WBR917609:WBR917614 WLN917609:WLN917614 WVJ917609:WVJ917614 B983145:B983150 IX983145:IX983150 ST983145:ST983150 ACP983145:ACP983150 AML983145:AML983150 AWH983145:AWH983150 BGD983145:BGD983150 BPZ983145:BPZ983150 BZV983145:BZV983150 CJR983145:CJR983150 CTN983145:CTN983150 DDJ983145:DDJ983150 DNF983145:DNF983150 DXB983145:DXB983150 EGX983145:EGX983150 EQT983145:EQT983150 FAP983145:FAP983150 FKL983145:FKL983150 FUH983145:FUH983150 GED983145:GED983150 GNZ983145:GNZ983150 GXV983145:GXV983150 HHR983145:HHR983150 HRN983145:HRN983150 IBJ983145:IBJ983150 ILF983145:ILF983150 IVB983145:IVB983150 JEX983145:JEX983150 JOT983145:JOT983150 JYP983145:JYP983150 KIL983145:KIL983150 KSH983145:KSH983150 LCD983145:LCD983150 LLZ983145:LLZ983150 LVV983145:LVV983150 MFR983145:MFR983150 MPN983145:MPN983150 MZJ983145:MZJ983150 NJF983145:NJF983150 NTB983145:NTB983150 OCX983145:OCX983150 OMT983145:OMT983150 OWP983145:OWP983150 PGL983145:PGL983150 PQH983145:PQH983150 QAD983145:QAD983150 QJZ983145:QJZ983150 QTV983145:QTV983150 RDR983145:RDR983150 RNN983145:RNN983150 RXJ983145:RXJ983150 SHF983145:SHF983150 SRB983145:SRB983150 TAX983145:TAX983150 TKT983145:TKT983150 TUP983145:TUP983150 UEL983145:UEL983150 UOH983145:UOH983150 UYD983145:UYD983150 VHZ983145:VHZ983150 VRV983145:VRV983150 WBR983145:WBR983150 WLN983145:WLN983150 WVJ983145:WVJ983150</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201"/>
  <sheetViews>
    <sheetView topLeftCell="A22" workbookViewId="0">
      <selection sqref="A1:XFD1048576"/>
    </sheetView>
  </sheetViews>
  <sheetFormatPr baseColWidth="10" defaultRowHeight="12.75" x14ac:dyDescent="0.2"/>
  <cols>
    <col min="1" max="1" width="31.5703125" style="3" customWidth="1"/>
    <col min="2" max="2" width="25.7109375" style="5" customWidth="1"/>
    <col min="3" max="3" width="12.7109375" style="5" customWidth="1"/>
    <col min="4" max="4" width="10.7109375" style="5" customWidth="1"/>
    <col min="5" max="5" width="10.85546875" style="5" customWidth="1"/>
    <col min="6" max="11" width="10.7109375" style="5" customWidth="1"/>
    <col min="12" max="12" width="10.7109375" style="2" customWidth="1"/>
    <col min="13" max="13" width="12.140625" style="5" customWidth="1"/>
    <col min="14" max="14" width="11.140625" style="5" customWidth="1"/>
    <col min="15" max="15" width="10.7109375" style="5" customWidth="1"/>
    <col min="16" max="16" width="11.5703125" style="5" customWidth="1"/>
    <col min="17" max="17" width="11.42578125" style="5"/>
    <col min="18" max="18" width="11.28515625" style="5" customWidth="1"/>
    <col min="19" max="19" width="10.42578125" style="5" customWidth="1"/>
    <col min="20" max="20" width="11.28515625" style="5" customWidth="1"/>
    <col min="21" max="21" width="10.28515625" style="22" customWidth="1"/>
    <col min="22" max="22" width="10.5703125" style="1" customWidth="1"/>
    <col min="23" max="23" width="10.5703125" style="22" customWidth="1"/>
    <col min="24" max="28" width="14.140625" style="22" customWidth="1"/>
    <col min="29" max="32" width="13.140625" style="22" customWidth="1"/>
    <col min="33" max="33" width="9" style="22" customWidth="1"/>
    <col min="34" max="39" width="13.140625" style="22" customWidth="1"/>
    <col min="40" max="48" width="10.85546875" style="22" customWidth="1"/>
    <col min="49" max="89" width="11.7109375" style="203" hidden="1" customWidth="1"/>
    <col min="90" max="91" width="10.85546875" style="22" customWidth="1"/>
    <col min="92" max="256" width="11.42578125" style="22"/>
    <col min="257" max="257" width="31.5703125" style="22" customWidth="1"/>
    <col min="258" max="258" width="25.7109375" style="22" customWidth="1"/>
    <col min="259" max="259" width="12.7109375" style="22" customWidth="1"/>
    <col min="260" max="260" width="10.7109375" style="22" customWidth="1"/>
    <col min="261" max="261" width="10.85546875" style="22" customWidth="1"/>
    <col min="262" max="268" width="10.7109375" style="22" customWidth="1"/>
    <col min="269" max="269" width="12.140625" style="22" customWidth="1"/>
    <col min="270" max="270" width="11.140625" style="22" customWidth="1"/>
    <col min="271" max="271" width="10.7109375" style="22" customWidth="1"/>
    <col min="272" max="272" width="11.5703125" style="22" customWidth="1"/>
    <col min="273" max="273" width="11.42578125" style="22"/>
    <col min="274" max="274" width="11.28515625" style="22" customWidth="1"/>
    <col min="275" max="275" width="10.42578125" style="22" customWidth="1"/>
    <col min="276" max="276" width="11.28515625" style="22" customWidth="1"/>
    <col min="277" max="277" width="10.28515625" style="22" customWidth="1"/>
    <col min="278" max="279" width="10.5703125" style="22" customWidth="1"/>
    <col min="280" max="284" width="14.140625" style="22" customWidth="1"/>
    <col min="285" max="288" width="13.140625" style="22" customWidth="1"/>
    <col min="289" max="289" width="9" style="22" customWidth="1"/>
    <col min="290" max="295" width="13.140625" style="22" customWidth="1"/>
    <col min="296" max="304" width="10.85546875" style="22" customWidth="1"/>
    <col min="305" max="345" width="0" style="22" hidden="1" customWidth="1"/>
    <col min="346" max="347" width="10.85546875" style="22" customWidth="1"/>
    <col min="348" max="512" width="11.42578125" style="22"/>
    <col min="513" max="513" width="31.5703125" style="22" customWidth="1"/>
    <col min="514" max="514" width="25.7109375" style="22" customWidth="1"/>
    <col min="515" max="515" width="12.7109375" style="22" customWidth="1"/>
    <col min="516" max="516" width="10.7109375" style="22" customWidth="1"/>
    <col min="517" max="517" width="10.85546875" style="22" customWidth="1"/>
    <col min="518" max="524" width="10.7109375" style="22" customWidth="1"/>
    <col min="525" max="525" width="12.140625" style="22" customWidth="1"/>
    <col min="526" max="526" width="11.140625" style="22" customWidth="1"/>
    <col min="527" max="527" width="10.7109375" style="22" customWidth="1"/>
    <col min="528" max="528" width="11.5703125" style="22" customWidth="1"/>
    <col min="529" max="529" width="11.42578125" style="22"/>
    <col min="530" max="530" width="11.28515625" style="22" customWidth="1"/>
    <col min="531" max="531" width="10.42578125" style="22" customWidth="1"/>
    <col min="532" max="532" width="11.28515625" style="22" customWidth="1"/>
    <col min="533" max="533" width="10.28515625" style="22" customWidth="1"/>
    <col min="534" max="535" width="10.5703125" style="22" customWidth="1"/>
    <col min="536" max="540" width="14.140625" style="22" customWidth="1"/>
    <col min="541" max="544" width="13.140625" style="22" customWidth="1"/>
    <col min="545" max="545" width="9" style="22" customWidth="1"/>
    <col min="546" max="551" width="13.140625" style="22" customWidth="1"/>
    <col min="552" max="560" width="10.85546875" style="22" customWidth="1"/>
    <col min="561" max="601" width="0" style="22" hidden="1" customWidth="1"/>
    <col min="602" max="603" width="10.85546875" style="22" customWidth="1"/>
    <col min="604" max="768" width="11.42578125" style="22"/>
    <col min="769" max="769" width="31.5703125" style="22" customWidth="1"/>
    <col min="770" max="770" width="25.7109375" style="22" customWidth="1"/>
    <col min="771" max="771" width="12.7109375" style="22" customWidth="1"/>
    <col min="772" max="772" width="10.7109375" style="22" customWidth="1"/>
    <col min="773" max="773" width="10.85546875" style="22" customWidth="1"/>
    <col min="774" max="780" width="10.7109375" style="22" customWidth="1"/>
    <col min="781" max="781" width="12.140625" style="22" customWidth="1"/>
    <col min="782" max="782" width="11.140625" style="22" customWidth="1"/>
    <col min="783" max="783" width="10.7109375" style="22" customWidth="1"/>
    <col min="784" max="784" width="11.5703125" style="22" customWidth="1"/>
    <col min="785" max="785" width="11.42578125" style="22"/>
    <col min="786" max="786" width="11.28515625" style="22" customWidth="1"/>
    <col min="787" max="787" width="10.42578125" style="22" customWidth="1"/>
    <col min="788" max="788" width="11.28515625" style="22" customWidth="1"/>
    <col min="789" max="789" width="10.28515625" style="22" customWidth="1"/>
    <col min="790" max="791" width="10.5703125" style="22" customWidth="1"/>
    <col min="792" max="796" width="14.140625" style="22" customWidth="1"/>
    <col min="797" max="800" width="13.140625" style="22" customWidth="1"/>
    <col min="801" max="801" width="9" style="22" customWidth="1"/>
    <col min="802" max="807" width="13.140625" style="22" customWidth="1"/>
    <col min="808" max="816" width="10.85546875" style="22" customWidth="1"/>
    <col min="817" max="857" width="0" style="22" hidden="1" customWidth="1"/>
    <col min="858" max="859" width="10.85546875" style="22" customWidth="1"/>
    <col min="860" max="1024" width="11.42578125" style="22"/>
    <col min="1025" max="1025" width="31.5703125" style="22" customWidth="1"/>
    <col min="1026" max="1026" width="25.7109375" style="22" customWidth="1"/>
    <col min="1027" max="1027" width="12.7109375" style="22" customWidth="1"/>
    <col min="1028" max="1028" width="10.7109375" style="22" customWidth="1"/>
    <col min="1029" max="1029" width="10.85546875" style="22" customWidth="1"/>
    <col min="1030" max="1036" width="10.7109375" style="22" customWidth="1"/>
    <col min="1037" max="1037" width="12.140625" style="22" customWidth="1"/>
    <col min="1038" max="1038" width="11.140625" style="22" customWidth="1"/>
    <col min="1039" max="1039" width="10.7109375" style="22" customWidth="1"/>
    <col min="1040" max="1040" width="11.5703125" style="22" customWidth="1"/>
    <col min="1041" max="1041" width="11.42578125" style="22"/>
    <col min="1042" max="1042" width="11.28515625" style="22" customWidth="1"/>
    <col min="1043" max="1043" width="10.42578125" style="22" customWidth="1"/>
    <col min="1044" max="1044" width="11.28515625" style="22" customWidth="1"/>
    <col min="1045" max="1045" width="10.28515625" style="22" customWidth="1"/>
    <col min="1046" max="1047" width="10.5703125" style="22" customWidth="1"/>
    <col min="1048" max="1052" width="14.140625" style="22" customWidth="1"/>
    <col min="1053" max="1056" width="13.140625" style="22" customWidth="1"/>
    <col min="1057" max="1057" width="9" style="22" customWidth="1"/>
    <col min="1058" max="1063" width="13.140625" style="22" customWidth="1"/>
    <col min="1064" max="1072" width="10.85546875" style="22" customWidth="1"/>
    <col min="1073" max="1113" width="0" style="22" hidden="1" customWidth="1"/>
    <col min="1114" max="1115" width="10.85546875" style="22" customWidth="1"/>
    <col min="1116" max="1280" width="11.42578125" style="22"/>
    <col min="1281" max="1281" width="31.5703125" style="22" customWidth="1"/>
    <col min="1282" max="1282" width="25.7109375" style="22" customWidth="1"/>
    <col min="1283" max="1283" width="12.7109375" style="22" customWidth="1"/>
    <col min="1284" max="1284" width="10.7109375" style="22" customWidth="1"/>
    <col min="1285" max="1285" width="10.85546875" style="22" customWidth="1"/>
    <col min="1286" max="1292" width="10.7109375" style="22" customWidth="1"/>
    <col min="1293" max="1293" width="12.140625" style="22" customWidth="1"/>
    <col min="1294" max="1294" width="11.140625" style="22" customWidth="1"/>
    <col min="1295" max="1295" width="10.7109375" style="22" customWidth="1"/>
    <col min="1296" max="1296" width="11.5703125" style="22" customWidth="1"/>
    <col min="1297" max="1297" width="11.42578125" style="22"/>
    <col min="1298" max="1298" width="11.28515625" style="22" customWidth="1"/>
    <col min="1299" max="1299" width="10.42578125" style="22" customWidth="1"/>
    <col min="1300" max="1300" width="11.28515625" style="22" customWidth="1"/>
    <col min="1301" max="1301" width="10.28515625" style="22" customWidth="1"/>
    <col min="1302" max="1303" width="10.5703125" style="22" customWidth="1"/>
    <col min="1304" max="1308" width="14.140625" style="22" customWidth="1"/>
    <col min="1309" max="1312" width="13.140625" style="22" customWidth="1"/>
    <col min="1313" max="1313" width="9" style="22" customWidth="1"/>
    <col min="1314" max="1319" width="13.140625" style="22" customWidth="1"/>
    <col min="1320" max="1328" width="10.85546875" style="22" customWidth="1"/>
    <col min="1329" max="1369" width="0" style="22" hidden="1" customWidth="1"/>
    <col min="1370" max="1371" width="10.85546875" style="22" customWidth="1"/>
    <col min="1372" max="1536" width="11.42578125" style="22"/>
    <col min="1537" max="1537" width="31.5703125" style="22" customWidth="1"/>
    <col min="1538" max="1538" width="25.7109375" style="22" customWidth="1"/>
    <col min="1539" max="1539" width="12.7109375" style="22" customWidth="1"/>
    <col min="1540" max="1540" width="10.7109375" style="22" customWidth="1"/>
    <col min="1541" max="1541" width="10.85546875" style="22" customWidth="1"/>
    <col min="1542" max="1548" width="10.7109375" style="22" customWidth="1"/>
    <col min="1549" max="1549" width="12.140625" style="22" customWidth="1"/>
    <col min="1550" max="1550" width="11.140625" style="22" customWidth="1"/>
    <col min="1551" max="1551" width="10.7109375" style="22" customWidth="1"/>
    <col min="1552" max="1552" width="11.5703125" style="22" customWidth="1"/>
    <col min="1553" max="1553" width="11.42578125" style="22"/>
    <col min="1554" max="1554" width="11.28515625" style="22" customWidth="1"/>
    <col min="1555" max="1555" width="10.42578125" style="22" customWidth="1"/>
    <col min="1556" max="1556" width="11.28515625" style="22" customWidth="1"/>
    <col min="1557" max="1557" width="10.28515625" style="22" customWidth="1"/>
    <col min="1558" max="1559" width="10.5703125" style="22" customWidth="1"/>
    <col min="1560" max="1564" width="14.140625" style="22" customWidth="1"/>
    <col min="1565" max="1568" width="13.140625" style="22" customWidth="1"/>
    <col min="1569" max="1569" width="9" style="22" customWidth="1"/>
    <col min="1570" max="1575" width="13.140625" style="22" customWidth="1"/>
    <col min="1576" max="1584" width="10.85546875" style="22" customWidth="1"/>
    <col min="1585" max="1625" width="0" style="22" hidden="1" customWidth="1"/>
    <col min="1626" max="1627" width="10.85546875" style="22" customWidth="1"/>
    <col min="1628" max="1792" width="11.42578125" style="22"/>
    <col min="1793" max="1793" width="31.5703125" style="22" customWidth="1"/>
    <col min="1794" max="1794" width="25.7109375" style="22" customWidth="1"/>
    <col min="1795" max="1795" width="12.7109375" style="22" customWidth="1"/>
    <col min="1796" max="1796" width="10.7109375" style="22" customWidth="1"/>
    <col min="1797" max="1797" width="10.85546875" style="22" customWidth="1"/>
    <col min="1798" max="1804" width="10.7109375" style="22" customWidth="1"/>
    <col min="1805" max="1805" width="12.140625" style="22" customWidth="1"/>
    <col min="1806" max="1806" width="11.140625" style="22" customWidth="1"/>
    <col min="1807" max="1807" width="10.7109375" style="22" customWidth="1"/>
    <col min="1808" max="1808" width="11.5703125" style="22" customWidth="1"/>
    <col min="1809" max="1809" width="11.42578125" style="22"/>
    <col min="1810" max="1810" width="11.28515625" style="22" customWidth="1"/>
    <col min="1811" max="1811" width="10.42578125" style="22" customWidth="1"/>
    <col min="1812" max="1812" width="11.28515625" style="22" customWidth="1"/>
    <col min="1813" max="1813" width="10.28515625" style="22" customWidth="1"/>
    <col min="1814" max="1815" width="10.5703125" style="22" customWidth="1"/>
    <col min="1816" max="1820" width="14.140625" style="22" customWidth="1"/>
    <col min="1821" max="1824" width="13.140625" style="22" customWidth="1"/>
    <col min="1825" max="1825" width="9" style="22" customWidth="1"/>
    <col min="1826" max="1831" width="13.140625" style="22" customWidth="1"/>
    <col min="1832" max="1840" width="10.85546875" style="22" customWidth="1"/>
    <col min="1841" max="1881" width="0" style="22" hidden="1" customWidth="1"/>
    <col min="1882" max="1883" width="10.85546875" style="22" customWidth="1"/>
    <col min="1884" max="2048" width="11.42578125" style="22"/>
    <col min="2049" max="2049" width="31.5703125" style="22" customWidth="1"/>
    <col min="2050" max="2050" width="25.7109375" style="22" customWidth="1"/>
    <col min="2051" max="2051" width="12.7109375" style="22" customWidth="1"/>
    <col min="2052" max="2052" width="10.7109375" style="22" customWidth="1"/>
    <col min="2053" max="2053" width="10.85546875" style="22" customWidth="1"/>
    <col min="2054" max="2060" width="10.7109375" style="22" customWidth="1"/>
    <col min="2061" max="2061" width="12.140625" style="22" customWidth="1"/>
    <col min="2062" max="2062" width="11.140625" style="22" customWidth="1"/>
    <col min="2063" max="2063" width="10.7109375" style="22" customWidth="1"/>
    <col min="2064" max="2064" width="11.5703125" style="22" customWidth="1"/>
    <col min="2065" max="2065" width="11.42578125" style="22"/>
    <col min="2066" max="2066" width="11.28515625" style="22" customWidth="1"/>
    <col min="2067" max="2067" width="10.42578125" style="22" customWidth="1"/>
    <col min="2068" max="2068" width="11.28515625" style="22" customWidth="1"/>
    <col min="2069" max="2069" width="10.28515625" style="22" customWidth="1"/>
    <col min="2070" max="2071" width="10.5703125" style="22" customWidth="1"/>
    <col min="2072" max="2076" width="14.140625" style="22" customWidth="1"/>
    <col min="2077" max="2080" width="13.140625" style="22" customWidth="1"/>
    <col min="2081" max="2081" width="9" style="22" customWidth="1"/>
    <col min="2082" max="2087" width="13.140625" style="22" customWidth="1"/>
    <col min="2088" max="2096" width="10.85546875" style="22" customWidth="1"/>
    <col min="2097" max="2137" width="0" style="22" hidden="1" customWidth="1"/>
    <col min="2138" max="2139" width="10.85546875" style="22" customWidth="1"/>
    <col min="2140" max="2304" width="11.42578125" style="22"/>
    <col min="2305" max="2305" width="31.5703125" style="22" customWidth="1"/>
    <col min="2306" max="2306" width="25.7109375" style="22" customWidth="1"/>
    <col min="2307" max="2307" width="12.7109375" style="22" customWidth="1"/>
    <col min="2308" max="2308" width="10.7109375" style="22" customWidth="1"/>
    <col min="2309" max="2309" width="10.85546875" style="22" customWidth="1"/>
    <col min="2310" max="2316" width="10.7109375" style="22" customWidth="1"/>
    <col min="2317" max="2317" width="12.140625" style="22" customWidth="1"/>
    <col min="2318" max="2318" width="11.140625" style="22" customWidth="1"/>
    <col min="2319" max="2319" width="10.7109375" style="22" customWidth="1"/>
    <col min="2320" max="2320" width="11.5703125" style="22" customWidth="1"/>
    <col min="2321" max="2321" width="11.42578125" style="22"/>
    <col min="2322" max="2322" width="11.28515625" style="22" customWidth="1"/>
    <col min="2323" max="2323" width="10.42578125" style="22" customWidth="1"/>
    <col min="2324" max="2324" width="11.28515625" style="22" customWidth="1"/>
    <col min="2325" max="2325" width="10.28515625" style="22" customWidth="1"/>
    <col min="2326" max="2327" width="10.5703125" style="22" customWidth="1"/>
    <col min="2328" max="2332" width="14.140625" style="22" customWidth="1"/>
    <col min="2333" max="2336" width="13.140625" style="22" customWidth="1"/>
    <col min="2337" max="2337" width="9" style="22" customWidth="1"/>
    <col min="2338" max="2343" width="13.140625" style="22" customWidth="1"/>
    <col min="2344" max="2352" width="10.85546875" style="22" customWidth="1"/>
    <col min="2353" max="2393" width="0" style="22" hidden="1" customWidth="1"/>
    <col min="2394" max="2395" width="10.85546875" style="22" customWidth="1"/>
    <col min="2396" max="2560" width="11.42578125" style="22"/>
    <col min="2561" max="2561" width="31.5703125" style="22" customWidth="1"/>
    <col min="2562" max="2562" width="25.7109375" style="22" customWidth="1"/>
    <col min="2563" max="2563" width="12.7109375" style="22" customWidth="1"/>
    <col min="2564" max="2564" width="10.7109375" style="22" customWidth="1"/>
    <col min="2565" max="2565" width="10.85546875" style="22" customWidth="1"/>
    <col min="2566" max="2572" width="10.7109375" style="22" customWidth="1"/>
    <col min="2573" max="2573" width="12.140625" style="22" customWidth="1"/>
    <col min="2574" max="2574" width="11.140625" style="22" customWidth="1"/>
    <col min="2575" max="2575" width="10.7109375" style="22" customWidth="1"/>
    <col min="2576" max="2576" width="11.5703125" style="22" customWidth="1"/>
    <col min="2577" max="2577" width="11.42578125" style="22"/>
    <col min="2578" max="2578" width="11.28515625" style="22" customWidth="1"/>
    <col min="2579" max="2579" width="10.42578125" style="22" customWidth="1"/>
    <col min="2580" max="2580" width="11.28515625" style="22" customWidth="1"/>
    <col min="2581" max="2581" width="10.28515625" style="22" customWidth="1"/>
    <col min="2582" max="2583" width="10.5703125" style="22" customWidth="1"/>
    <col min="2584" max="2588" width="14.140625" style="22" customWidth="1"/>
    <col min="2589" max="2592" width="13.140625" style="22" customWidth="1"/>
    <col min="2593" max="2593" width="9" style="22" customWidth="1"/>
    <col min="2594" max="2599" width="13.140625" style="22" customWidth="1"/>
    <col min="2600" max="2608" width="10.85546875" style="22" customWidth="1"/>
    <col min="2609" max="2649" width="0" style="22" hidden="1" customWidth="1"/>
    <col min="2650" max="2651" width="10.85546875" style="22" customWidth="1"/>
    <col min="2652" max="2816" width="11.42578125" style="22"/>
    <col min="2817" max="2817" width="31.5703125" style="22" customWidth="1"/>
    <col min="2818" max="2818" width="25.7109375" style="22" customWidth="1"/>
    <col min="2819" max="2819" width="12.7109375" style="22" customWidth="1"/>
    <col min="2820" max="2820" width="10.7109375" style="22" customWidth="1"/>
    <col min="2821" max="2821" width="10.85546875" style="22" customWidth="1"/>
    <col min="2822" max="2828" width="10.7109375" style="22" customWidth="1"/>
    <col min="2829" max="2829" width="12.140625" style="22" customWidth="1"/>
    <col min="2830" max="2830" width="11.140625" style="22" customWidth="1"/>
    <col min="2831" max="2831" width="10.7109375" style="22" customWidth="1"/>
    <col min="2832" max="2832" width="11.5703125" style="22" customWidth="1"/>
    <col min="2833" max="2833" width="11.42578125" style="22"/>
    <col min="2834" max="2834" width="11.28515625" style="22" customWidth="1"/>
    <col min="2835" max="2835" width="10.42578125" style="22" customWidth="1"/>
    <col min="2836" max="2836" width="11.28515625" style="22" customWidth="1"/>
    <col min="2837" max="2837" width="10.28515625" style="22" customWidth="1"/>
    <col min="2838" max="2839" width="10.5703125" style="22" customWidth="1"/>
    <col min="2840" max="2844" width="14.140625" style="22" customWidth="1"/>
    <col min="2845" max="2848" width="13.140625" style="22" customWidth="1"/>
    <col min="2849" max="2849" width="9" style="22" customWidth="1"/>
    <col min="2850" max="2855" width="13.140625" style="22" customWidth="1"/>
    <col min="2856" max="2864" width="10.85546875" style="22" customWidth="1"/>
    <col min="2865" max="2905" width="0" style="22" hidden="1" customWidth="1"/>
    <col min="2906" max="2907" width="10.85546875" style="22" customWidth="1"/>
    <col min="2908" max="3072" width="11.42578125" style="22"/>
    <col min="3073" max="3073" width="31.5703125" style="22" customWidth="1"/>
    <col min="3074" max="3074" width="25.7109375" style="22" customWidth="1"/>
    <col min="3075" max="3075" width="12.7109375" style="22" customWidth="1"/>
    <col min="3076" max="3076" width="10.7109375" style="22" customWidth="1"/>
    <col min="3077" max="3077" width="10.85546875" style="22" customWidth="1"/>
    <col min="3078" max="3084" width="10.7109375" style="22" customWidth="1"/>
    <col min="3085" max="3085" width="12.140625" style="22" customWidth="1"/>
    <col min="3086" max="3086" width="11.140625" style="22" customWidth="1"/>
    <col min="3087" max="3087" width="10.7109375" style="22" customWidth="1"/>
    <col min="3088" max="3088" width="11.5703125" style="22" customWidth="1"/>
    <col min="3089" max="3089" width="11.42578125" style="22"/>
    <col min="3090" max="3090" width="11.28515625" style="22" customWidth="1"/>
    <col min="3091" max="3091" width="10.42578125" style="22" customWidth="1"/>
    <col min="3092" max="3092" width="11.28515625" style="22" customWidth="1"/>
    <col min="3093" max="3093" width="10.28515625" style="22" customWidth="1"/>
    <col min="3094" max="3095" width="10.5703125" style="22" customWidth="1"/>
    <col min="3096" max="3100" width="14.140625" style="22" customWidth="1"/>
    <col min="3101" max="3104" width="13.140625" style="22" customWidth="1"/>
    <col min="3105" max="3105" width="9" style="22" customWidth="1"/>
    <col min="3106" max="3111" width="13.140625" style="22" customWidth="1"/>
    <col min="3112" max="3120" width="10.85546875" style="22" customWidth="1"/>
    <col min="3121" max="3161" width="0" style="22" hidden="1" customWidth="1"/>
    <col min="3162" max="3163" width="10.85546875" style="22" customWidth="1"/>
    <col min="3164" max="3328" width="11.42578125" style="22"/>
    <col min="3329" max="3329" width="31.5703125" style="22" customWidth="1"/>
    <col min="3330" max="3330" width="25.7109375" style="22" customWidth="1"/>
    <col min="3331" max="3331" width="12.7109375" style="22" customWidth="1"/>
    <col min="3332" max="3332" width="10.7109375" style="22" customWidth="1"/>
    <col min="3333" max="3333" width="10.85546875" style="22" customWidth="1"/>
    <col min="3334" max="3340" width="10.7109375" style="22" customWidth="1"/>
    <col min="3341" max="3341" width="12.140625" style="22" customWidth="1"/>
    <col min="3342" max="3342" width="11.140625" style="22" customWidth="1"/>
    <col min="3343" max="3343" width="10.7109375" style="22" customWidth="1"/>
    <col min="3344" max="3344" width="11.5703125" style="22" customWidth="1"/>
    <col min="3345" max="3345" width="11.42578125" style="22"/>
    <col min="3346" max="3346" width="11.28515625" style="22" customWidth="1"/>
    <col min="3347" max="3347" width="10.42578125" style="22" customWidth="1"/>
    <col min="3348" max="3348" width="11.28515625" style="22" customWidth="1"/>
    <col min="3349" max="3349" width="10.28515625" style="22" customWidth="1"/>
    <col min="3350" max="3351" width="10.5703125" style="22" customWidth="1"/>
    <col min="3352" max="3356" width="14.140625" style="22" customWidth="1"/>
    <col min="3357" max="3360" width="13.140625" style="22" customWidth="1"/>
    <col min="3361" max="3361" width="9" style="22" customWidth="1"/>
    <col min="3362" max="3367" width="13.140625" style="22" customWidth="1"/>
    <col min="3368" max="3376" width="10.85546875" style="22" customWidth="1"/>
    <col min="3377" max="3417" width="0" style="22" hidden="1" customWidth="1"/>
    <col min="3418" max="3419" width="10.85546875" style="22" customWidth="1"/>
    <col min="3420" max="3584" width="11.42578125" style="22"/>
    <col min="3585" max="3585" width="31.5703125" style="22" customWidth="1"/>
    <col min="3586" max="3586" width="25.7109375" style="22" customWidth="1"/>
    <col min="3587" max="3587" width="12.7109375" style="22" customWidth="1"/>
    <col min="3588" max="3588" width="10.7109375" style="22" customWidth="1"/>
    <col min="3589" max="3589" width="10.85546875" style="22" customWidth="1"/>
    <col min="3590" max="3596" width="10.7109375" style="22" customWidth="1"/>
    <col min="3597" max="3597" width="12.140625" style="22" customWidth="1"/>
    <col min="3598" max="3598" width="11.140625" style="22" customWidth="1"/>
    <col min="3599" max="3599" width="10.7109375" style="22" customWidth="1"/>
    <col min="3600" max="3600" width="11.5703125" style="22" customWidth="1"/>
    <col min="3601" max="3601" width="11.42578125" style="22"/>
    <col min="3602" max="3602" width="11.28515625" style="22" customWidth="1"/>
    <col min="3603" max="3603" width="10.42578125" style="22" customWidth="1"/>
    <col min="3604" max="3604" width="11.28515625" style="22" customWidth="1"/>
    <col min="3605" max="3605" width="10.28515625" style="22" customWidth="1"/>
    <col min="3606" max="3607" width="10.5703125" style="22" customWidth="1"/>
    <col min="3608" max="3612" width="14.140625" style="22" customWidth="1"/>
    <col min="3613" max="3616" width="13.140625" style="22" customWidth="1"/>
    <col min="3617" max="3617" width="9" style="22" customWidth="1"/>
    <col min="3618" max="3623" width="13.140625" style="22" customWidth="1"/>
    <col min="3624" max="3632" width="10.85546875" style="22" customWidth="1"/>
    <col min="3633" max="3673" width="0" style="22" hidden="1" customWidth="1"/>
    <col min="3674" max="3675" width="10.85546875" style="22" customWidth="1"/>
    <col min="3676" max="3840" width="11.42578125" style="22"/>
    <col min="3841" max="3841" width="31.5703125" style="22" customWidth="1"/>
    <col min="3842" max="3842" width="25.7109375" style="22" customWidth="1"/>
    <col min="3843" max="3843" width="12.7109375" style="22" customWidth="1"/>
    <col min="3844" max="3844" width="10.7109375" style="22" customWidth="1"/>
    <col min="3845" max="3845" width="10.85546875" style="22" customWidth="1"/>
    <col min="3846" max="3852" width="10.7109375" style="22" customWidth="1"/>
    <col min="3853" max="3853" width="12.140625" style="22" customWidth="1"/>
    <col min="3854" max="3854" width="11.140625" style="22" customWidth="1"/>
    <col min="3855" max="3855" width="10.7109375" style="22" customWidth="1"/>
    <col min="3856" max="3856" width="11.5703125" style="22" customWidth="1"/>
    <col min="3857" max="3857" width="11.42578125" style="22"/>
    <col min="3858" max="3858" width="11.28515625" style="22" customWidth="1"/>
    <col min="3859" max="3859" width="10.42578125" style="22" customWidth="1"/>
    <col min="3860" max="3860" width="11.28515625" style="22" customWidth="1"/>
    <col min="3861" max="3861" width="10.28515625" style="22" customWidth="1"/>
    <col min="3862" max="3863" width="10.5703125" style="22" customWidth="1"/>
    <col min="3864" max="3868" width="14.140625" style="22" customWidth="1"/>
    <col min="3869" max="3872" width="13.140625" style="22" customWidth="1"/>
    <col min="3873" max="3873" width="9" style="22" customWidth="1"/>
    <col min="3874" max="3879" width="13.140625" style="22" customWidth="1"/>
    <col min="3880" max="3888" width="10.85546875" style="22" customWidth="1"/>
    <col min="3889" max="3929" width="0" style="22" hidden="1" customWidth="1"/>
    <col min="3930" max="3931" width="10.85546875" style="22" customWidth="1"/>
    <col min="3932" max="4096" width="11.42578125" style="22"/>
    <col min="4097" max="4097" width="31.5703125" style="22" customWidth="1"/>
    <col min="4098" max="4098" width="25.7109375" style="22" customWidth="1"/>
    <col min="4099" max="4099" width="12.7109375" style="22" customWidth="1"/>
    <col min="4100" max="4100" width="10.7109375" style="22" customWidth="1"/>
    <col min="4101" max="4101" width="10.85546875" style="22" customWidth="1"/>
    <col min="4102" max="4108" width="10.7109375" style="22" customWidth="1"/>
    <col min="4109" max="4109" width="12.140625" style="22" customWidth="1"/>
    <col min="4110" max="4110" width="11.140625" style="22" customWidth="1"/>
    <col min="4111" max="4111" width="10.7109375" style="22" customWidth="1"/>
    <col min="4112" max="4112" width="11.5703125" style="22" customWidth="1"/>
    <col min="4113" max="4113" width="11.42578125" style="22"/>
    <col min="4114" max="4114" width="11.28515625" style="22" customWidth="1"/>
    <col min="4115" max="4115" width="10.42578125" style="22" customWidth="1"/>
    <col min="4116" max="4116" width="11.28515625" style="22" customWidth="1"/>
    <col min="4117" max="4117" width="10.28515625" style="22" customWidth="1"/>
    <col min="4118" max="4119" width="10.5703125" style="22" customWidth="1"/>
    <col min="4120" max="4124" width="14.140625" style="22" customWidth="1"/>
    <col min="4125" max="4128" width="13.140625" style="22" customWidth="1"/>
    <col min="4129" max="4129" width="9" style="22" customWidth="1"/>
    <col min="4130" max="4135" width="13.140625" style="22" customWidth="1"/>
    <col min="4136" max="4144" width="10.85546875" style="22" customWidth="1"/>
    <col min="4145" max="4185" width="0" style="22" hidden="1" customWidth="1"/>
    <col min="4186" max="4187" width="10.85546875" style="22" customWidth="1"/>
    <col min="4188" max="4352" width="11.42578125" style="22"/>
    <col min="4353" max="4353" width="31.5703125" style="22" customWidth="1"/>
    <col min="4354" max="4354" width="25.7109375" style="22" customWidth="1"/>
    <col min="4355" max="4355" width="12.7109375" style="22" customWidth="1"/>
    <col min="4356" max="4356" width="10.7109375" style="22" customWidth="1"/>
    <col min="4357" max="4357" width="10.85546875" style="22" customWidth="1"/>
    <col min="4358" max="4364" width="10.7109375" style="22" customWidth="1"/>
    <col min="4365" max="4365" width="12.140625" style="22" customWidth="1"/>
    <col min="4366" max="4366" width="11.140625" style="22" customWidth="1"/>
    <col min="4367" max="4367" width="10.7109375" style="22" customWidth="1"/>
    <col min="4368" max="4368" width="11.5703125" style="22" customWidth="1"/>
    <col min="4369" max="4369" width="11.42578125" style="22"/>
    <col min="4370" max="4370" width="11.28515625" style="22" customWidth="1"/>
    <col min="4371" max="4371" width="10.42578125" style="22" customWidth="1"/>
    <col min="4372" max="4372" width="11.28515625" style="22" customWidth="1"/>
    <col min="4373" max="4373" width="10.28515625" style="22" customWidth="1"/>
    <col min="4374" max="4375" width="10.5703125" style="22" customWidth="1"/>
    <col min="4376" max="4380" width="14.140625" style="22" customWidth="1"/>
    <col min="4381" max="4384" width="13.140625" style="22" customWidth="1"/>
    <col min="4385" max="4385" width="9" style="22" customWidth="1"/>
    <col min="4386" max="4391" width="13.140625" style="22" customWidth="1"/>
    <col min="4392" max="4400" width="10.85546875" style="22" customWidth="1"/>
    <col min="4401" max="4441" width="0" style="22" hidden="1" customWidth="1"/>
    <col min="4442" max="4443" width="10.85546875" style="22" customWidth="1"/>
    <col min="4444" max="4608" width="11.42578125" style="22"/>
    <col min="4609" max="4609" width="31.5703125" style="22" customWidth="1"/>
    <col min="4610" max="4610" width="25.7109375" style="22" customWidth="1"/>
    <col min="4611" max="4611" width="12.7109375" style="22" customWidth="1"/>
    <col min="4612" max="4612" width="10.7109375" style="22" customWidth="1"/>
    <col min="4613" max="4613" width="10.85546875" style="22" customWidth="1"/>
    <col min="4614" max="4620" width="10.7109375" style="22" customWidth="1"/>
    <col min="4621" max="4621" width="12.140625" style="22" customWidth="1"/>
    <col min="4622" max="4622" width="11.140625" style="22" customWidth="1"/>
    <col min="4623" max="4623" width="10.7109375" style="22" customWidth="1"/>
    <col min="4624" max="4624" width="11.5703125" style="22" customWidth="1"/>
    <col min="4625" max="4625" width="11.42578125" style="22"/>
    <col min="4626" max="4626" width="11.28515625" style="22" customWidth="1"/>
    <col min="4627" max="4627" width="10.42578125" style="22" customWidth="1"/>
    <col min="4628" max="4628" width="11.28515625" style="22" customWidth="1"/>
    <col min="4629" max="4629" width="10.28515625" style="22" customWidth="1"/>
    <col min="4630" max="4631" width="10.5703125" style="22" customWidth="1"/>
    <col min="4632" max="4636" width="14.140625" style="22" customWidth="1"/>
    <col min="4637" max="4640" width="13.140625" style="22" customWidth="1"/>
    <col min="4641" max="4641" width="9" style="22" customWidth="1"/>
    <col min="4642" max="4647" width="13.140625" style="22" customWidth="1"/>
    <col min="4648" max="4656" width="10.85546875" style="22" customWidth="1"/>
    <col min="4657" max="4697" width="0" style="22" hidden="1" customWidth="1"/>
    <col min="4698" max="4699" width="10.85546875" style="22" customWidth="1"/>
    <col min="4700" max="4864" width="11.42578125" style="22"/>
    <col min="4865" max="4865" width="31.5703125" style="22" customWidth="1"/>
    <col min="4866" max="4866" width="25.7109375" style="22" customWidth="1"/>
    <col min="4867" max="4867" width="12.7109375" style="22" customWidth="1"/>
    <col min="4868" max="4868" width="10.7109375" style="22" customWidth="1"/>
    <col min="4869" max="4869" width="10.85546875" style="22" customWidth="1"/>
    <col min="4870" max="4876" width="10.7109375" style="22" customWidth="1"/>
    <col min="4877" max="4877" width="12.140625" style="22" customWidth="1"/>
    <col min="4878" max="4878" width="11.140625" style="22" customWidth="1"/>
    <col min="4879" max="4879" width="10.7109375" style="22" customWidth="1"/>
    <col min="4880" max="4880" width="11.5703125" style="22" customWidth="1"/>
    <col min="4881" max="4881" width="11.42578125" style="22"/>
    <col min="4882" max="4882" width="11.28515625" style="22" customWidth="1"/>
    <col min="4883" max="4883" width="10.42578125" style="22" customWidth="1"/>
    <col min="4884" max="4884" width="11.28515625" style="22" customWidth="1"/>
    <col min="4885" max="4885" width="10.28515625" style="22" customWidth="1"/>
    <col min="4886" max="4887" width="10.5703125" style="22" customWidth="1"/>
    <col min="4888" max="4892" width="14.140625" style="22" customWidth="1"/>
    <col min="4893" max="4896" width="13.140625" style="22" customWidth="1"/>
    <col min="4897" max="4897" width="9" style="22" customWidth="1"/>
    <col min="4898" max="4903" width="13.140625" style="22" customWidth="1"/>
    <col min="4904" max="4912" width="10.85546875" style="22" customWidth="1"/>
    <col min="4913" max="4953" width="0" style="22" hidden="1" customWidth="1"/>
    <col min="4954" max="4955" width="10.85546875" style="22" customWidth="1"/>
    <col min="4956" max="5120" width="11.42578125" style="22"/>
    <col min="5121" max="5121" width="31.5703125" style="22" customWidth="1"/>
    <col min="5122" max="5122" width="25.7109375" style="22" customWidth="1"/>
    <col min="5123" max="5123" width="12.7109375" style="22" customWidth="1"/>
    <col min="5124" max="5124" width="10.7109375" style="22" customWidth="1"/>
    <col min="5125" max="5125" width="10.85546875" style="22" customWidth="1"/>
    <col min="5126" max="5132" width="10.7109375" style="22" customWidth="1"/>
    <col min="5133" max="5133" width="12.140625" style="22" customWidth="1"/>
    <col min="5134" max="5134" width="11.140625" style="22" customWidth="1"/>
    <col min="5135" max="5135" width="10.7109375" style="22" customWidth="1"/>
    <col min="5136" max="5136" width="11.5703125" style="22" customWidth="1"/>
    <col min="5137" max="5137" width="11.42578125" style="22"/>
    <col min="5138" max="5138" width="11.28515625" style="22" customWidth="1"/>
    <col min="5139" max="5139" width="10.42578125" style="22" customWidth="1"/>
    <col min="5140" max="5140" width="11.28515625" style="22" customWidth="1"/>
    <col min="5141" max="5141" width="10.28515625" style="22" customWidth="1"/>
    <col min="5142" max="5143" width="10.5703125" style="22" customWidth="1"/>
    <col min="5144" max="5148" width="14.140625" style="22" customWidth="1"/>
    <col min="5149" max="5152" width="13.140625" style="22" customWidth="1"/>
    <col min="5153" max="5153" width="9" style="22" customWidth="1"/>
    <col min="5154" max="5159" width="13.140625" style="22" customWidth="1"/>
    <col min="5160" max="5168" width="10.85546875" style="22" customWidth="1"/>
    <col min="5169" max="5209" width="0" style="22" hidden="1" customWidth="1"/>
    <col min="5210" max="5211" width="10.85546875" style="22" customWidth="1"/>
    <col min="5212" max="5376" width="11.42578125" style="22"/>
    <col min="5377" max="5377" width="31.5703125" style="22" customWidth="1"/>
    <col min="5378" max="5378" width="25.7109375" style="22" customWidth="1"/>
    <col min="5379" max="5379" width="12.7109375" style="22" customWidth="1"/>
    <col min="5380" max="5380" width="10.7109375" style="22" customWidth="1"/>
    <col min="5381" max="5381" width="10.85546875" style="22" customWidth="1"/>
    <col min="5382" max="5388" width="10.7109375" style="22" customWidth="1"/>
    <col min="5389" max="5389" width="12.140625" style="22" customWidth="1"/>
    <col min="5390" max="5390" width="11.140625" style="22" customWidth="1"/>
    <col min="5391" max="5391" width="10.7109375" style="22" customWidth="1"/>
    <col min="5392" max="5392" width="11.5703125" style="22" customWidth="1"/>
    <col min="5393" max="5393" width="11.42578125" style="22"/>
    <col min="5394" max="5394" width="11.28515625" style="22" customWidth="1"/>
    <col min="5395" max="5395" width="10.42578125" style="22" customWidth="1"/>
    <col min="5396" max="5396" width="11.28515625" style="22" customWidth="1"/>
    <col min="5397" max="5397" width="10.28515625" style="22" customWidth="1"/>
    <col min="5398" max="5399" width="10.5703125" style="22" customWidth="1"/>
    <col min="5400" max="5404" width="14.140625" style="22" customWidth="1"/>
    <col min="5405" max="5408" width="13.140625" style="22" customWidth="1"/>
    <col min="5409" max="5409" width="9" style="22" customWidth="1"/>
    <col min="5410" max="5415" width="13.140625" style="22" customWidth="1"/>
    <col min="5416" max="5424" width="10.85546875" style="22" customWidth="1"/>
    <col min="5425" max="5465" width="0" style="22" hidden="1" customWidth="1"/>
    <col min="5466" max="5467" width="10.85546875" style="22" customWidth="1"/>
    <col min="5468" max="5632" width="11.42578125" style="22"/>
    <col min="5633" max="5633" width="31.5703125" style="22" customWidth="1"/>
    <col min="5634" max="5634" width="25.7109375" style="22" customWidth="1"/>
    <col min="5635" max="5635" width="12.7109375" style="22" customWidth="1"/>
    <col min="5636" max="5636" width="10.7109375" style="22" customWidth="1"/>
    <col min="5637" max="5637" width="10.85546875" style="22" customWidth="1"/>
    <col min="5638" max="5644" width="10.7109375" style="22" customWidth="1"/>
    <col min="5645" max="5645" width="12.140625" style="22" customWidth="1"/>
    <col min="5646" max="5646" width="11.140625" style="22" customWidth="1"/>
    <col min="5647" max="5647" width="10.7109375" style="22" customWidth="1"/>
    <col min="5648" max="5648" width="11.5703125" style="22" customWidth="1"/>
    <col min="5649" max="5649" width="11.42578125" style="22"/>
    <col min="5650" max="5650" width="11.28515625" style="22" customWidth="1"/>
    <col min="5651" max="5651" width="10.42578125" style="22" customWidth="1"/>
    <col min="5652" max="5652" width="11.28515625" style="22" customWidth="1"/>
    <col min="5653" max="5653" width="10.28515625" style="22" customWidth="1"/>
    <col min="5654" max="5655" width="10.5703125" style="22" customWidth="1"/>
    <col min="5656" max="5660" width="14.140625" style="22" customWidth="1"/>
    <col min="5661" max="5664" width="13.140625" style="22" customWidth="1"/>
    <col min="5665" max="5665" width="9" style="22" customWidth="1"/>
    <col min="5666" max="5671" width="13.140625" style="22" customWidth="1"/>
    <col min="5672" max="5680" width="10.85546875" style="22" customWidth="1"/>
    <col min="5681" max="5721" width="0" style="22" hidden="1" customWidth="1"/>
    <col min="5722" max="5723" width="10.85546875" style="22" customWidth="1"/>
    <col min="5724" max="5888" width="11.42578125" style="22"/>
    <col min="5889" max="5889" width="31.5703125" style="22" customWidth="1"/>
    <col min="5890" max="5890" width="25.7109375" style="22" customWidth="1"/>
    <col min="5891" max="5891" width="12.7109375" style="22" customWidth="1"/>
    <col min="5892" max="5892" width="10.7109375" style="22" customWidth="1"/>
    <col min="5893" max="5893" width="10.85546875" style="22" customWidth="1"/>
    <col min="5894" max="5900" width="10.7109375" style="22" customWidth="1"/>
    <col min="5901" max="5901" width="12.140625" style="22" customWidth="1"/>
    <col min="5902" max="5902" width="11.140625" style="22" customWidth="1"/>
    <col min="5903" max="5903" width="10.7109375" style="22" customWidth="1"/>
    <col min="5904" max="5904" width="11.5703125" style="22" customWidth="1"/>
    <col min="5905" max="5905" width="11.42578125" style="22"/>
    <col min="5906" max="5906" width="11.28515625" style="22" customWidth="1"/>
    <col min="5907" max="5907" width="10.42578125" style="22" customWidth="1"/>
    <col min="5908" max="5908" width="11.28515625" style="22" customWidth="1"/>
    <col min="5909" max="5909" width="10.28515625" style="22" customWidth="1"/>
    <col min="5910" max="5911" width="10.5703125" style="22" customWidth="1"/>
    <col min="5912" max="5916" width="14.140625" style="22" customWidth="1"/>
    <col min="5917" max="5920" width="13.140625" style="22" customWidth="1"/>
    <col min="5921" max="5921" width="9" style="22" customWidth="1"/>
    <col min="5922" max="5927" width="13.140625" style="22" customWidth="1"/>
    <col min="5928" max="5936" width="10.85546875" style="22" customWidth="1"/>
    <col min="5937" max="5977" width="0" style="22" hidden="1" customWidth="1"/>
    <col min="5978" max="5979" width="10.85546875" style="22" customWidth="1"/>
    <col min="5980" max="6144" width="11.42578125" style="22"/>
    <col min="6145" max="6145" width="31.5703125" style="22" customWidth="1"/>
    <col min="6146" max="6146" width="25.7109375" style="22" customWidth="1"/>
    <col min="6147" max="6147" width="12.7109375" style="22" customWidth="1"/>
    <col min="6148" max="6148" width="10.7109375" style="22" customWidth="1"/>
    <col min="6149" max="6149" width="10.85546875" style="22" customWidth="1"/>
    <col min="6150" max="6156" width="10.7109375" style="22" customWidth="1"/>
    <col min="6157" max="6157" width="12.140625" style="22" customWidth="1"/>
    <col min="6158" max="6158" width="11.140625" style="22" customWidth="1"/>
    <col min="6159" max="6159" width="10.7109375" style="22" customWidth="1"/>
    <col min="6160" max="6160" width="11.5703125" style="22" customWidth="1"/>
    <col min="6161" max="6161" width="11.42578125" style="22"/>
    <col min="6162" max="6162" width="11.28515625" style="22" customWidth="1"/>
    <col min="6163" max="6163" width="10.42578125" style="22" customWidth="1"/>
    <col min="6164" max="6164" width="11.28515625" style="22" customWidth="1"/>
    <col min="6165" max="6165" width="10.28515625" style="22" customWidth="1"/>
    <col min="6166" max="6167" width="10.5703125" style="22" customWidth="1"/>
    <col min="6168" max="6172" width="14.140625" style="22" customWidth="1"/>
    <col min="6173" max="6176" width="13.140625" style="22" customWidth="1"/>
    <col min="6177" max="6177" width="9" style="22" customWidth="1"/>
    <col min="6178" max="6183" width="13.140625" style="22" customWidth="1"/>
    <col min="6184" max="6192" width="10.85546875" style="22" customWidth="1"/>
    <col min="6193" max="6233" width="0" style="22" hidden="1" customWidth="1"/>
    <col min="6234" max="6235" width="10.85546875" style="22" customWidth="1"/>
    <col min="6236" max="6400" width="11.42578125" style="22"/>
    <col min="6401" max="6401" width="31.5703125" style="22" customWidth="1"/>
    <col min="6402" max="6402" width="25.7109375" style="22" customWidth="1"/>
    <col min="6403" max="6403" width="12.7109375" style="22" customWidth="1"/>
    <col min="6404" max="6404" width="10.7109375" style="22" customWidth="1"/>
    <col min="6405" max="6405" width="10.85546875" style="22" customWidth="1"/>
    <col min="6406" max="6412" width="10.7109375" style="22" customWidth="1"/>
    <col min="6413" max="6413" width="12.140625" style="22" customWidth="1"/>
    <col min="6414" max="6414" width="11.140625" style="22" customWidth="1"/>
    <col min="6415" max="6415" width="10.7109375" style="22" customWidth="1"/>
    <col min="6416" max="6416" width="11.5703125" style="22" customWidth="1"/>
    <col min="6417" max="6417" width="11.42578125" style="22"/>
    <col min="6418" max="6418" width="11.28515625" style="22" customWidth="1"/>
    <col min="6419" max="6419" width="10.42578125" style="22" customWidth="1"/>
    <col min="6420" max="6420" width="11.28515625" style="22" customWidth="1"/>
    <col min="6421" max="6421" width="10.28515625" style="22" customWidth="1"/>
    <col min="6422" max="6423" width="10.5703125" style="22" customWidth="1"/>
    <col min="6424" max="6428" width="14.140625" style="22" customWidth="1"/>
    <col min="6429" max="6432" width="13.140625" style="22" customWidth="1"/>
    <col min="6433" max="6433" width="9" style="22" customWidth="1"/>
    <col min="6434" max="6439" width="13.140625" style="22" customWidth="1"/>
    <col min="6440" max="6448" width="10.85546875" style="22" customWidth="1"/>
    <col min="6449" max="6489" width="0" style="22" hidden="1" customWidth="1"/>
    <col min="6490" max="6491" width="10.85546875" style="22" customWidth="1"/>
    <col min="6492" max="6656" width="11.42578125" style="22"/>
    <col min="6657" max="6657" width="31.5703125" style="22" customWidth="1"/>
    <col min="6658" max="6658" width="25.7109375" style="22" customWidth="1"/>
    <col min="6659" max="6659" width="12.7109375" style="22" customWidth="1"/>
    <col min="6660" max="6660" width="10.7109375" style="22" customWidth="1"/>
    <col min="6661" max="6661" width="10.85546875" style="22" customWidth="1"/>
    <col min="6662" max="6668" width="10.7109375" style="22" customWidth="1"/>
    <col min="6669" max="6669" width="12.140625" style="22" customWidth="1"/>
    <col min="6670" max="6670" width="11.140625" style="22" customWidth="1"/>
    <col min="6671" max="6671" width="10.7109375" style="22" customWidth="1"/>
    <col min="6672" max="6672" width="11.5703125" style="22" customWidth="1"/>
    <col min="6673" max="6673" width="11.42578125" style="22"/>
    <col min="6674" max="6674" width="11.28515625" style="22" customWidth="1"/>
    <col min="6675" max="6675" width="10.42578125" style="22" customWidth="1"/>
    <col min="6676" max="6676" width="11.28515625" style="22" customWidth="1"/>
    <col min="6677" max="6677" width="10.28515625" style="22" customWidth="1"/>
    <col min="6678" max="6679" width="10.5703125" style="22" customWidth="1"/>
    <col min="6680" max="6684" width="14.140625" style="22" customWidth="1"/>
    <col min="6685" max="6688" width="13.140625" style="22" customWidth="1"/>
    <col min="6689" max="6689" width="9" style="22" customWidth="1"/>
    <col min="6690" max="6695" width="13.140625" style="22" customWidth="1"/>
    <col min="6696" max="6704" width="10.85546875" style="22" customWidth="1"/>
    <col min="6705" max="6745" width="0" style="22" hidden="1" customWidth="1"/>
    <col min="6746" max="6747" width="10.85546875" style="22" customWidth="1"/>
    <col min="6748" max="6912" width="11.42578125" style="22"/>
    <col min="6913" max="6913" width="31.5703125" style="22" customWidth="1"/>
    <col min="6914" max="6914" width="25.7109375" style="22" customWidth="1"/>
    <col min="6915" max="6915" width="12.7109375" style="22" customWidth="1"/>
    <col min="6916" max="6916" width="10.7109375" style="22" customWidth="1"/>
    <col min="6917" max="6917" width="10.85546875" style="22" customWidth="1"/>
    <col min="6918" max="6924" width="10.7109375" style="22" customWidth="1"/>
    <col min="6925" max="6925" width="12.140625" style="22" customWidth="1"/>
    <col min="6926" max="6926" width="11.140625" style="22" customWidth="1"/>
    <col min="6927" max="6927" width="10.7109375" style="22" customWidth="1"/>
    <col min="6928" max="6928" width="11.5703125" style="22" customWidth="1"/>
    <col min="6929" max="6929" width="11.42578125" style="22"/>
    <col min="6930" max="6930" width="11.28515625" style="22" customWidth="1"/>
    <col min="6931" max="6931" width="10.42578125" style="22" customWidth="1"/>
    <col min="6932" max="6932" width="11.28515625" style="22" customWidth="1"/>
    <col min="6933" max="6933" width="10.28515625" style="22" customWidth="1"/>
    <col min="6934" max="6935" width="10.5703125" style="22" customWidth="1"/>
    <col min="6936" max="6940" width="14.140625" style="22" customWidth="1"/>
    <col min="6941" max="6944" width="13.140625" style="22" customWidth="1"/>
    <col min="6945" max="6945" width="9" style="22" customWidth="1"/>
    <col min="6946" max="6951" width="13.140625" style="22" customWidth="1"/>
    <col min="6952" max="6960" width="10.85546875" style="22" customWidth="1"/>
    <col min="6961" max="7001" width="0" style="22" hidden="1" customWidth="1"/>
    <col min="7002" max="7003" width="10.85546875" style="22" customWidth="1"/>
    <col min="7004" max="7168" width="11.42578125" style="22"/>
    <col min="7169" max="7169" width="31.5703125" style="22" customWidth="1"/>
    <col min="7170" max="7170" width="25.7109375" style="22" customWidth="1"/>
    <col min="7171" max="7171" width="12.7109375" style="22" customWidth="1"/>
    <col min="7172" max="7172" width="10.7109375" style="22" customWidth="1"/>
    <col min="7173" max="7173" width="10.85546875" style="22" customWidth="1"/>
    <col min="7174" max="7180" width="10.7109375" style="22" customWidth="1"/>
    <col min="7181" max="7181" width="12.140625" style="22" customWidth="1"/>
    <col min="7182" max="7182" width="11.140625" style="22" customWidth="1"/>
    <col min="7183" max="7183" width="10.7109375" style="22" customWidth="1"/>
    <col min="7184" max="7184" width="11.5703125" style="22" customWidth="1"/>
    <col min="7185" max="7185" width="11.42578125" style="22"/>
    <col min="7186" max="7186" width="11.28515625" style="22" customWidth="1"/>
    <col min="7187" max="7187" width="10.42578125" style="22" customWidth="1"/>
    <col min="7188" max="7188" width="11.28515625" style="22" customWidth="1"/>
    <col min="7189" max="7189" width="10.28515625" style="22" customWidth="1"/>
    <col min="7190" max="7191" width="10.5703125" style="22" customWidth="1"/>
    <col min="7192" max="7196" width="14.140625" style="22" customWidth="1"/>
    <col min="7197" max="7200" width="13.140625" style="22" customWidth="1"/>
    <col min="7201" max="7201" width="9" style="22" customWidth="1"/>
    <col min="7202" max="7207" width="13.140625" style="22" customWidth="1"/>
    <col min="7208" max="7216" width="10.85546875" style="22" customWidth="1"/>
    <col min="7217" max="7257" width="0" style="22" hidden="1" customWidth="1"/>
    <col min="7258" max="7259" width="10.85546875" style="22" customWidth="1"/>
    <col min="7260" max="7424" width="11.42578125" style="22"/>
    <col min="7425" max="7425" width="31.5703125" style="22" customWidth="1"/>
    <col min="7426" max="7426" width="25.7109375" style="22" customWidth="1"/>
    <col min="7427" max="7427" width="12.7109375" style="22" customWidth="1"/>
    <col min="7428" max="7428" width="10.7109375" style="22" customWidth="1"/>
    <col min="7429" max="7429" width="10.85546875" style="22" customWidth="1"/>
    <col min="7430" max="7436" width="10.7109375" style="22" customWidth="1"/>
    <col min="7437" max="7437" width="12.140625" style="22" customWidth="1"/>
    <col min="7438" max="7438" width="11.140625" style="22" customWidth="1"/>
    <col min="7439" max="7439" width="10.7109375" style="22" customWidth="1"/>
    <col min="7440" max="7440" width="11.5703125" style="22" customWidth="1"/>
    <col min="7441" max="7441" width="11.42578125" style="22"/>
    <col min="7442" max="7442" width="11.28515625" style="22" customWidth="1"/>
    <col min="7443" max="7443" width="10.42578125" style="22" customWidth="1"/>
    <col min="7444" max="7444" width="11.28515625" style="22" customWidth="1"/>
    <col min="7445" max="7445" width="10.28515625" style="22" customWidth="1"/>
    <col min="7446" max="7447" width="10.5703125" style="22" customWidth="1"/>
    <col min="7448" max="7452" width="14.140625" style="22" customWidth="1"/>
    <col min="7453" max="7456" width="13.140625" style="22" customWidth="1"/>
    <col min="7457" max="7457" width="9" style="22" customWidth="1"/>
    <col min="7458" max="7463" width="13.140625" style="22" customWidth="1"/>
    <col min="7464" max="7472" width="10.85546875" style="22" customWidth="1"/>
    <col min="7473" max="7513" width="0" style="22" hidden="1" customWidth="1"/>
    <col min="7514" max="7515" width="10.85546875" style="22" customWidth="1"/>
    <col min="7516" max="7680" width="11.42578125" style="22"/>
    <col min="7681" max="7681" width="31.5703125" style="22" customWidth="1"/>
    <col min="7682" max="7682" width="25.7109375" style="22" customWidth="1"/>
    <col min="7683" max="7683" width="12.7109375" style="22" customWidth="1"/>
    <col min="7684" max="7684" width="10.7109375" style="22" customWidth="1"/>
    <col min="7685" max="7685" width="10.85546875" style="22" customWidth="1"/>
    <col min="7686" max="7692" width="10.7109375" style="22" customWidth="1"/>
    <col min="7693" max="7693" width="12.140625" style="22" customWidth="1"/>
    <col min="7694" max="7694" width="11.140625" style="22" customWidth="1"/>
    <col min="7695" max="7695" width="10.7109375" style="22" customWidth="1"/>
    <col min="7696" max="7696" width="11.5703125" style="22" customWidth="1"/>
    <col min="7697" max="7697" width="11.42578125" style="22"/>
    <col min="7698" max="7698" width="11.28515625" style="22" customWidth="1"/>
    <col min="7699" max="7699" width="10.42578125" style="22" customWidth="1"/>
    <col min="7700" max="7700" width="11.28515625" style="22" customWidth="1"/>
    <col min="7701" max="7701" width="10.28515625" style="22" customWidth="1"/>
    <col min="7702" max="7703" width="10.5703125" style="22" customWidth="1"/>
    <col min="7704" max="7708" width="14.140625" style="22" customWidth="1"/>
    <col min="7709" max="7712" width="13.140625" style="22" customWidth="1"/>
    <col min="7713" max="7713" width="9" style="22" customWidth="1"/>
    <col min="7714" max="7719" width="13.140625" style="22" customWidth="1"/>
    <col min="7720" max="7728" width="10.85546875" style="22" customWidth="1"/>
    <col min="7729" max="7769" width="0" style="22" hidden="1" customWidth="1"/>
    <col min="7770" max="7771" width="10.85546875" style="22" customWidth="1"/>
    <col min="7772" max="7936" width="11.42578125" style="22"/>
    <col min="7937" max="7937" width="31.5703125" style="22" customWidth="1"/>
    <col min="7938" max="7938" width="25.7109375" style="22" customWidth="1"/>
    <col min="7939" max="7939" width="12.7109375" style="22" customWidth="1"/>
    <col min="7940" max="7940" width="10.7109375" style="22" customWidth="1"/>
    <col min="7941" max="7941" width="10.85546875" style="22" customWidth="1"/>
    <col min="7942" max="7948" width="10.7109375" style="22" customWidth="1"/>
    <col min="7949" max="7949" width="12.140625" style="22" customWidth="1"/>
    <col min="7950" max="7950" width="11.140625" style="22" customWidth="1"/>
    <col min="7951" max="7951" width="10.7109375" style="22" customWidth="1"/>
    <col min="7952" max="7952" width="11.5703125" style="22" customWidth="1"/>
    <col min="7953" max="7953" width="11.42578125" style="22"/>
    <col min="7954" max="7954" width="11.28515625" style="22" customWidth="1"/>
    <col min="7955" max="7955" width="10.42578125" style="22" customWidth="1"/>
    <col min="7956" max="7956" width="11.28515625" style="22" customWidth="1"/>
    <col min="7957" max="7957" width="10.28515625" style="22" customWidth="1"/>
    <col min="7958" max="7959" width="10.5703125" style="22" customWidth="1"/>
    <col min="7960" max="7964" width="14.140625" style="22" customWidth="1"/>
    <col min="7965" max="7968" width="13.140625" style="22" customWidth="1"/>
    <col min="7969" max="7969" width="9" style="22" customWidth="1"/>
    <col min="7970" max="7975" width="13.140625" style="22" customWidth="1"/>
    <col min="7976" max="7984" width="10.85546875" style="22" customWidth="1"/>
    <col min="7985" max="8025" width="0" style="22" hidden="1" customWidth="1"/>
    <col min="8026" max="8027" width="10.85546875" style="22" customWidth="1"/>
    <col min="8028" max="8192" width="11.42578125" style="22"/>
    <col min="8193" max="8193" width="31.5703125" style="22" customWidth="1"/>
    <col min="8194" max="8194" width="25.7109375" style="22" customWidth="1"/>
    <col min="8195" max="8195" width="12.7109375" style="22" customWidth="1"/>
    <col min="8196" max="8196" width="10.7109375" style="22" customWidth="1"/>
    <col min="8197" max="8197" width="10.85546875" style="22" customWidth="1"/>
    <col min="8198" max="8204" width="10.7109375" style="22" customWidth="1"/>
    <col min="8205" max="8205" width="12.140625" style="22" customWidth="1"/>
    <col min="8206" max="8206" width="11.140625" style="22" customWidth="1"/>
    <col min="8207" max="8207" width="10.7109375" style="22" customWidth="1"/>
    <col min="8208" max="8208" width="11.5703125" style="22" customWidth="1"/>
    <col min="8209" max="8209" width="11.42578125" style="22"/>
    <col min="8210" max="8210" width="11.28515625" style="22" customWidth="1"/>
    <col min="8211" max="8211" width="10.42578125" style="22" customWidth="1"/>
    <col min="8212" max="8212" width="11.28515625" style="22" customWidth="1"/>
    <col min="8213" max="8213" width="10.28515625" style="22" customWidth="1"/>
    <col min="8214" max="8215" width="10.5703125" style="22" customWidth="1"/>
    <col min="8216" max="8220" width="14.140625" style="22" customWidth="1"/>
    <col min="8221" max="8224" width="13.140625" style="22" customWidth="1"/>
    <col min="8225" max="8225" width="9" style="22" customWidth="1"/>
    <col min="8226" max="8231" width="13.140625" style="22" customWidth="1"/>
    <col min="8232" max="8240" width="10.85546875" style="22" customWidth="1"/>
    <col min="8241" max="8281" width="0" style="22" hidden="1" customWidth="1"/>
    <col min="8282" max="8283" width="10.85546875" style="22" customWidth="1"/>
    <col min="8284" max="8448" width="11.42578125" style="22"/>
    <col min="8449" max="8449" width="31.5703125" style="22" customWidth="1"/>
    <col min="8450" max="8450" width="25.7109375" style="22" customWidth="1"/>
    <col min="8451" max="8451" width="12.7109375" style="22" customWidth="1"/>
    <col min="8452" max="8452" width="10.7109375" style="22" customWidth="1"/>
    <col min="8453" max="8453" width="10.85546875" style="22" customWidth="1"/>
    <col min="8454" max="8460" width="10.7109375" style="22" customWidth="1"/>
    <col min="8461" max="8461" width="12.140625" style="22" customWidth="1"/>
    <col min="8462" max="8462" width="11.140625" style="22" customWidth="1"/>
    <col min="8463" max="8463" width="10.7109375" style="22" customWidth="1"/>
    <col min="8464" max="8464" width="11.5703125" style="22" customWidth="1"/>
    <col min="8465" max="8465" width="11.42578125" style="22"/>
    <col min="8466" max="8466" width="11.28515625" style="22" customWidth="1"/>
    <col min="8467" max="8467" width="10.42578125" style="22" customWidth="1"/>
    <col min="8468" max="8468" width="11.28515625" style="22" customWidth="1"/>
    <col min="8469" max="8469" width="10.28515625" style="22" customWidth="1"/>
    <col min="8470" max="8471" width="10.5703125" style="22" customWidth="1"/>
    <col min="8472" max="8476" width="14.140625" style="22" customWidth="1"/>
    <col min="8477" max="8480" width="13.140625" style="22" customWidth="1"/>
    <col min="8481" max="8481" width="9" style="22" customWidth="1"/>
    <col min="8482" max="8487" width="13.140625" style="22" customWidth="1"/>
    <col min="8488" max="8496" width="10.85546875" style="22" customWidth="1"/>
    <col min="8497" max="8537" width="0" style="22" hidden="1" customWidth="1"/>
    <col min="8538" max="8539" width="10.85546875" style="22" customWidth="1"/>
    <col min="8540" max="8704" width="11.42578125" style="22"/>
    <col min="8705" max="8705" width="31.5703125" style="22" customWidth="1"/>
    <col min="8706" max="8706" width="25.7109375" style="22" customWidth="1"/>
    <col min="8707" max="8707" width="12.7109375" style="22" customWidth="1"/>
    <col min="8708" max="8708" width="10.7109375" style="22" customWidth="1"/>
    <col min="8709" max="8709" width="10.85546875" style="22" customWidth="1"/>
    <col min="8710" max="8716" width="10.7109375" style="22" customWidth="1"/>
    <col min="8717" max="8717" width="12.140625" style="22" customWidth="1"/>
    <col min="8718" max="8718" width="11.140625" style="22" customWidth="1"/>
    <col min="8719" max="8719" width="10.7109375" style="22" customWidth="1"/>
    <col min="8720" max="8720" width="11.5703125" style="22" customWidth="1"/>
    <col min="8721" max="8721" width="11.42578125" style="22"/>
    <col min="8722" max="8722" width="11.28515625" style="22" customWidth="1"/>
    <col min="8723" max="8723" width="10.42578125" style="22" customWidth="1"/>
    <col min="8724" max="8724" width="11.28515625" style="22" customWidth="1"/>
    <col min="8725" max="8725" width="10.28515625" style="22" customWidth="1"/>
    <col min="8726" max="8727" width="10.5703125" style="22" customWidth="1"/>
    <col min="8728" max="8732" width="14.140625" style="22" customWidth="1"/>
    <col min="8733" max="8736" width="13.140625" style="22" customWidth="1"/>
    <col min="8737" max="8737" width="9" style="22" customWidth="1"/>
    <col min="8738" max="8743" width="13.140625" style="22" customWidth="1"/>
    <col min="8744" max="8752" width="10.85546875" style="22" customWidth="1"/>
    <col min="8753" max="8793" width="0" style="22" hidden="1" customWidth="1"/>
    <col min="8794" max="8795" width="10.85546875" style="22" customWidth="1"/>
    <col min="8796" max="8960" width="11.42578125" style="22"/>
    <col min="8961" max="8961" width="31.5703125" style="22" customWidth="1"/>
    <col min="8962" max="8962" width="25.7109375" style="22" customWidth="1"/>
    <col min="8963" max="8963" width="12.7109375" style="22" customWidth="1"/>
    <col min="8964" max="8964" width="10.7109375" style="22" customWidth="1"/>
    <col min="8965" max="8965" width="10.85546875" style="22" customWidth="1"/>
    <col min="8966" max="8972" width="10.7109375" style="22" customWidth="1"/>
    <col min="8973" max="8973" width="12.140625" style="22" customWidth="1"/>
    <col min="8974" max="8974" width="11.140625" style="22" customWidth="1"/>
    <col min="8975" max="8975" width="10.7109375" style="22" customWidth="1"/>
    <col min="8976" max="8976" width="11.5703125" style="22" customWidth="1"/>
    <col min="8977" max="8977" width="11.42578125" style="22"/>
    <col min="8978" max="8978" width="11.28515625" style="22" customWidth="1"/>
    <col min="8979" max="8979" width="10.42578125" style="22" customWidth="1"/>
    <col min="8980" max="8980" width="11.28515625" style="22" customWidth="1"/>
    <col min="8981" max="8981" width="10.28515625" style="22" customWidth="1"/>
    <col min="8982" max="8983" width="10.5703125" style="22" customWidth="1"/>
    <col min="8984" max="8988" width="14.140625" style="22" customWidth="1"/>
    <col min="8989" max="8992" width="13.140625" style="22" customWidth="1"/>
    <col min="8993" max="8993" width="9" style="22" customWidth="1"/>
    <col min="8994" max="8999" width="13.140625" style="22" customWidth="1"/>
    <col min="9000" max="9008" width="10.85546875" style="22" customWidth="1"/>
    <col min="9009" max="9049" width="0" style="22" hidden="1" customWidth="1"/>
    <col min="9050" max="9051" width="10.85546875" style="22" customWidth="1"/>
    <col min="9052" max="9216" width="11.42578125" style="22"/>
    <col min="9217" max="9217" width="31.5703125" style="22" customWidth="1"/>
    <col min="9218" max="9218" width="25.7109375" style="22" customWidth="1"/>
    <col min="9219" max="9219" width="12.7109375" style="22" customWidth="1"/>
    <col min="9220" max="9220" width="10.7109375" style="22" customWidth="1"/>
    <col min="9221" max="9221" width="10.85546875" style="22" customWidth="1"/>
    <col min="9222" max="9228" width="10.7109375" style="22" customWidth="1"/>
    <col min="9229" max="9229" width="12.140625" style="22" customWidth="1"/>
    <col min="9230" max="9230" width="11.140625" style="22" customWidth="1"/>
    <col min="9231" max="9231" width="10.7109375" style="22" customWidth="1"/>
    <col min="9232" max="9232" width="11.5703125" style="22" customWidth="1"/>
    <col min="9233" max="9233" width="11.42578125" style="22"/>
    <col min="9234" max="9234" width="11.28515625" style="22" customWidth="1"/>
    <col min="9235" max="9235" width="10.42578125" style="22" customWidth="1"/>
    <col min="9236" max="9236" width="11.28515625" style="22" customWidth="1"/>
    <col min="9237" max="9237" width="10.28515625" style="22" customWidth="1"/>
    <col min="9238" max="9239" width="10.5703125" style="22" customWidth="1"/>
    <col min="9240" max="9244" width="14.140625" style="22" customWidth="1"/>
    <col min="9245" max="9248" width="13.140625" style="22" customWidth="1"/>
    <col min="9249" max="9249" width="9" style="22" customWidth="1"/>
    <col min="9250" max="9255" width="13.140625" style="22" customWidth="1"/>
    <col min="9256" max="9264" width="10.85546875" style="22" customWidth="1"/>
    <col min="9265" max="9305" width="0" style="22" hidden="1" customWidth="1"/>
    <col min="9306" max="9307" width="10.85546875" style="22" customWidth="1"/>
    <col min="9308" max="9472" width="11.42578125" style="22"/>
    <col min="9473" max="9473" width="31.5703125" style="22" customWidth="1"/>
    <col min="9474" max="9474" width="25.7109375" style="22" customWidth="1"/>
    <col min="9475" max="9475" width="12.7109375" style="22" customWidth="1"/>
    <col min="9476" max="9476" width="10.7109375" style="22" customWidth="1"/>
    <col min="9477" max="9477" width="10.85546875" style="22" customWidth="1"/>
    <col min="9478" max="9484" width="10.7109375" style="22" customWidth="1"/>
    <col min="9485" max="9485" width="12.140625" style="22" customWidth="1"/>
    <col min="9486" max="9486" width="11.140625" style="22" customWidth="1"/>
    <col min="9487" max="9487" width="10.7109375" style="22" customWidth="1"/>
    <col min="9488" max="9488" width="11.5703125" style="22" customWidth="1"/>
    <col min="9489" max="9489" width="11.42578125" style="22"/>
    <col min="9490" max="9490" width="11.28515625" style="22" customWidth="1"/>
    <col min="9491" max="9491" width="10.42578125" style="22" customWidth="1"/>
    <col min="9492" max="9492" width="11.28515625" style="22" customWidth="1"/>
    <col min="9493" max="9493" width="10.28515625" style="22" customWidth="1"/>
    <col min="9494" max="9495" width="10.5703125" style="22" customWidth="1"/>
    <col min="9496" max="9500" width="14.140625" style="22" customWidth="1"/>
    <col min="9501" max="9504" width="13.140625" style="22" customWidth="1"/>
    <col min="9505" max="9505" width="9" style="22" customWidth="1"/>
    <col min="9506" max="9511" width="13.140625" style="22" customWidth="1"/>
    <col min="9512" max="9520" width="10.85546875" style="22" customWidth="1"/>
    <col min="9521" max="9561" width="0" style="22" hidden="1" customWidth="1"/>
    <col min="9562" max="9563" width="10.85546875" style="22" customWidth="1"/>
    <col min="9564" max="9728" width="11.42578125" style="22"/>
    <col min="9729" max="9729" width="31.5703125" style="22" customWidth="1"/>
    <col min="9730" max="9730" width="25.7109375" style="22" customWidth="1"/>
    <col min="9731" max="9731" width="12.7109375" style="22" customWidth="1"/>
    <col min="9732" max="9732" width="10.7109375" style="22" customWidth="1"/>
    <col min="9733" max="9733" width="10.85546875" style="22" customWidth="1"/>
    <col min="9734" max="9740" width="10.7109375" style="22" customWidth="1"/>
    <col min="9741" max="9741" width="12.140625" style="22" customWidth="1"/>
    <col min="9742" max="9742" width="11.140625" style="22" customWidth="1"/>
    <col min="9743" max="9743" width="10.7109375" style="22" customWidth="1"/>
    <col min="9744" max="9744" width="11.5703125" style="22" customWidth="1"/>
    <col min="9745" max="9745" width="11.42578125" style="22"/>
    <col min="9746" max="9746" width="11.28515625" style="22" customWidth="1"/>
    <col min="9747" max="9747" width="10.42578125" style="22" customWidth="1"/>
    <col min="9748" max="9748" width="11.28515625" style="22" customWidth="1"/>
    <col min="9749" max="9749" width="10.28515625" style="22" customWidth="1"/>
    <col min="9750" max="9751" width="10.5703125" style="22" customWidth="1"/>
    <col min="9752" max="9756" width="14.140625" style="22" customWidth="1"/>
    <col min="9757" max="9760" width="13.140625" style="22" customWidth="1"/>
    <col min="9761" max="9761" width="9" style="22" customWidth="1"/>
    <col min="9762" max="9767" width="13.140625" style="22" customWidth="1"/>
    <col min="9768" max="9776" width="10.85546875" style="22" customWidth="1"/>
    <col min="9777" max="9817" width="0" style="22" hidden="1" customWidth="1"/>
    <col min="9818" max="9819" width="10.85546875" style="22" customWidth="1"/>
    <col min="9820" max="9984" width="11.42578125" style="22"/>
    <col min="9985" max="9985" width="31.5703125" style="22" customWidth="1"/>
    <col min="9986" max="9986" width="25.7109375" style="22" customWidth="1"/>
    <col min="9987" max="9987" width="12.7109375" style="22" customWidth="1"/>
    <col min="9988" max="9988" width="10.7109375" style="22" customWidth="1"/>
    <col min="9989" max="9989" width="10.85546875" style="22" customWidth="1"/>
    <col min="9990" max="9996" width="10.7109375" style="22" customWidth="1"/>
    <col min="9997" max="9997" width="12.140625" style="22" customWidth="1"/>
    <col min="9998" max="9998" width="11.140625" style="22" customWidth="1"/>
    <col min="9999" max="9999" width="10.7109375" style="22" customWidth="1"/>
    <col min="10000" max="10000" width="11.5703125" style="22" customWidth="1"/>
    <col min="10001" max="10001" width="11.42578125" style="22"/>
    <col min="10002" max="10002" width="11.28515625" style="22" customWidth="1"/>
    <col min="10003" max="10003" width="10.42578125" style="22" customWidth="1"/>
    <col min="10004" max="10004" width="11.28515625" style="22" customWidth="1"/>
    <col min="10005" max="10005" width="10.28515625" style="22" customWidth="1"/>
    <col min="10006" max="10007" width="10.5703125" style="22" customWidth="1"/>
    <col min="10008" max="10012" width="14.140625" style="22" customWidth="1"/>
    <col min="10013" max="10016" width="13.140625" style="22" customWidth="1"/>
    <col min="10017" max="10017" width="9" style="22" customWidth="1"/>
    <col min="10018" max="10023" width="13.140625" style="22" customWidth="1"/>
    <col min="10024" max="10032" width="10.85546875" style="22" customWidth="1"/>
    <col min="10033" max="10073" width="0" style="22" hidden="1" customWidth="1"/>
    <col min="10074" max="10075" width="10.85546875" style="22" customWidth="1"/>
    <col min="10076" max="10240" width="11.42578125" style="22"/>
    <col min="10241" max="10241" width="31.5703125" style="22" customWidth="1"/>
    <col min="10242" max="10242" width="25.7109375" style="22" customWidth="1"/>
    <col min="10243" max="10243" width="12.7109375" style="22" customWidth="1"/>
    <col min="10244" max="10244" width="10.7109375" style="22" customWidth="1"/>
    <col min="10245" max="10245" width="10.85546875" style="22" customWidth="1"/>
    <col min="10246" max="10252" width="10.7109375" style="22" customWidth="1"/>
    <col min="10253" max="10253" width="12.140625" style="22" customWidth="1"/>
    <col min="10254" max="10254" width="11.140625" style="22" customWidth="1"/>
    <col min="10255" max="10255" width="10.7109375" style="22" customWidth="1"/>
    <col min="10256" max="10256" width="11.5703125" style="22" customWidth="1"/>
    <col min="10257" max="10257" width="11.42578125" style="22"/>
    <col min="10258" max="10258" width="11.28515625" style="22" customWidth="1"/>
    <col min="10259" max="10259" width="10.42578125" style="22" customWidth="1"/>
    <col min="10260" max="10260" width="11.28515625" style="22" customWidth="1"/>
    <col min="10261" max="10261" width="10.28515625" style="22" customWidth="1"/>
    <col min="10262" max="10263" width="10.5703125" style="22" customWidth="1"/>
    <col min="10264" max="10268" width="14.140625" style="22" customWidth="1"/>
    <col min="10269" max="10272" width="13.140625" style="22" customWidth="1"/>
    <col min="10273" max="10273" width="9" style="22" customWidth="1"/>
    <col min="10274" max="10279" width="13.140625" style="22" customWidth="1"/>
    <col min="10280" max="10288" width="10.85546875" style="22" customWidth="1"/>
    <col min="10289" max="10329" width="0" style="22" hidden="1" customWidth="1"/>
    <col min="10330" max="10331" width="10.85546875" style="22" customWidth="1"/>
    <col min="10332" max="10496" width="11.42578125" style="22"/>
    <col min="10497" max="10497" width="31.5703125" style="22" customWidth="1"/>
    <col min="10498" max="10498" width="25.7109375" style="22" customWidth="1"/>
    <col min="10499" max="10499" width="12.7109375" style="22" customWidth="1"/>
    <col min="10500" max="10500" width="10.7109375" style="22" customWidth="1"/>
    <col min="10501" max="10501" width="10.85546875" style="22" customWidth="1"/>
    <col min="10502" max="10508" width="10.7109375" style="22" customWidth="1"/>
    <col min="10509" max="10509" width="12.140625" style="22" customWidth="1"/>
    <col min="10510" max="10510" width="11.140625" style="22" customWidth="1"/>
    <col min="10511" max="10511" width="10.7109375" style="22" customWidth="1"/>
    <col min="10512" max="10512" width="11.5703125" style="22" customWidth="1"/>
    <col min="10513" max="10513" width="11.42578125" style="22"/>
    <col min="10514" max="10514" width="11.28515625" style="22" customWidth="1"/>
    <col min="10515" max="10515" width="10.42578125" style="22" customWidth="1"/>
    <col min="10516" max="10516" width="11.28515625" style="22" customWidth="1"/>
    <col min="10517" max="10517" width="10.28515625" style="22" customWidth="1"/>
    <col min="10518" max="10519" width="10.5703125" style="22" customWidth="1"/>
    <col min="10520" max="10524" width="14.140625" style="22" customWidth="1"/>
    <col min="10525" max="10528" width="13.140625" style="22" customWidth="1"/>
    <col min="10529" max="10529" width="9" style="22" customWidth="1"/>
    <col min="10530" max="10535" width="13.140625" style="22" customWidth="1"/>
    <col min="10536" max="10544" width="10.85546875" style="22" customWidth="1"/>
    <col min="10545" max="10585" width="0" style="22" hidden="1" customWidth="1"/>
    <col min="10586" max="10587" width="10.85546875" style="22" customWidth="1"/>
    <col min="10588" max="10752" width="11.42578125" style="22"/>
    <col min="10753" max="10753" width="31.5703125" style="22" customWidth="1"/>
    <col min="10754" max="10754" width="25.7109375" style="22" customWidth="1"/>
    <col min="10755" max="10755" width="12.7109375" style="22" customWidth="1"/>
    <col min="10756" max="10756" width="10.7109375" style="22" customWidth="1"/>
    <col min="10757" max="10757" width="10.85546875" style="22" customWidth="1"/>
    <col min="10758" max="10764" width="10.7109375" style="22" customWidth="1"/>
    <col min="10765" max="10765" width="12.140625" style="22" customWidth="1"/>
    <col min="10766" max="10766" width="11.140625" style="22" customWidth="1"/>
    <col min="10767" max="10767" width="10.7109375" style="22" customWidth="1"/>
    <col min="10768" max="10768" width="11.5703125" style="22" customWidth="1"/>
    <col min="10769" max="10769" width="11.42578125" style="22"/>
    <col min="10770" max="10770" width="11.28515625" style="22" customWidth="1"/>
    <col min="10771" max="10771" width="10.42578125" style="22" customWidth="1"/>
    <col min="10772" max="10772" width="11.28515625" style="22" customWidth="1"/>
    <col min="10773" max="10773" width="10.28515625" style="22" customWidth="1"/>
    <col min="10774" max="10775" width="10.5703125" style="22" customWidth="1"/>
    <col min="10776" max="10780" width="14.140625" style="22" customWidth="1"/>
    <col min="10781" max="10784" width="13.140625" style="22" customWidth="1"/>
    <col min="10785" max="10785" width="9" style="22" customWidth="1"/>
    <col min="10786" max="10791" width="13.140625" style="22" customWidth="1"/>
    <col min="10792" max="10800" width="10.85546875" style="22" customWidth="1"/>
    <col min="10801" max="10841" width="0" style="22" hidden="1" customWidth="1"/>
    <col min="10842" max="10843" width="10.85546875" style="22" customWidth="1"/>
    <col min="10844" max="11008" width="11.42578125" style="22"/>
    <col min="11009" max="11009" width="31.5703125" style="22" customWidth="1"/>
    <col min="11010" max="11010" width="25.7109375" style="22" customWidth="1"/>
    <col min="11011" max="11011" width="12.7109375" style="22" customWidth="1"/>
    <col min="11012" max="11012" width="10.7109375" style="22" customWidth="1"/>
    <col min="11013" max="11013" width="10.85546875" style="22" customWidth="1"/>
    <col min="11014" max="11020" width="10.7109375" style="22" customWidth="1"/>
    <col min="11021" max="11021" width="12.140625" style="22" customWidth="1"/>
    <col min="11022" max="11022" width="11.140625" style="22" customWidth="1"/>
    <col min="11023" max="11023" width="10.7109375" style="22" customWidth="1"/>
    <col min="11024" max="11024" width="11.5703125" style="22" customWidth="1"/>
    <col min="11025" max="11025" width="11.42578125" style="22"/>
    <col min="11026" max="11026" width="11.28515625" style="22" customWidth="1"/>
    <col min="11027" max="11027" width="10.42578125" style="22" customWidth="1"/>
    <col min="11028" max="11028" width="11.28515625" style="22" customWidth="1"/>
    <col min="11029" max="11029" width="10.28515625" style="22" customWidth="1"/>
    <col min="11030" max="11031" width="10.5703125" style="22" customWidth="1"/>
    <col min="11032" max="11036" width="14.140625" style="22" customWidth="1"/>
    <col min="11037" max="11040" width="13.140625" style="22" customWidth="1"/>
    <col min="11041" max="11041" width="9" style="22" customWidth="1"/>
    <col min="11042" max="11047" width="13.140625" style="22" customWidth="1"/>
    <col min="11048" max="11056" width="10.85546875" style="22" customWidth="1"/>
    <col min="11057" max="11097" width="0" style="22" hidden="1" customWidth="1"/>
    <col min="11098" max="11099" width="10.85546875" style="22" customWidth="1"/>
    <col min="11100" max="11264" width="11.42578125" style="22"/>
    <col min="11265" max="11265" width="31.5703125" style="22" customWidth="1"/>
    <col min="11266" max="11266" width="25.7109375" style="22" customWidth="1"/>
    <col min="11267" max="11267" width="12.7109375" style="22" customWidth="1"/>
    <col min="11268" max="11268" width="10.7109375" style="22" customWidth="1"/>
    <col min="11269" max="11269" width="10.85546875" style="22" customWidth="1"/>
    <col min="11270" max="11276" width="10.7109375" style="22" customWidth="1"/>
    <col min="11277" max="11277" width="12.140625" style="22" customWidth="1"/>
    <col min="11278" max="11278" width="11.140625" style="22" customWidth="1"/>
    <col min="11279" max="11279" width="10.7109375" style="22" customWidth="1"/>
    <col min="11280" max="11280" width="11.5703125" style="22" customWidth="1"/>
    <col min="11281" max="11281" width="11.42578125" style="22"/>
    <col min="11282" max="11282" width="11.28515625" style="22" customWidth="1"/>
    <col min="11283" max="11283" width="10.42578125" style="22" customWidth="1"/>
    <col min="11284" max="11284" width="11.28515625" style="22" customWidth="1"/>
    <col min="11285" max="11285" width="10.28515625" style="22" customWidth="1"/>
    <col min="11286" max="11287" width="10.5703125" style="22" customWidth="1"/>
    <col min="11288" max="11292" width="14.140625" style="22" customWidth="1"/>
    <col min="11293" max="11296" width="13.140625" style="22" customWidth="1"/>
    <col min="11297" max="11297" width="9" style="22" customWidth="1"/>
    <col min="11298" max="11303" width="13.140625" style="22" customWidth="1"/>
    <col min="11304" max="11312" width="10.85546875" style="22" customWidth="1"/>
    <col min="11313" max="11353" width="0" style="22" hidden="1" customWidth="1"/>
    <col min="11354" max="11355" width="10.85546875" style="22" customWidth="1"/>
    <col min="11356" max="11520" width="11.42578125" style="22"/>
    <col min="11521" max="11521" width="31.5703125" style="22" customWidth="1"/>
    <col min="11522" max="11522" width="25.7109375" style="22" customWidth="1"/>
    <col min="11523" max="11523" width="12.7109375" style="22" customWidth="1"/>
    <col min="11524" max="11524" width="10.7109375" style="22" customWidth="1"/>
    <col min="11525" max="11525" width="10.85546875" style="22" customWidth="1"/>
    <col min="11526" max="11532" width="10.7109375" style="22" customWidth="1"/>
    <col min="11533" max="11533" width="12.140625" style="22" customWidth="1"/>
    <col min="11534" max="11534" width="11.140625" style="22" customWidth="1"/>
    <col min="11535" max="11535" width="10.7109375" style="22" customWidth="1"/>
    <col min="11536" max="11536" width="11.5703125" style="22" customWidth="1"/>
    <col min="11537" max="11537" width="11.42578125" style="22"/>
    <col min="11538" max="11538" width="11.28515625" style="22" customWidth="1"/>
    <col min="11539" max="11539" width="10.42578125" style="22" customWidth="1"/>
    <col min="11540" max="11540" width="11.28515625" style="22" customWidth="1"/>
    <col min="11541" max="11541" width="10.28515625" style="22" customWidth="1"/>
    <col min="11542" max="11543" width="10.5703125" style="22" customWidth="1"/>
    <col min="11544" max="11548" width="14.140625" style="22" customWidth="1"/>
    <col min="11549" max="11552" width="13.140625" style="22" customWidth="1"/>
    <col min="11553" max="11553" width="9" style="22" customWidth="1"/>
    <col min="11554" max="11559" width="13.140625" style="22" customWidth="1"/>
    <col min="11560" max="11568" width="10.85546875" style="22" customWidth="1"/>
    <col min="11569" max="11609" width="0" style="22" hidden="1" customWidth="1"/>
    <col min="11610" max="11611" width="10.85546875" style="22" customWidth="1"/>
    <col min="11612" max="11776" width="11.42578125" style="22"/>
    <col min="11777" max="11777" width="31.5703125" style="22" customWidth="1"/>
    <col min="11778" max="11778" width="25.7109375" style="22" customWidth="1"/>
    <col min="11779" max="11779" width="12.7109375" style="22" customWidth="1"/>
    <col min="11780" max="11780" width="10.7109375" style="22" customWidth="1"/>
    <col min="11781" max="11781" width="10.85546875" style="22" customWidth="1"/>
    <col min="11782" max="11788" width="10.7109375" style="22" customWidth="1"/>
    <col min="11789" max="11789" width="12.140625" style="22" customWidth="1"/>
    <col min="11790" max="11790" width="11.140625" style="22" customWidth="1"/>
    <col min="11791" max="11791" width="10.7109375" style="22" customWidth="1"/>
    <col min="11792" max="11792" width="11.5703125" style="22" customWidth="1"/>
    <col min="11793" max="11793" width="11.42578125" style="22"/>
    <col min="11794" max="11794" width="11.28515625" style="22" customWidth="1"/>
    <col min="11795" max="11795" width="10.42578125" style="22" customWidth="1"/>
    <col min="11796" max="11796" width="11.28515625" style="22" customWidth="1"/>
    <col min="11797" max="11797" width="10.28515625" style="22" customWidth="1"/>
    <col min="11798" max="11799" width="10.5703125" style="22" customWidth="1"/>
    <col min="11800" max="11804" width="14.140625" style="22" customWidth="1"/>
    <col min="11805" max="11808" width="13.140625" style="22" customWidth="1"/>
    <col min="11809" max="11809" width="9" style="22" customWidth="1"/>
    <col min="11810" max="11815" width="13.140625" style="22" customWidth="1"/>
    <col min="11816" max="11824" width="10.85546875" style="22" customWidth="1"/>
    <col min="11825" max="11865" width="0" style="22" hidden="1" customWidth="1"/>
    <col min="11866" max="11867" width="10.85546875" style="22" customWidth="1"/>
    <col min="11868" max="12032" width="11.42578125" style="22"/>
    <col min="12033" max="12033" width="31.5703125" style="22" customWidth="1"/>
    <col min="12034" max="12034" width="25.7109375" style="22" customWidth="1"/>
    <col min="12035" max="12035" width="12.7109375" style="22" customWidth="1"/>
    <col min="12036" max="12036" width="10.7109375" style="22" customWidth="1"/>
    <col min="12037" max="12037" width="10.85546875" style="22" customWidth="1"/>
    <col min="12038" max="12044" width="10.7109375" style="22" customWidth="1"/>
    <col min="12045" max="12045" width="12.140625" style="22" customWidth="1"/>
    <col min="12046" max="12046" width="11.140625" style="22" customWidth="1"/>
    <col min="12047" max="12047" width="10.7109375" style="22" customWidth="1"/>
    <col min="12048" max="12048" width="11.5703125" style="22" customWidth="1"/>
    <col min="12049" max="12049" width="11.42578125" style="22"/>
    <col min="12050" max="12050" width="11.28515625" style="22" customWidth="1"/>
    <col min="12051" max="12051" width="10.42578125" style="22" customWidth="1"/>
    <col min="12052" max="12052" width="11.28515625" style="22" customWidth="1"/>
    <col min="12053" max="12053" width="10.28515625" style="22" customWidth="1"/>
    <col min="12054" max="12055" width="10.5703125" style="22" customWidth="1"/>
    <col min="12056" max="12060" width="14.140625" style="22" customWidth="1"/>
    <col min="12061" max="12064" width="13.140625" style="22" customWidth="1"/>
    <col min="12065" max="12065" width="9" style="22" customWidth="1"/>
    <col min="12066" max="12071" width="13.140625" style="22" customWidth="1"/>
    <col min="12072" max="12080" width="10.85546875" style="22" customWidth="1"/>
    <col min="12081" max="12121" width="0" style="22" hidden="1" customWidth="1"/>
    <col min="12122" max="12123" width="10.85546875" style="22" customWidth="1"/>
    <col min="12124" max="12288" width="11.42578125" style="22"/>
    <col min="12289" max="12289" width="31.5703125" style="22" customWidth="1"/>
    <col min="12290" max="12290" width="25.7109375" style="22" customWidth="1"/>
    <col min="12291" max="12291" width="12.7109375" style="22" customWidth="1"/>
    <col min="12292" max="12292" width="10.7109375" style="22" customWidth="1"/>
    <col min="12293" max="12293" width="10.85546875" style="22" customWidth="1"/>
    <col min="12294" max="12300" width="10.7109375" style="22" customWidth="1"/>
    <col min="12301" max="12301" width="12.140625" style="22" customWidth="1"/>
    <col min="12302" max="12302" width="11.140625" style="22" customWidth="1"/>
    <col min="12303" max="12303" width="10.7109375" style="22" customWidth="1"/>
    <col min="12304" max="12304" width="11.5703125" style="22" customWidth="1"/>
    <col min="12305" max="12305" width="11.42578125" style="22"/>
    <col min="12306" max="12306" width="11.28515625" style="22" customWidth="1"/>
    <col min="12307" max="12307" width="10.42578125" style="22" customWidth="1"/>
    <col min="12308" max="12308" width="11.28515625" style="22" customWidth="1"/>
    <col min="12309" max="12309" width="10.28515625" style="22" customWidth="1"/>
    <col min="12310" max="12311" width="10.5703125" style="22" customWidth="1"/>
    <col min="12312" max="12316" width="14.140625" style="22" customWidth="1"/>
    <col min="12317" max="12320" width="13.140625" style="22" customWidth="1"/>
    <col min="12321" max="12321" width="9" style="22" customWidth="1"/>
    <col min="12322" max="12327" width="13.140625" style="22" customWidth="1"/>
    <col min="12328" max="12336" width="10.85546875" style="22" customWidth="1"/>
    <col min="12337" max="12377" width="0" style="22" hidden="1" customWidth="1"/>
    <col min="12378" max="12379" width="10.85546875" style="22" customWidth="1"/>
    <col min="12380" max="12544" width="11.42578125" style="22"/>
    <col min="12545" max="12545" width="31.5703125" style="22" customWidth="1"/>
    <col min="12546" max="12546" width="25.7109375" style="22" customWidth="1"/>
    <col min="12547" max="12547" width="12.7109375" style="22" customWidth="1"/>
    <col min="12548" max="12548" width="10.7109375" style="22" customWidth="1"/>
    <col min="12549" max="12549" width="10.85546875" style="22" customWidth="1"/>
    <col min="12550" max="12556" width="10.7109375" style="22" customWidth="1"/>
    <col min="12557" max="12557" width="12.140625" style="22" customWidth="1"/>
    <col min="12558" max="12558" width="11.140625" style="22" customWidth="1"/>
    <col min="12559" max="12559" width="10.7109375" style="22" customWidth="1"/>
    <col min="12560" max="12560" width="11.5703125" style="22" customWidth="1"/>
    <col min="12561" max="12561" width="11.42578125" style="22"/>
    <col min="12562" max="12562" width="11.28515625" style="22" customWidth="1"/>
    <col min="12563" max="12563" width="10.42578125" style="22" customWidth="1"/>
    <col min="12564" max="12564" width="11.28515625" style="22" customWidth="1"/>
    <col min="12565" max="12565" width="10.28515625" style="22" customWidth="1"/>
    <col min="12566" max="12567" width="10.5703125" style="22" customWidth="1"/>
    <col min="12568" max="12572" width="14.140625" style="22" customWidth="1"/>
    <col min="12573" max="12576" width="13.140625" style="22" customWidth="1"/>
    <col min="12577" max="12577" width="9" style="22" customWidth="1"/>
    <col min="12578" max="12583" width="13.140625" style="22" customWidth="1"/>
    <col min="12584" max="12592" width="10.85546875" style="22" customWidth="1"/>
    <col min="12593" max="12633" width="0" style="22" hidden="1" customWidth="1"/>
    <col min="12634" max="12635" width="10.85546875" style="22" customWidth="1"/>
    <col min="12636" max="12800" width="11.42578125" style="22"/>
    <col min="12801" max="12801" width="31.5703125" style="22" customWidth="1"/>
    <col min="12802" max="12802" width="25.7109375" style="22" customWidth="1"/>
    <col min="12803" max="12803" width="12.7109375" style="22" customWidth="1"/>
    <col min="12804" max="12804" width="10.7109375" style="22" customWidth="1"/>
    <col min="12805" max="12805" width="10.85546875" style="22" customWidth="1"/>
    <col min="12806" max="12812" width="10.7109375" style="22" customWidth="1"/>
    <col min="12813" max="12813" width="12.140625" style="22" customWidth="1"/>
    <col min="12814" max="12814" width="11.140625" style="22" customWidth="1"/>
    <col min="12815" max="12815" width="10.7109375" style="22" customWidth="1"/>
    <col min="12816" max="12816" width="11.5703125" style="22" customWidth="1"/>
    <col min="12817" max="12817" width="11.42578125" style="22"/>
    <col min="12818" max="12818" width="11.28515625" style="22" customWidth="1"/>
    <col min="12819" max="12819" width="10.42578125" style="22" customWidth="1"/>
    <col min="12820" max="12820" width="11.28515625" style="22" customWidth="1"/>
    <col min="12821" max="12821" width="10.28515625" style="22" customWidth="1"/>
    <col min="12822" max="12823" width="10.5703125" style="22" customWidth="1"/>
    <col min="12824" max="12828" width="14.140625" style="22" customWidth="1"/>
    <col min="12829" max="12832" width="13.140625" style="22" customWidth="1"/>
    <col min="12833" max="12833" width="9" style="22" customWidth="1"/>
    <col min="12834" max="12839" width="13.140625" style="22" customWidth="1"/>
    <col min="12840" max="12848" width="10.85546875" style="22" customWidth="1"/>
    <col min="12849" max="12889" width="0" style="22" hidden="1" customWidth="1"/>
    <col min="12890" max="12891" width="10.85546875" style="22" customWidth="1"/>
    <col min="12892" max="13056" width="11.42578125" style="22"/>
    <col min="13057" max="13057" width="31.5703125" style="22" customWidth="1"/>
    <col min="13058" max="13058" width="25.7109375" style="22" customWidth="1"/>
    <col min="13059" max="13059" width="12.7109375" style="22" customWidth="1"/>
    <col min="13060" max="13060" width="10.7109375" style="22" customWidth="1"/>
    <col min="13061" max="13061" width="10.85546875" style="22" customWidth="1"/>
    <col min="13062" max="13068" width="10.7109375" style="22" customWidth="1"/>
    <col min="13069" max="13069" width="12.140625" style="22" customWidth="1"/>
    <col min="13070" max="13070" width="11.140625" style="22" customWidth="1"/>
    <col min="13071" max="13071" width="10.7109375" style="22" customWidth="1"/>
    <col min="13072" max="13072" width="11.5703125" style="22" customWidth="1"/>
    <col min="13073" max="13073" width="11.42578125" style="22"/>
    <col min="13074" max="13074" width="11.28515625" style="22" customWidth="1"/>
    <col min="13075" max="13075" width="10.42578125" style="22" customWidth="1"/>
    <col min="13076" max="13076" width="11.28515625" style="22" customWidth="1"/>
    <col min="13077" max="13077" width="10.28515625" style="22" customWidth="1"/>
    <col min="13078" max="13079" width="10.5703125" style="22" customWidth="1"/>
    <col min="13080" max="13084" width="14.140625" style="22" customWidth="1"/>
    <col min="13085" max="13088" width="13.140625" style="22" customWidth="1"/>
    <col min="13089" max="13089" width="9" style="22" customWidth="1"/>
    <col min="13090" max="13095" width="13.140625" style="22" customWidth="1"/>
    <col min="13096" max="13104" width="10.85546875" style="22" customWidth="1"/>
    <col min="13105" max="13145" width="0" style="22" hidden="1" customWidth="1"/>
    <col min="13146" max="13147" width="10.85546875" style="22" customWidth="1"/>
    <col min="13148" max="13312" width="11.42578125" style="22"/>
    <col min="13313" max="13313" width="31.5703125" style="22" customWidth="1"/>
    <col min="13314" max="13314" width="25.7109375" style="22" customWidth="1"/>
    <col min="13315" max="13315" width="12.7109375" style="22" customWidth="1"/>
    <col min="13316" max="13316" width="10.7109375" style="22" customWidth="1"/>
    <col min="13317" max="13317" width="10.85546875" style="22" customWidth="1"/>
    <col min="13318" max="13324" width="10.7109375" style="22" customWidth="1"/>
    <col min="13325" max="13325" width="12.140625" style="22" customWidth="1"/>
    <col min="13326" max="13326" width="11.140625" style="22" customWidth="1"/>
    <col min="13327" max="13327" width="10.7109375" style="22" customWidth="1"/>
    <col min="13328" max="13328" width="11.5703125" style="22" customWidth="1"/>
    <col min="13329" max="13329" width="11.42578125" style="22"/>
    <col min="13330" max="13330" width="11.28515625" style="22" customWidth="1"/>
    <col min="13331" max="13331" width="10.42578125" style="22" customWidth="1"/>
    <col min="13332" max="13332" width="11.28515625" style="22" customWidth="1"/>
    <col min="13333" max="13333" width="10.28515625" style="22" customWidth="1"/>
    <col min="13334" max="13335" width="10.5703125" style="22" customWidth="1"/>
    <col min="13336" max="13340" width="14.140625" style="22" customWidth="1"/>
    <col min="13341" max="13344" width="13.140625" style="22" customWidth="1"/>
    <col min="13345" max="13345" width="9" style="22" customWidth="1"/>
    <col min="13346" max="13351" width="13.140625" style="22" customWidth="1"/>
    <col min="13352" max="13360" width="10.85546875" style="22" customWidth="1"/>
    <col min="13361" max="13401" width="0" style="22" hidden="1" customWidth="1"/>
    <col min="13402" max="13403" width="10.85546875" style="22" customWidth="1"/>
    <col min="13404" max="13568" width="11.42578125" style="22"/>
    <col min="13569" max="13569" width="31.5703125" style="22" customWidth="1"/>
    <col min="13570" max="13570" width="25.7109375" style="22" customWidth="1"/>
    <col min="13571" max="13571" width="12.7109375" style="22" customWidth="1"/>
    <col min="13572" max="13572" width="10.7109375" style="22" customWidth="1"/>
    <col min="13573" max="13573" width="10.85546875" style="22" customWidth="1"/>
    <col min="13574" max="13580" width="10.7109375" style="22" customWidth="1"/>
    <col min="13581" max="13581" width="12.140625" style="22" customWidth="1"/>
    <col min="13582" max="13582" width="11.140625" style="22" customWidth="1"/>
    <col min="13583" max="13583" width="10.7109375" style="22" customWidth="1"/>
    <col min="13584" max="13584" width="11.5703125" style="22" customWidth="1"/>
    <col min="13585" max="13585" width="11.42578125" style="22"/>
    <col min="13586" max="13586" width="11.28515625" style="22" customWidth="1"/>
    <col min="13587" max="13587" width="10.42578125" style="22" customWidth="1"/>
    <col min="13588" max="13588" width="11.28515625" style="22" customWidth="1"/>
    <col min="13589" max="13589" width="10.28515625" style="22" customWidth="1"/>
    <col min="13590" max="13591" width="10.5703125" style="22" customWidth="1"/>
    <col min="13592" max="13596" width="14.140625" style="22" customWidth="1"/>
    <col min="13597" max="13600" width="13.140625" style="22" customWidth="1"/>
    <col min="13601" max="13601" width="9" style="22" customWidth="1"/>
    <col min="13602" max="13607" width="13.140625" style="22" customWidth="1"/>
    <col min="13608" max="13616" width="10.85546875" style="22" customWidth="1"/>
    <col min="13617" max="13657" width="0" style="22" hidden="1" customWidth="1"/>
    <col min="13658" max="13659" width="10.85546875" style="22" customWidth="1"/>
    <col min="13660" max="13824" width="11.42578125" style="22"/>
    <col min="13825" max="13825" width="31.5703125" style="22" customWidth="1"/>
    <col min="13826" max="13826" width="25.7109375" style="22" customWidth="1"/>
    <col min="13827" max="13827" width="12.7109375" style="22" customWidth="1"/>
    <col min="13828" max="13828" width="10.7109375" style="22" customWidth="1"/>
    <col min="13829" max="13829" width="10.85546875" style="22" customWidth="1"/>
    <col min="13830" max="13836" width="10.7109375" style="22" customWidth="1"/>
    <col min="13837" max="13837" width="12.140625" style="22" customWidth="1"/>
    <col min="13838" max="13838" width="11.140625" style="22" customWidth="1"/>
    <col min="13839" max="13839" width="10.7109375" style="22" customWidth="1"/>
    <col min="13840" max="13840" width="11.5703125" style="22" customWidth="1"/>
    <col min="13841" max="13841" width="11.42578125" style="22"/>
    <col min="13842" max="13842" width="11.28515625" style="22" customWidth="1"/>
    <col min="13843" max="13843" width="10.42578125" style="22" customWidth="1"/>
    <col min="13844" max="13844" width="11.28515625" style="22" customWidth="1"/>
    <col min="13845" max="13845" width="10.28515625" style="22" customWidth="1"/>
    <col min="13846" max="13847" width="10.5703125" style="22" customWidth="1"/>
    <col min="13848" max="13852" width="14.140625" style="22" customWidth="1"/>
    <col min="13853" max="13856" width="13.140625" style="22" customWidth="1"/>
    <col min="13857" max="13857" width="9" style="22" customWidth="1"/>
    <col min="13858" max="13863" width="13.140625" style="22" customWidth="1"/>
    <col min="13864" max="13872" width="10.85546875" style="22" customWidth="1"/>
    <col min="13873" max="13913" width="0" style="22" hidden="1" customWidth="1"/>
    <col min="13914" max="13915" width="10.85546875" style="22" customWidth="1"/>
    <col min="13916" max="14080" width="11.42578125" style="22"/>
    <col min="14081" max="14081" width="31.5703125" style="22" customWidth="1"/>
    <col min="14082" max="14082" width="25.7109375" style="22" customWidth="1"/>
    <col min="14083" max="14083" width="12.7109375" style="22" customWidth="1"/>
    <col min="14084" max="14084" width="10.7109375" style="22" customWidth="1"/>
    <col min="14085" max="14085" width="10.85546875" style="22" customWidth="1"/>
    <col min="14086" max="14092" width="10.7109375" style="22" customWidth="1"/>
    <col min="14093" max="14093" width="12.140625" style="22" customWidth="1"/>
    <col min="14094" max="14094" width="11.140625" style="22" customWidth="1"/>
    <col min="14095" max="14095" width="10.7109375" style="22" customWidth="1"/>
    <col min="14096" max="14096" width="11.5703125" style="22" customWidth="1"/>
    <col min="14097" max="14097" width="11.42578125" style="22"/>
    <col min="14098" max="14098" width="11.28515625" style="22" customWidth="1"/>
    <col min="14099" max="14099" width="10.42578125" style="22" customWidth="1"/>
    <col min="14100" max="14100" width="11.28515625" style="22" customWidth="1"/>
    <col min="14101" max="14101" width="10.28515625" style="22" customWidth="1"/>
    <col min="14102" max="14103" width="10.5703125" style="22" customWidth="1"/>
    <col min="14104" max="14108" width="14.140625" style="22" customWidth="1"/>
    <col min="14109" max="14112" width="13.140625" style="22" customWidth="1"/>
    <col min="14113" max="14113" width="9" style="22" customWidth="1"/>
    <col min="14114" max="14119" width="13.140625" style="22" customWidth="1"/>
    <col min="14120" max="14128" width="10.85546875" style="22" customWidth="1"/>
    <col min="14129" max="14169" width="0" style="22" hidden="1" customWidth="1"/>
    <col min="14170" max="14171" width="10.85546875" style="22" customWidth="1"/>
    <col min="14172" max="14336" width="11.42578125" style="22"/>
    <col min="14337" max="14337" width="31.5703125" style="22" customWidth="1"/>
    <col min="14338" max="14338" width="25.7109375" style="22" customWidth="1"/>
    <col min="14339" max="14339" width="12.7109375" style="22" customWidth="1"/>
    <col min="14340" max="14340" width="10.7109375" style="22" customWidth="1"/>
    <col min="14341" max="14341" width="10.85546875" style="22" customWidth="1"/>
    <col min="14342" max="14348" width="10.7109375" style="22" customWidth="1"/>
    <col min="14349" max="14349" width="12.140625" style="22" customWidth="1"/>
    <col min="14350" max="14350" width="11.140625" style="22" customWidth="1"/>
    <col min="14351" max="14351" width="10.7109375" style="22" customWidth="1"/>
    <col min="14352" max="14352" width="11.5703125" style="22" customWidth="1"/>
    <col min="14353" max="14353" width="11.42578125" style="22"/>
    <col min="14354" max="14354" width="11.28515625" style="22" customWidth="1"/>
    <col min="14355" max="14355" width="10.42578125" style="22" customWidth="1"/>
    <col min="14356" max="14356" width="11.28515625" style="22" customWidth="1"/>
    <col min="14357" max="14357" width="10.28515625" style="22" customWidth="1"/>
    <col min="14358" max="14359" width="10.5703125" style="22" customWidth="1"/>
    <col min="14360" max="14364" width="14.140625" style="22" customWidth="1"/>
    <col min="14365" max="14368" width="13.140625" style="22" customWidth="1"/>
    <col min="14369" max="14369" width="9" style="22" customWidth="1"/>
    <col min="14370" max="14375" width="13.140625" style="22" customWidth="1"/>
    <col min="14376" max="14384" width="10.85546875" style="22" customWidth="1"/>
    <col min="14385" max="14425" width="0" style="22" hidden="1" customWidth="1"/>
    <col min="14426" max="14427" width="10.85546875" style="22" customWidth="1"/>
    <col min="14428" max="14592" width="11.42578125" style="22"/>
    <col min="14593" max="14593" width="31.5703125" style="22" customWidth="1"/>
    <col min="14594" max="14594" width="25.7109375" style="22" customWidth="1"/>
    <col min="14595" max="14595" width="12.7109375" style="22" customWidth="1"/>
    <col min="14596" max="14596" width="10.7109375" style="22" customWidth="1"/>
    <col min="14597" max="14597" width="10.85546875" style="22" customWidth="1"/>
    <col min="14598" max="14604" width="10.7109375" style="22" customWidth="1"/>
    <col min="14605" max="14605" width="12.140625" style="22" customWidth="1"/>
    <col min="14606" max="14606" width="11.140625" style="22" customWidth="1"/>
    <col min="14607" max="14607" width="10.7109375" style="22" customWidth="1"/>
    <col min="14608" max="14608" width="11.5703125" style="22" customWidth="1"/>
    <col min="14609" max="14609" width="11.42578125" style="22"/>
    <col min="14610" max="14610" width="11.28515625" style="22" customWidth="1"/>
    <col min="14611" max="14611" width="10.42578125" style="22" customWidth="1"/>
    <col min="14612" max="14612" width="11.28515625" style="22" customWidth="1"/>
    <col min="14613" max="14613" width="10.28515625" style="22" customWidth="1"/>
    <col min="14614" max="14615" width="10.5703125" style="22" customWidth="1"/>
    <col min="14616" max="14620" width="14.140625" style="22" customWidth="1"/>
    <col min="14621" max="14624" width="13.140625" style="22" customWidth="1"/>
    <col min="14625" max="14625" width="9" style="22" customWidth="1"/>
    <col min="14626" max="14631" width="13.140625" style="22" customWidth="1"/>
    <col min="14632" max="14640" width="10.85546875" style="22" customWidth="1"/>
    <col min="14641" max="14681" width="0" style="22" hidden="1" customWidth="1"/>
    <col min="14682" max="14683" width="10.85546875" style="22" customWidth="1"/>
    <col min="14684" max="14848" width="11.42578125" style="22"/>
    <col min="14849" max="14849" width="31.5703125" style="22" customWidth="1"/>
    <col min="14850" max="14850" width="25.7109375" style="22" customWidth="1"/>
    <col min="14851" max="14851" width="12.7109375" style="22" customWidth="1"/>
    <col min="14852" max="14852" width="10.7109375" style="22" customWidth="1"/>
    <col min="14853" max="14853" width="10.85546875" style="22" customWidth="1"/>
    <col min="14854" max="14860" width="10.7109375" style="22" customWidth="1"/>
    <col min="14861" max="14861" width="12.140625" style="22" customWidth="1"/>
    <col min="14862" max="14862" width="11.140625" style="22" customWidth="1"/>
    <col min="14863" max="14863" width="10.7109375" style="22" customWidth="1"/>
    <col min="14864" max="14864" width="11.5703125" style="22" customWidth="1"/>
    <col min="14865" max="14865" width="11.42578125" style="22"/>
    <col min="14866" max="14866" width="11.28515625" style="22" customWidth="1"/>
    <col min="14867" max="14867" width="10.42578125" style="22" customWidth="1"/>
    <col min="14868" max="14868" width="11.28515625" style="22" customWidth="1"/>
    <col min="14869" max="14869" width="10.28515625" style="22" customWidth="1"/>
    <col min="14870" max="14871" width="10.5703125" style="22" customWidth="1"/>
    <col min="14872" max="14876" width="14.140625" style="22" customWidth="1"/>
    <col min="14877" max="14880" width="13.140625" style="22" customWidth="1"/>
    <col min="14881" max="14881" width="9" style="22" customWidth="1"/>
    <col min="14882" max="14887" width="13.140625" style="22" customWidth="1"/>
    <col min="14888" max="14896" width="10.85546875" style="22" customWidth="1"/>
    <col min="14897" max="14937" width="0" style="22" hidden="1" customWidth="1"/>
    <col min="14938" max="14939" width="10.85546875" style="22" customWidth="1"/>
    <col min="14940" max="15104" width="11.42578125" style="22"/>
    <col min="15105" max="15105" width="31.5703125" style="22" customWidth="1"/>
    <col min="15106" max="15106" width="25.7109375" style="22" customWidth="1"/>
    <col min="15107" max="15107" width="12.7109375" style="22" customWidth="1"/>
    <col min="15108" max="15108" width="10.7109375" style="22" customWidth="1"/>
    <col min="15109" max="15109" width="10.85546875" style="22" customWidth="1"/>
    <col min="15110" max="15116" width="10.7109375" style="22" customWidth="1"/>
    <col min="15117" max="15117" width="12.140625" style="22" customWidth="1"/>
    <col min="15118" max="15118" width="11.140625" style="22" customWidth="1"/>
    <col min="15119" max="15119" width="10.7109375" style="22" customWidth="1"/>
    <col min="15120" max="15120" width="11.5703125" style="22" customWidth="1"/>
    <col min="15121" max="15121" width="11.42578125" style="22"/>
    <col min="15122" max="15122" width="11.28515625" style="22" customWidth="1"/>
    <col min="15123" max="15123" width="10.42578125" style="22" customWidth="1"/>
    <col min="15124" max="15124" width="11.28515625" style="22" customWidth="1"/>
    <col min="15125" max="15125" width="10.28515625" style="22" customWidth="1"/>
    <col min="15126" max="15127" width="10.5703125" style="22" customWidth="1"/>
    <col min="15128" max="15132" width="14.140625" style="22" customWidth="1"/>
    <col min="15133" max="15136" width="13.140625" style="22" customWidth="1"/>
    <col min="15137" max="15137" width="9" style="22" customWidth="1"/>
    <col min="15138" max="15143" width="13.140625" style="22" customWidth="1"/>
    <col min="15144" max="15152" width="10.85546875" style="22" customWidth="1"/>
    <col min="15153" max="15193" width="0" style="22" hidden="1" customWidth="1"/>
    <col min="15194" max="15195" width="10.85546875" style="22" customWidth="1"/>
    <col min="15196" max="15360" width="11.42578125" style="22"/>
    <col min="15361" max="15361" width="31.5703125" style="22" customWidth="1"/>
    <col min="15362" max="15362" width="25.7109375" style="22" customWidth="1"/>
    <col min="15363" max="15363" width="12.7109375" style="22" customWidth="1"/>
    <col min="15364" max="15364" width="10.7109375" style="22" customWidth="1"/>
    <col min="15365" max="15365" width="10.85546875" style="22" customWidth="1"/>
    <col min="15366" max="15372" width="10.7109375" style="22" customWidth="1"/>
    <col min="15373" max="15373" width="12.140625" style="22" customWidth="1"/>
    <col min="15374" max="15374" width="11.140625" style="22" customWidth="1"/>
    <col min="15375" max="15375" width="10.7109375" style="22" customWidth="1"/>
    <col min="15376" max="15376" width="11.5703125" style="22" customWidth="1"/>
    <col min="15377" max="15377" width="11.42578125" style="22"/>
    <col min="15378" max="15378" width="11.28515625" style="22" customWidth="1"/>
    <col min="15379" max="15379" width="10.42578125" style="22" customWidth="1"/>
    <col min="15380" max="15380" width="11.28515625" style="22" customWidth="1"/>
    <col min="15381" max="15381" width="10.28515625" style="22" customWidth="1"/>
    <col min="15382" max="15383" width="10.5703125" style="22" customWidth="1"/>
    <col min="15384" max="15388" width="14.140625" style="22" customWidth="1"/>
    <col min="15389" max="15392" width="13.140625" style="22" customWidth="1"/>
    <col min="15393" max="15393" width="9" style="22" customWidth="1"/>
    <col min="15394" max="15399" width="13.140625" style="22" customWidth="1"/>
    <col min="15400" max="15408" width="10.85546875" style="22" customWidth="1"/>
    <col min="15409" max="15449" width="0" style="22" hidden="1" customWidth="1"/>
    <col min="15450" max="15451" width="10.85546875" style="22" customWidth="1"/>
    <col min="15452" max="15616" width="11.42578125" style="22"/>
    <col min="15617" max="15617" width="31.5703125" style="22" customWidth="1"/>
    <col min="15618" max="15618" width="25.7109375" style="22" customWidth="1"/>
    <col min="15619" max="15619" width="12.7109375" style="22" customWidth="1"/>
    <col min="15620" max="15620" width="10.7109375" style="22" customWidth="1"/>
    <col min="15621" max="15621" width="10.85546875" style="22" customWidth="1"/>
    <col min="15622" max="15628" width="10.7109375" style="22" customWidth="1"/>
    <col min="15629" max="15629" width="12.140625" style="22" customWidth="1"/>
    <col min="15630" max="15630" width="11.140625" style="22" customWidth="1"/>
    <col min="15631" max="15631" width="10.7109375" style="22" customWidth="1"/>
    <col min="15632" max="15632" width="11.5703125" style="22" customWidth="1"/>
    <col min="15633" max="15633" width="11.42578125" style="22"/>
    <col min="15634" max="15634" width="11.28515625" style="22" customWidth="1"/>
    <col min="15635" max="15635" width="10.42578125" style="22" customWidth="1"/>
    <col min="15636" max="15636" width="11.28515625" style="22" customWidth="1"/>
    <col min="15637" max="15637" width="10.28515625" style="22" customWidth="1"/>
    <col min="15638" max="15639" width="10.5703125" style="22" customWidth="1"/>
    <col min="15640" max="15644" width="14.140625" style="22" customWidth="1"/>
    <col min="15645" max="15648" width="13.140625" style="22" customWidth="1"/>
    <col min="15649" max="15649" width="9" style="22" customWidth="1"/>
    <col min="15650" max="15655" width="13.140625" style="22" customWidth="1"/>
    <col min="15656" max="15664" width="10.85546875" style="22" customWidth="1"/>
    <col min="15665" max="15705" width="0" style="22" hidden="1" customWidth="1"/>
    <col min="15706" max="15707" width="10.85546875" style="22" customWidth="1"/>
    <col min="15708" max="15872" width="11.42578125" style="22"/>
    <col min="15873" max="15873" width="31.5703125" style="22" customWidth="1"/>
    <col min="15874" max="15874" width="25.7109375" style="22" customWidth="1"/>
    <col min="15875" max="15875" width="12.7109375" style="22" customWidth="1"/>
    <col min="15876" max="15876" width="10.7109375" style="22" customWidth="1"/>
    <col min="15877" max="15877" width="10.85546875" style="22" customWidth="1"/>
    <col min="15878" max="15884" width="10.7109375" style="22" customWidth="1"/>
    <col min="15885" max="15885" width="12.140625" style="22" customWidth="1"/>
    <col min="15886" max="15886" width="11.140625" style="22" customWidth="1"/>
    <col min="15887" max="15887" width="10.7109375" style="22" customWidth="1"/>
    <col min="15888" max="15888" width="11.5703125" style="22" customWidth="1"/>
    <col min="15889" max="15889" width="11.42578125" style="22"/>
    <col min="15890" max="15890" width="11.28515625" style="22" customWidth="1"/>
    <col min="15891" max="15891" width="10.42578125" style="22" customWidth="1"/>
    <col min="15892" max="15892" width="11.28515625" style="22" customWidth="1"/>
    <col min="15893" max="15893" width="10.28515625" style="22" customWidth="1"/>
    <col min="15894" max="15895" width="10.5703125" style="22" customWidth="1"/>
    <col min="15896" max="15900" width="14.140625" style="22" customWidth="1"/>
    <col min="15901" max="15904" width="13.140625" style="22" customWidth="1"/>
    <col min="15905" max="15905" width="9" style="22" customWidth="1"/>
    <col min="15906" max="15911" width="13.140625" style="22" customWidth="1"/>
    <col min="15912" max="15920" width="10.85546875" style="22" customWidth="1"/>
    <col min="15921" max="15961" width="0" style="22" hidden="1" customWidth="1"/>
    <col min="15962" max="15963" width="10.85546875" style="22" customWidth="1"/>
    <col min="15964" max="16128" width="11.42578125" style="22"/>
    <col min="16129" max="16129" width="31.5703125" style="22" customWidth="1"/>
    <col min="16130" max="16130" width="25.7109375" style="22" customWidth="1"/>
    <col min="16131" max="16131" width="12.7109375" style="22" customWidth="1"/>
    <col min="16132" max="16132" width="10.7109375" style="22" customWidth="1"/>
    <col min="16133" max="16133" width="10.85546875" style="22" customWidth="1"/>
    <col min="16134" max="16140" width="10.7109375" style="22" customWidth="1"/>
    <col min="16141" max="16141" width="12.140625" style="22" customWidth="1"/>
    <col min="16142" max="16142" width="11.140625" style="22" customWidth="1"/>
    <col min="16143" max="16143" width="10.7109375" style="22" customWidth="1"/>
    <col min="16144" max="16144" width="11.5703125" style="22" customWidth="1"/>
    <col min="16145" max="16145" width="11.42578125" style="22"/>
    <col min="16146" max="16146" width="11.28515625" style="22" customWidth="1"/>
    <col min="16147" max="16147" width="10.42578125" style="22" customWidth="1"/>
    <col min="16148" max="16148" width="11.28515625" style="22" customWidth="1"/>
    <col min="16149" max="16149" width="10.28515625" style="22" customWidth="1"/>
    <col min="16150" max="16151" width="10.5703125" style="22" customWidth="1"/>
    <col min="16152" max="16156" width="14.140625" style="22" customWidth="1"/>
    <col min="16157" max="16160" width="13.140625" style="22" customWidth="1"/>
    <col min="16161" max="16161" width="9" style="22" customWidth="1"/>
    <col min="16162" max="16167" width="13.140625" style="22" customWidth="1"/>
    <col min="16168" max="16176" width="10.85546875" style="22" customWidth="1"/>
    <col min="16177" max="16217" width="0" style="22" hidden="1" customWidth="1"/>
    <col min="16218" max="16219" width="10.85546875" style="22" customWidth="1"/>
    <col min="16220" max="16384" width="11.42578125" style="22"/>
  </cols>
  <sheetData>
    <row r="1" spans="1:89" s="8" customFormat="1" ht="12.75" customHeight="1" x14ac:dyDescent="0.2">
      <c r="A1" s="166" t="s">
        <v>0</v>
      </c>
      <c r="B1" s="7"/>
      <c r="C1" s="7"/>
      <c r="D1" s="7"/>
      <c r="E1" s="7"/>
      <c r="F1" s="7"/>
      <c r="G1" s="7"/>
      <c r="H1" s="7"/>
      <c r="I1" s="7"/>
      <c r="J1" s="7"/>
      <c r="K1" s="7"/>
      <c r="L1" s="10"/>
      <c r="V1" s="24"/>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row>
    <row r="2" spans="1:89" s="8" customFormat="1" ht="12.75" customHeight="1" x14ac:dyDescent="0.2">
      <c r="A2" s="166" t="str">
        <f>CONCATENATE("COMUNA: ",[1]NOMBRE!B2," - ","( ",[1]NOMBRE!C2,[1]NOMBRE!D2,[1]NOMBRE!E2,[1]NOMBRE!F2,[1]NOMBRE!G2," )")</f>
        <v>COMUNA:  - (  )</v>
      </c>
      <c r="B2" s="7"/>
      <c r="C2" s="7"/>
      <c r="D2" s="7"/>
      <c r="E2" s="7"/>
      <c r="F2" s="7"/>
      <c r="G2" s="7"/>
      <c r="H2" s="7"/>
      <c r="I2" s="7"/>
      <c r="J2" s="7"/>
      <c r="K2" s="7"/>
      <c r="L2" s="10"/>
      <c r="V2" s="24"/>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c r="CB2" s="7"/>
      <c r="CC2" s="7"/>
      <c r="CD2" s="7"/>
      <c r="CE2" s="7"/>
      <c r="CF2" s="7"/>
      <c r="CG2" s="7"/>
      <c r="CH2" s="7"/>
      <c r="CI2" s="7"/>
      <c r="CJ2" s="7"/>
      <c r="CK2" s="7"/>
    </row>
    <row r="3" spans="1:89" s="8" customFormat="1" ht="12.75" customHeight="1" x14ac:dyDescent="0.2">
      <c r="A3" s="166" t="str">
        <f>CONCATENATE("ESTABLECIMIENTO/ESTRATEGIA: ",[1]NOMBRE!B3," - ","( ",[1]NOMBRE!C3,[1]NOMBRE!D3,[1]NOMBRE!E3,[1]NOMBRE!F3,[1]NOMBRE!G3,[1]NOMBRE!H3," )")</f>
        <v>ESTABLECIMIENTO/ESTRATEGIA:  - (  )</v>
      </c>
      <c r="B3" s="7"/>
      <c r="C3" s="7"/>
      <c r="D3" s="9"/>
      <c r="E3" s="7"/>
      <c r="F3" s="7"/>
      <c r="G3" s="7"/>
      <c r="H3" s="7"/>
      <c r="I3" s="7"/>
      <c r="J3" s="7"/>
      <c r="K3" s="7"/>
      <c r="L3" s="10"/>
      <c r="V3" s="24"/>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c r="CB3" s="7"/>
      <c r="CC3" s="7"/>
      <c r="CD3" s="7"/>
      <c r="CE3" s="7"/>
      <c r="CF3" s="7"/>
      <c r="CG3" s="7"/>
      <c r="CH3" s="7"/>
      <c r="CI3" s="7"/>
      <c r="CJ3" s="7"/>
      <c r="CK3" s="7"/>
    </row>
    <row r="4" spans="1:89" s="8" customFormat="1" ht="12.75" customHeight="1" x14ac:dyDescent="0.2">
      <c r="A4" s="166" t="str">
        <f>CONCATENATE("MES: ",[1]NOMBRE!B6," - ","( ",[1]NOMBRE!C6,[1]NOMBRE!D6," )")</f>
        <v>MES:  - (  )</v>
      </c>
      <c r="B4" s="7"/>
      <c r="C4" s="7"/>
      <c r="D4" s="7"/>
      <c r="E4" s="7"/>
      <c r="F4" s="7"/>
      <c r="G4" s="7"/>
      <c r="H4" s="7"/>
      <c r="I4" s="7"/>
      <c r="J4" s="7"/>
      <c r="K4" s="7"/>
      <c r="L4" s="10"/>
      <c r="V4" s="24"/>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row>
    <row r="5" spans="1:89" s="8" customFormat="1" ht="12.75" customHeight="1" x14ac:dyDescent="0.2">
      <c r="A5" s="6" t="str">
        <f>CONCATENATE("AÑO: ",[1]NOMBRE!B7)</f>
        <v>AÑO: 2014</v>
      </c>
      <c r="B5" s="7"/>
      <c r="C5" s="7"/>
      <c r="D5" s="7"/>
      <c r="E5" s="7"/>
      <c r="F5" s="7"/>
      <c r="G5" s="7"/>
      <c r="H5" s="7"/>
      <c r="I5" s="7"/>
      <c r="J5" s="7"/>
      <c r="K5" s="7"/>
      <c r="L5" s="10"/>
      <c r="V5" s="24"/>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row>
    <row r="6" spans="1:89" s="4" customFormat="1" ht="39.75" customHeight="1" x14ac:dyDescent="0.15">
      <c r="A6" s="271" t="s">
        <v>1</v>
      </c>
      <c r="B6" s="271"/>
      <c r="C6" s="271"/>
      <c r="D6" s="271"/>
      <c r="E6" s="271"/>
      <c r="F6" s="271"/>
      <c r="G6" s="271"/>
      <c r="H6" s="271"/>
      <c r="I6" s="271"/>
      <c r="J6" s="271"/>
      <c r="K6" s="271"/>
      <c r="L6" s="271"/>
      <c r="M6" s="271"/>
      <c r="N6" s="271"/>
      <c r="O6" s="271"/>
      <c r="P6" s="271"/>
      <c r="Q6" s="271"/>
      <c r="R6" s="271"/>
      <c r="S6" s="271"/>
      <c r="T6" s="271"/>
      <c r="U6" s="271"/>
      <c r="V6" s="271"/>
      <c r="W6" s="271"/>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c r="BX6" s="14"/>
      <c r="BY6" s="14"/>
      <c r="BZ6" s="14"/>
      <c r="CA6" s="14"/>
      <c r="CB6" s="14"/>
      <c r="CC6" s="14"/>
      <c r="CD6" s="14"/>
      <c r="CE6" s="14"/>
      <c r="CF6" s="14"/>
      <c r="CG6" s="14"/>
      <c r="CH6" s="14"/>
      <c r="CI6" s="14"/>
      <c r="CJ6" s="14"/>
      <c r="CK6" s="14"/>
    </row>
    <row r="7" spans="1:89" s="4" customFormat="1" ht="45" customHeight="1" x14ac:dyDescent="0.2">
      <c r="A7" s="35" t="s">
        <v>2</v>
      </c>
      <c r="B7" s="13"/>
      <c r="C7" s="12"/>
      <c r="D7" s="12"/>
      <c r="E7" s="12"/>
      <c r="F7" s="12"/>
      <c r="G7" s="12"/>
      <c r="H7" s="12"/>
      <c r="I7" s="36"/>
      <c r="J7" s="13"/>
      <c r="K7" s="37"/>
      <c r="L7" s="12"/>
      <c r="V7" s="2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14"/>
      <c r="BX7" s="14"/>
      <c r="BY7" s="14"/>
      <c r="BZ7" s="14"/>
      <c r="CA7" s="14"/>
      <c r="CB7" s="14"/>
      <c r="CC7" s="14"/>
      <c r="CD7" s="14"/>
      <c r="CE7" s="14"/>
      <c r="CF7" s="14"/>
      <c r="CG7" s="14"/>
      <c r="CH7" s="14"/>
      <c r="CI7" s="14"/>
      <c r="CJ7" s="14"/>
      <c r="CK7" s="14"/>
    </row>
    <row r="8" spans="1:89" s="4" customFormat="1" ht="30" customHeight="1" x14ac:dyDescent="0.2">
      <c r="A8" s="38" t="s">
        <v>3</v>
      </c>
      <c r="B8" s="20"/>
      <c r="C8" s="20"/>
      <c r="D8" s="20"/>
      <c r="E8" s="20"/>
      <c r="F8" s="20"/>
      <c r="G8" s="20"/>
      <c r="H8" s="20"/>
      <c r="I8" s="20"/>
      <c r="J8" s="20"/>
      <c r="K8" s="39"/>
      <c r="L8" s="20"/>
      <c r="M8" s="26"/>
      <c r="N8" s="26"/>
      <c r="V8" s="2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c r="CC8" s="14"/>
      <c r="CD8" s="14"/>
      <c r="CE8" s="14"/>
      <c r="CF8" s="14"/>
      <c r="CG8" s="14"/>
      <c r="CH8" s="14"/>
      <c r="CI8" s="14"/>
      <c r="CJ8" s="14"/>
      <c r="CK8" s="14"/>
    </row>
    <row r="9" spans="1:89" s="5" customFormat="1" ht="19.5" customHeight="1" x14ac:dyDescent="0.15">
      <c r="A9" s="285" t="s">
        <v>4</v>
      </c>
      <c r="B9" s="285" t="s">
        <v>5</v>
      </c>
      <c r="C9" s="287" t="s">
        <v>6</v>
      </c>
      <c r="D9" s="272" t="s">
        <v>89</v>
      </c>
      <c r="E9" s="273"/>
      <c r="F9" s="273"/>
      <c r="G9" s="273"/>
      <c r="H9" s="273"/>
      <c r="I9" s="273"/>
      <c r="J9" s="273"/>
      <c r="K9" s="273"/>
      <c r="L9" s="273"/>
      <c r="M9" s="273"/>
      <c r="N9" s="273"/>
      <c r="O9" s="273"/>
      <c r="P9" s="273"/>
      <c r="Q9" s="273"/>
      <c r="R9" s="273"/>
      <c r="S9" s="273"/>
      <c r="T9" s="274"/>
      <c r="U9" s="272" t="s">
        <v>8</v>
      </c>
      <c r="V9" s="274"/>
      <c r="W9" s="287" t="s">
        <v>9</v>
      </c>
      <c r="Y9" s="4"/>
      <c r="Z9" s="4"/>
      <c r="AA9" s="4"/>
      <c r="AB9" s="4"/>
      <c r="AC9" s="4"/>
      <c r="AD9" s="4"/>
      <c r="AE9" s="4"/>
      <c r="AF9" s="4"/>
      <c r="AG9" s="4"/>
      <c r="AH9" s="4"/>
      <c r="AI9" s="4"/>
      <c r="AJ9" s="4"/>
      <c r="AK9" s="4"/>
      <c r="AL9" s="4"/>
      <c r="AM9" s="4"/>
      <c r="AN9" s="4"/>
      <c r="AO9" s="4"/>
      <c r="AP9" s="4"/>
      <c r="AQ9" s="4"/>
      <c r="AR9" s="4"/>
      <c r="AS9" s="4"/>
      <c r="AT9" s="4"/>
      <c r="AW9" s="187"/>
      <c r="AX9" s="187"/>
      <c r="AY9" s="187"/>
      <c r="AZ9" s="187"/>
      <c r="BA9" s="187"/>
      <c r="BB9" s="187"/>
      <c r="BC9" s="187"/>
      <c r="BD9" s="187"/>
      <c r="BE9" s="187"/>
      <c r="BF9" s="187"/>
      <c r="BG9" s="187"/>
      <c r="BH9" s="187"/>
      <c r="BI9" s="187"/>
      <c r="BJ9" s="187"/>
      <c r="BK9" s="187"/>
      <c r="BL9" s="187"/>
      <c r="BM9" s="187"/>
      <c r="BN9" s="187"/>
      <c r="BO9" s="187"/>
      <c r="BP9" s="187"/>
      <c r="BQ9" s="187"/>
      <c r="BR9" s="187"/>
      <c r="BS9" s="187"/>
      <c r="BT9" s="187"/>
      <c r="BU9" s="187"/>
      <c r="BV9" s="187"/>
      <c r="BW9" s="187"/>
      <c r="BX9" s="187"/>
      <c r="BY9" s="187"/>
      <c r="BZ9" s="187"/>
      <c r="CA9" s="187"/>
      <c r="CB9" s="187"/>
      <c r="CC9" s="187"/>
      <c r="CD9" s="187"/>
      <c r="CE9" s="187"/>
      <c r="CF9" s="187"/>
      <c r="CG9" s="187"/>
      <c r="CH9" s="187"/>
      <c r="CI9" s="187"/>
      <c r="CJ9" s="187"/>
      <c r="CK9" s="187"/>
    </row>
    <row r="10" spans="1:89" s="5" customFormat="1" ht="33" customHeight="1" x14ac:dyDescent="0.15">
      <c r="A10" s="286"/>
      <c r="B10" s="286"/>
      <c r="C10" s="288"/>
      <c r="D10" s="15" t="s">
        <v>90</v>
      </c>
      <c r="E10" s="188" t="s">
        <v>91</v>
      </c>
      <c r="F10" s="15" t="s">
        <v>10</v>
      </c>
      <c r="G10" s="15" t="s">
        <v>11</v>
      </c>
      <c r="H10" s="15" t="s">
        <v>12</v>
      </c>
      <c r="I10" s="189" t="s">
        <v>92</v>
      </c>
      <c r="J10" s="189" t="s">
        <v>93</v>
      </c>
      <c r="K10" s="189" t="s">
        <v>94</v>
      </c>
      <c r="L10" s="189" t="s">
        <v>95</v>
      </c>
      <c r="M10" s="189" t="s">
        <v>96</v>
      </c>
      <c r="N10" s="189" t="s">
        <v>97</v>
      </c>
      <c r="O10" s="189" t="s">
        <v>98</v>
      </c>
      <c r="P10" s="189" t="s">
        <v>99</v>
      </c>
      <c r="Q10" s="189" t="s">
        <v>100</v>
      </c>
      <c r="R10" s="189" t="s">
        <v>101</v>
      </c>
      <c r="S10" s="189" t="s">
        <v>102</v>
      </c>
      <c r="T10" s="190" t="s">
        <v>103</v>
      </c>
      <c r="U10" s="30" t="s">
        <v>13</v>
      </c>
      <c r="V10" s="178" t="s">
        <v>14</v>
      </c>
      <c r="W10" s="288"/>
      <c r="X10" s="4"/>
      <c r="Y10" s="4"/>
      <c r="Z10" s="4"/>
      <c r="AA10" s="4"/>
      <c r="AB10" s="4"/>
      <c r="AC10" s="4"/>
      <c r="AD10" s="4"/>
      <c r="AE10" s="4"/>
      <c r="AF10" s="4"/>
      <c r="AG10" s="4"/>
      <c r="AH10" s="4"/>
      <c r="AI10" s="4"/>
      <c r="AJ10" s="4"/>
      <c r="AK10" s="4"/>
      <c r="AL10" s="4"/>
      <c r="AM10" s="4"/>
      <c r="AN10" s="4"/>
      <c r="AO10" s="4"/>
      <c r="AP10" s="4"/>
      <c r="AQ10" s="4"/>
      <c r="AR10" s="4"/>
      <c r="AS10" s="4"/>
      <c r="AW10" s="187"/>
      <c r="AX10" s="187"/>
      <c r="AY10" s="187"/>
      <c r="AZ10" s="187"/>
      <c r="BA10" s="187"/>
      <c r="BB10" s="187"/>
      <c r="BC10" s="187"/>
      <c r="BD10" s="187"/>
      <c r="BE10" s="187"/>
      <c r="BF10" s="187"/>
      <c r="BG10" s="187"/>
      <c r="BH10" s="187"/>
      <c r="BI10" s="187"/>
      <c r="BJ10" s="187"/>
      <c r="BK10" s="187"/>
      <c r="BL10" s="187"/>
      <c r="BM10" s="187"/>
      <c r="BN10" s="187"/>
      <c r="BO10" s="187"/>
      <c r="BP10" s="187"/>
      <c r="BQ10" s="187"/>
      <c r="BR10" s="187"/>
      <c r="BS10" s="187"/>
      <c r="BT10" s="187"/>
      <c r="BU10" s="187"/>
      <c r="BV10" s="187"/>
      <c r="BW10" s="187"/>
      <c r="BX10" s="187"/>
      <c r="BY10" s="187"/>
      <c r="BZ10" s="187"/>
      <c r="CA10" s="187"/>
      <c r="CB10" s="187"/>
      <c r="CC10" s="187"/>
      <c r="CD10" s="187"/>
      <c r="CE10" s="187"/>
      <c r="CF10" s="187"/>
      <c r="CG10" s="187"/>
      <c r="CH10" s="187"/>
      <c r="CI10" s="187"/>
      <c r="CJ10" s="187"/>
      <c r="CK10" s="187"/>
    </row>
    <row r="11" spans="1:89" s="5" customFormat="1" ht="15.75" customHeight="1" x14ac:dyDescent="0.15">
      <c r="A11" s="275" t="s">
        <v>15</v>
      </c>
      <c r="B11" s="40" t="s">
        <v>16</v>
      </c>
      <c r="C11" s="119">
        <f>SUM(D11:T11)</f>
        <v>0</v>
      </c>
      <c r="D11" s="135"/>
      <c r="E11" s="135"/>
      <c r="F11" s="124"/>
      <c r="G11" s="124"/>
      <c r="H11" s="124"/>
      <c r="I11" s="124"/>
      <c r="J11" s="124"/>
      <c r="K11" s="124"/>
      <c r="L11" s="124"/>
      <c r="M11" s="124"/>
      <c r="N11" s="124"/>
      <c r="O11" s="124"/>
      <c r="P11" s="124"/>
      <c r="Q11" s="124"/>
      <c r="R11" s="124"/>
      <c r="S11" s="124"/>
      <c r="T11" s="133"/>
      <c r="U11" s="135"/>
      <c r="V11" s="133"/>
      <c r="W11" s="139"/>
      <c r="X11" s="191" t="str">
        <f>+BA11&amp;BB11&amp;BC11</f>
        <v/>
      </c>
      <c r="AD11" s="4"/>
      <c r="AE11" s="4"/>
      <c r="AF11" s="4"/>
      <c r="AG11" s="4"/>
      <c r="AH11" s="4"/>
      <c r="AI11" s="4"/>
      <c r="AJ11" s="4"/>
      <c r="AK11" s="4"/>
      <c r="AL11" s="4"/>
      <c r="AM11" s="4"/>
      <c r="AN11" s="4"/>
      <c r="AO11" s="4"/>
      <c r="AP11" s="4"/>
      <c r="AQ11" s="4"/>
      <c r="AR11" s="4"/>
      <c r="AS11" s="4"/>
      <c r="AW11" s="187"/>
      <c r="AX11" s="187"/>
      <c r="AY11" s="187"/>
      <c r="AZ11" s="187"/>
      <c r="BA11" s="192" t="str">
        <f>IF($C11&lt;&gt;($U11+$V11)," El número de consultas según sexo NO puede ser diferente al Total.","")</f>
        <v/>
      </c>
      <c r="BB11" s="192" t="str">
        <f>IF($C11=0,"",IF($W11="",IF($C11="",""," No olvide escribir la columna Beneficiarios."),""))</f>
        <v/>
      </c>
      <c r="BC11" s="192" t="str">
        <f>IF($C11&lt;$W11," El número de Beneficiarios NO puede ser mayor que el Total.","")</f>
        <v/>
      </c>
      <c r="BD11" s="193">
        <f>IF($C11&lt;&gt;($U11+$V11),1,0)</f>
        <v>0</v>
      </c>
      <c r="BE11" s="193">
        <f>IF($C11&lt;$W11,1,0)</f>
        <v>0</v>
      </c>
      <c r="BF11" s="193" t="str">
        <f>IF($C11=0,"",IF($W11="",IF($C11="","",1),0))</f>
        <v/>
      </c>
      <c r="BG11" s="187"/>
      <c r="BH11" s="187"/>
      <c r="BI11" s="187"/>
      <c r="BJ11" s="187"/>
      <c r="BK11" s="187"/>
      <c r="BL11" s="187"/>
      <c r="BM11" s="187"/>
      <c r="BN11" s="187"/>
      <c r="BO11" s="187"/>
      <c r="BP11" s="187"/>
      <c r="BQ11" s="187"/>
      <c r="BR11" s="187"/>
      <c r="BS11" s="187"/>
      <c r="BT11" s="187"/>
      <c r="BU11" s="187"/>
      <c r="BV11" s="187"/>
      <c r="BW11" s="187"/>
      <c r="BX11" s="187"/>
      <c r="BY11" s="187"/>
      <c r="BZ11" s="187"/>
      <c r="CA11" s="187"/>
      <c r="CB11" s="187"/>
      <c r="CC11" s="187"/>
      <c r="CD11" s="187"/>
      <c r="CE11" s="187"/>
      <c r="CF11" s="187"/>
      <c r="CG11" s="187"/>
      <c r="CH11" s="187"/>
      <c r="CI11" s="187"/>
      <c r="CJ11" s="187"/>
      <c r="CK11" s="187"/>
    </row>
    <row r="12" spans="1:89" s="5" customFormat="1" ht="15.75" customHeight="1" x14ac:dyDescent="0.15">
      <c r="A12" s="292"/>
      <c r="B12" s="41" t="s">
        <v>17</v>
      </c>
      <c r="C12" s="120">
        <f t="shared" ref="C12:C18" si="0">SUM(D12:T12)</f>
        <v>0</v>
      </c>
      <c r="D12" s="136"/>
      <c r="E12" s="136"/>
      <c r="F12" s="114"/>
      <c r="G12" s="114"/>
      <c r="H12" s="114"/>
      <c r="I12" s="114"/>
      <c r="J12" s="114"/>
      <c r="K12" s="114"/>
      <c r="L12" s="114"/>
      <c r="M12" s="114"/>
      <c r="N12" s="114"/>
      <c r="O12" s="114"/>
      <c r="P12" s="114"/>
      <c r="Q12" s="114"/>
      <c r="R12" s="114"/>
      <c r="S12" s="114"/>
      <c r="T12" s="111"/>
      <c r="U12" s="136"/>
      <c r="V12" s="111"/>
      <c r="W12" s="106"/>
      <c r="X12" s="191" t="str">
        <f t="shared" ref="X12:X20" si="1">+BA12&amp;BB12&amp;BC12</f>
        <v/>
      </c>
      <c r="AD12" s="4"/>
      <c r="AE12" s="4"/>
      <c r="AF12" s="4"/>
      <c r="AG12" s="4"/>
      <c r="AH12" s="4"/>
      <c r="AI12" s="4"/>
      <c r="AJ12" s="4"/>
      <c r="AK12" s="4"/>
      <c r="AL12" s="4"/>
      <c r="AM12" s="4"/>
      <c r="AN12" s="4"/>
      <c r="AO12" s="4"/>
      <c r="AP12" s="4"/>
      <c r="AQ12" s="4"/>
      <c r="AR12" s="4"/>
      <c r="AS12" s="4"/>
      <c r="AW12" s="187"/>
      <c r="AX12" s="187"/>
      <c r="AY12" s="187"/>
      <c r="AZ12" s="187"/>
      <c r="BA12" s="192" t="str">
        <f t="shared" ref="BA12:BA21" si="2">IF($C12&lt;&gt;($U12+$V12)," El número de consultas según sexo NO puede ser diferente al Total.","")</f>
        <v/>
      </c>
      <c r="BB12" s="192" t="str">
        <f t="shared" ref="BB12:BB21" si="3">IF($C12=0,"",IF($W12="",IF($C12="",""," No olvide escribir la columna Beneficiarios."),""))</f>
        <v/>
      </c>
      <c r="BC12" s="192" t="str">
        <f t="shared" ref="BC12:BC21" si="4">IF($C12&lt;$W12," El número de Beneficiarios NO puede ser mayor que el Total.","")</f>
        <v/>
      </c>
      <c r="BD12" s="193">
        <f t="shared" ref="BD12:BD21" si="5">IF($C12&lt;&gt;($U12+$V12),1,0)</f>
        <v>0</v>
      </c>
      <c r="BE12" s="193">
        <f t="shared" ref="BE12:BE21" si="6">IF($C12&lt;$W12,1,0)</f>
        <v>0</v>
      </c>
      <c r="BF12" s="193" t="str">
        <f t="shared" ref="BF12:BF21" si="7">IF($C12=0,"",IF($W12="",IF($C12="","",1),0))</f>
        <v/>
      </c>
      <c r="BG12" s="187"/>
      <c r="BH12" s="187"/>
      <c r="BI12" s="187"/>
      <c r="BJ12" s="187"/>
      <c r="BK12" s="187"/>
      <c r="BL12" s="187"/>
      <c r="BM12" s="187"/>
      <c r="BN12" s="187"/>
      <c r="BO12" s="187"/>
      <c r="BP12" s="187"/>
      <c r="BQ12" s="187"/>
      <c r="BR12" s="187"/>
      <c r="BS12" s="187"/>
      <c r="BT12" s="187"/>
      <c r="BU12" s="187"/>
      <c r="BV12" s="187"/>
      <c r="BW12" s="187"/>
      <c r="BX12" s="187"/>
      <c r="BY12" s="187"/>
      <c r="BZ12" s="187"/>
      <c r="CA12" s="187"/>
      <c r="CB12" s="187"/>
      <c r="CC12" s="187"/>
      <c r="CD12" s="187"/>
      <c r="CE12" s="187"/>
      <c r="CF12" s="187"/>
      <c r="CG12" s="187"/>
      <c r="CH12" s="187"/>
      <c r="CI12" s="187"/>
      <c r="CJ12" s="187"/>
      <c r="CK12" s="187"/>
    </row>
    <row r="13" spans="1:89" s="5" customFormat="1" ht="15.75" customHeight="1" x14ac:dyDescent="0.15">
      <c r="A13" s="292"/>
      <c r="B13" s="41" t="s">
        <v>18</v>
      </c>
      <c r="C13" s="120">
        <f t="shared" si="0"/>
        <v>0</v>
      </c>
      <c r="D13" s="136"/>
      <c r="E13" s="136"/>
      <c r="F13" s="114"/>
      <c r="G13" s="114"/>
      <c r="H13" s="114"/>
      <c r="I13" s="114"/>
      <c r="J13" s="114"/>
      <c r="K13" s="114"/>
      <c r="L13" s="114"/>
      <c r="M13" s="114"/>
      <c r="N13" s="114"/>
      <c r="O13" s="114"/>
      <c r="P13" s="114"/>
      <c r="Q13" s="114"/>
      <c r="R13" s="114"/>
      <c r="S13" s="114"/>
      <c r="T13" s="111"/>
      <c r="U13" s="136"/>
      <c r="V13" s="111"/>
      <c r="W13" s="106"/>
      <c r="X13" s="191" t="str">
        <f t="shared" si="1"/>
        <v/>
      </c>
      <c r="AD13" s="4"/>
      <c r="AE13" s="4"/>
      <c r="AF13" s="4"/>
      <c r="AG13" s="4"/>
      <c r="AH13" s="4"/>
      <c r="AI13" s="4"/>
      <c r="AJ13" s="4"/>
      <c r="AK13" s="4"/>
      <c r="AL13" s="4"/>
      <c r="AM13" s="4"/>
      <c r="AN13" s="4"/>
      <c r="AO13" s="4"/>
      <c r="AP13" s="4"/>
      <c r="AQ13" s="4"/>
      <c r="AR13" s="4"/>
      <c r="AS13" s="4"/>
      <c r="AW13" s="187"/>
      <c r="AX13" s="187"/>
      <c r="AY13" s="187"/>
      <c r="AZ13" s="187"/>
      <c r="BA13" s="192" t="str">
        <f t="shared" si="2"/>
        <v/>
      </c>
      <c r="BB13" s="192" t="str">
        <f t="shared" si="3"/>
        <v/>
      </c>
      <c r="BC13" s="192" t="str">
        <f t="shared" si="4"/>
        <v/>
      </c>
      <c r="BD13" s="193">
        <f t="shared" si="5"/>
        <v>0</v>
      </c>
      <c r="BE13" s="193">
        <f t="shared" si="6"/>
        <v>0</v>
      </c>
      <c r="BF13" s="193" t="str">
        <f t="shared" si="7"/>
        <v/>
      </c>
      <c r="BG13" s="187"/>
      <c r="BH13" s="187"/>
      <c r="BI13" s="187"/>
      <c r="BJ13" s="187"/>
      <c r="BK13" s="187"/>
      <c r="BL13" s="187"/>
      <c r="BM13" s="187"/>
      <c r="BN13" s="187"/>
      <c r="BO13" s="187"/>
      <c r="BP13" s="187"/>
      <c r="BQ13" s="187"/>
      <c r="BR13" s="187"/>
      <c r="BS13" s="187"/>
      <c r="BT13" s="187"/>
      <c r="BU13" s="187"/>
      <c r="BV13" s="187"/>
      <c r="BW13" s="187"/>
      <c r="BX13" s="187"/>
      <c r="BY13" s="187"/>
      <c r="BZ13" s="187"/>
      <c r="CA13" s="187"/>
      <c r="CB13" s="187"/>
      <c r="CC13" s="187"/>
      <c r="CD13" s="187"/>
      <c r="CE13" s="187"/>
      <c r="CF13" s="187"/>
      <c r="CG13" s="187"/>
      <c r="CH13" s="187"/>
      <c r="CI13" s="187"/>
      <c r="CJ13" s="187"/>
      <c r="CK13" s="187"/>
    </row>
    <row r="14" spans="1:89" s="5" customFormat="1" ht="15.75" customHeight="1" x14ac:dyDescent="0.15">
      <c r="A14" s="292"/>
      <c r="B14" s="41" t="s">
        <v>19</v>
      </c>
      <c r="C14" s="120">
        <f t="shared" si="0"/>
        <v>0</v>
      </c>
      <c r="D14" s="136"/>
      <c r="E14" s="136"/>
      <c r="F14" s="114"/>
      <c r="G14" s="114"/>
      <c r="H14" s="114"/>
      <c r="I14" s="114"/>
      <c r="J14" s="114"/>
      <c r="K14" s="114"/>
      <c r="L14" s="114"/>
      <c r="M14" s="114"/>
      <c r="N14" s="114"/>
      <c r="O14" s="114"/>
      <c r="P14" s="114"/>
      <c r="Q14" s="114"/>
      <c r="R14" s="114"/>
      <c r="S14" s="114"/>
      <c r="T14" s="111"/>
      <c r="U14" s="136"/>
      <c r="V14" s="111"/>
      <c r="W14" s="106"/>
      <c r="X14" s="191" t="str">
        <f>+BA14&amp;BB14&amp;BC14</f>
        <v/>
      </c>
      <c r="AD14" s="4"/>
      <c r="AE14" s="4"/>
      <c r="AF14" s="4"/>
      <c r="AG14" s="4"/>
      <c r="AH14" s="4"/>
      <c r="AI14" s="4"/>
      <c r="AJ14" s="4"/>
      <c r="AK14" s="4"/>
      <c r="AL14" s="4"/>
      <c r="AM14" s="4"/>
      <c r="AN14" s="4"/>
      <c r="AO14" s="4"/>
      <c r="AP14" s="4"/>
      <c r="AQ14" s="4"/>
      <c r="AR14" s="4"/>
      <c r="AS14" s="4"/>
      <c r="AW14" s="187"/>
      <c r="AX14" s="187"/>
      <c r="AY14" s="187"/>
      <c r="AZ14" s="187"/>
      <c r="BA14" s="192" t="str">
        <f t="shared" si="2"/>
        <v/>
      </c>
      <c r="BB14" s="192" t="str">
        <f t="shared" si="3"/>
        <v/>
      </c>
      <c r="BC14" s="192" t="str">
        <f t="shared" si="4"/>
        <v/>
      </c>
      <c r="BD14" s="193">
        <f t="shared" si="5"/>
        <v>0</v>
      </c>
      <c r="BE14" s="193">
        <f t="shared" si="6"/>
        <v>0</v>
      </c>
      <c r="BF14" s="193" t="str">
        <f t="shared" si="7"/>
        <v/>
      </c>
      <c r="BG14" s="187"/>
      <c r="BH14" s="187"/>
      <c r="BI14" s="187"/>
      <c r="BJ14" s="187"/>
      <c r="BK14" s="187"/>
      <c r="BL14" s="187"/>
      <c r="BM14" s="187"/>
      <c r="BN14" s="187"/>
      <c r="BO14" s="187"/>
      <c r="BP14" s="187"/>
      <c r="BQ14" s="187"/>
      <c r="BR14" s="187"/>
      <c r="BS14" s="187"/>
      <c r="BT14" s="187"/>
      <c r="BU14" s="187"/>
      <c r="BV14" s="187"/>
      <c r="BW14" s="187"/>
      <c r="BX14" s="187"/>
      <c r="BY14" s="187"/>
      <c r="BZ14" s="187"/>
      <c r="CA14" s="187"/>
      <c r="CB14" s="187"/>
      <c r="CC14" s="187"/>
      <c r="CD14" s="187"/>
      <c r="CE14" s="187"/>
      <c r="CF14" s="187"/>
      <c r="CG14" s="187"/>
      <c r="CH14" s="187"/>
      <c r="CI14" s="187"/>
      <c r="CJ14" s="187"/>
      <c r="CK14" s="187"/>
    </row>
    <row r="15" spans="1:89" s="5" customFormat="1" ht="15.75" customHeight="1" x14ac:dyDescent="0.15">
      <c r="A15" s="292"/>
      <c r="B15" s="41" t="s">
        <v>20</v>
      </c>
      <c r="C15" s="120">
        <f t="shared" si="0"/>
        <v>0</v>
      </c>
      <c r="D15" s="136"/>
      <c r="E15" s="136"/>
      <c r="F15" s="114"/>
      <c r="G15" s="114"/>
      <c r="H15" s="114"/>
      <c r="I15" s="114"/>
      <c r="J15" s="114"/>
      <c r="K15" s="114"/>
      <c r="L15" s="114"/>
      <c r="M15" s="114"/>
      <c r="N15" s="114"/>
      <c r="O15" s="114"/>
      <c r="P15" s="114"/>
      <c r="Q15" s="114"/>
      <c r="R15" s="114"/>
      <c r="S15" s="114"/>
      <c r="T15" s="111"/>
      <c r="U15" s="136"/>
      <c r="V15" s="111"/>
      <c r="W15" s="106"/>
      <c r="X15" s="191" t="str">
        <f t="shared" si="1"/>
        <v/>
      </c>
      <c r="AD15" s="4"/>
      <c r="AE15" s="4"/>
      <c r="AF15" s="4"/>
      <c r="AG15" s="4"/>
      <c r="AH15" s="4"/>
      <c r="AI15" s="4"/>
      <c r="AJ15" s="4"/>
      <c r="AK15" s="4"/>
      <c r="AL15" s="4"/>
      <c r="AM15" s="4"/>
      <c r="AN15" s="4"/>
      <c r="AO15" s="4"/>
      <c r="AP15" s="4"/>
      <c r="AQ15" s="4"/>
      <c r="AR15" s="4"/>
      <c r="AS15" s="4"/>
      <c r="AW15" s="187"/>
      <c r="AX15" s="187"/>
      <c r="AY15" s="187"/>
      <c r="AZ15" s="187"/>
      <c r="BA15" s="192" t="str">
        <f t="shared" si="2"/>
        <v/>
      </c>
      <c r="BB15" s="192" t="str">
        <f t="shared" si="3"/>
        <v/>
      </c>
      <c r="BC15" s="192" t="str">
        <f t="shared" si="4"/>
        <v/>
      </c>
      <c r="BD15" s="193">
        <f t="shared" si="5"/>
        <v>0</v>
      </c>
      <c r="BE15" s="193">
        <f t="shared" si="6"/>
        <v>0</v>
      </c>
      <c r="BF15" s="193" t="str">
        <f t="shared" si="7"/>
        <v/>
      </c>
      <c r="BG15" s="187"/>
      <c r="BH15" s="187"/>
      <c r="BI15" s="187"/>
      <c r="BJ15" s="187"/>
      <c r="BK15" s="187"/>
      <c r="BL15" s="187"/>
      <c r="BM15" s="187"/>
      <c r="BN15" s="187"/>
      <c r="BO15" s="187"/>
      <c r="BP15" s="187"/>
      <c r="BQ15" s="187"/>
      <c r="BR15" s="187"/>
      <c r="BS15" s="187"/>
      <c r="BT15" s="187"/>
      <c r="BU15" s="187"/>
      <c r="BV15" s="187"/>
      <c r="BW15" s="187"/>
      <c r="BX15" s="187"/>
      <c r="BY15" s="187"/>
      <c r="BZ15" s="187"/>
      <c r="CA15" s="187"/>
      <c r="CB15" s="187"/>
      <c r="CC15" s="187"/>
      <c r="CD15" s="187"/>
      <c r="CE15" s="187"/>
      <c r="CF15" s="187"/>
      <c r="CG15" s="187"/>
      <c r="CH15" s="187"/>
      <c r="CI15" s="187"/>
      <c r="CJ15" s="187"/>
      <c r="CK15" s="187"/>
    </row>
    <row r="16" spans="1:89" s="5" customFormat="1" ht="15.75" customHeight="1" x14ac:dyDescent="0.15">
      <c r="A16" s="292"/>
      <c r="B16" s="41" t="s">
        <v>21</v>
      </c>
      <c r="C16" s="120">
        <f t="shared" si="0"/>
        <v>0</v>
      </c>
      <c r="D16" s="136"/>
      <c r="E16" s="136"/>
      <c r="F16" s="114"/>
      <c r="G16" s="114"/>
      <c r="H16" s="114"/>
      <c r="I16" s="114"/>
      <c r="J16" s="114"/>
      <c r="K16" s="114"/>
      <c r="L16" s="114"/>
      <c r="M16" s="114"/>
      <c r="N16" s="114"/>
      <c r="O16" s="114"/>
      <c r="P16" s="114"/>
      <c r="Q16" s="114"/>
      <c r="R16" s="114"/>
      <c r="S16" s="114"/>
      <c r="T16" s="111"/>
      <c r="U16" s="136"/>
      <c r="V16" s="111"/>
      <c r="W16" s="106"/>
      <c r="X16" s="191" t="str">
        <f t="shared" si="1"/>
        <v/>
      </c>
      <c r="AD16" s="4"/>
      <c r="AE16" s="4"/>
      <c r="AF16" s="4"/>
      <c r="AG16" s="4"/>
      <c r="AH16" s="4"/>
      <c r="AI16" s="4"/>
      <c r="AJ16" s="4"/>
      <c r="AK16" s="4"/>
      <c r="AL16" s="4"/>
      <c r="AM16" s="4"/>
      <c r="AN16" s="4"/>
      <c r="AO16" s="4"/>
      <c r="AP16" s="4"/>
      <c r="AQ16" s="4"/>
      <c r="AR16" s="4"/>
      <c r="AS16" s="4"/>
      <c r="AW16" s="187"/>
      <c r="AX16" s="187"/>
      <c r="AY16" s="187"/>
      <c r="AZ16" s="187"/>
      <c r="BA16" s="192" t="str">
        <f t="shared" si="2"/>
        <v/>
      </c>
      <c r="BB16" s="192" t="str">
        <f t="shared" si="3"/>
        <v/>
      </c>
      <c r="BC16" s="192" t="str">
        <f t="shared" si="4"/>
        <v/>
      </c>
      <c r="BD16" s="193">
        <f t="shared" si="5"/>
        <v>0</v>
      </c>
      <c r="BE16" s="193">
        <f t="shared" si="6"/>
        <v>0</v>
      </c>
      <c r="BF16" s="193" t="str">
        <f t="shared" si="7"/>
        <v/>
      </c>
      <c r="BG16" s="187"/>
      <c r="BH16" s="187"/>
      <c r="BI16" s="187"/>
      <c r="BJ16" s="187"/>
      <c r="BK16" s="187"/>
      <c r="BL16" s="187"/>
      <c r="BM16" s="187"/>
      <c r="BN16" s="187"/>
      <c r="BO16" s="187"/>
      <c r="BP16" s="187"/>
      <c r="BQ16" s="187"/>
      <c r="BR16" s="187"/>
      <c r="BS16" s="187"/>
      <c r="BT16" s="187"/>
      <c r="BU16" s="187"/>
      <c r="BV16" s="187"/>
      <c r="BW16" s="187"/>
      <c r="BX16" s="187"/>
      <c r="BY16" s="187"/>
      <c r="BZ16" s="187"/>
      <c r="CA16" s="187"/>
      <c r="CB16" s="187"/>
      <c r="CC16" s="187"/>
      <c r="CD16" s="187"/>
      <c r="CE16" s="187"/>
      <c r="CF16" s="187"/>
      <c r="CG16" s="187"/>
      <c r="CH16" s="187"/>
      <c r="CI16" s="187"/>
      <c r="CJ16" s="187"/>
      <c r="CK16" s="187"/>
    </row>
    <row r="17" spans="1:89" s="5" customFormat="1" ht="15.75" customHeight="1" x14ac:dyDescent="0.15">
      <c r="A17" s="292"/>
      <c r="B17" s="41" t="s">
        <v>39</v>
      </c>
      <c r="C17" s="194">
        <f t="shared" si="0"/>
        <v>0</v>
      </c>
      <c r="D17" s="147"/>
      <c r="E17" s="147"/>
      <c r="F17" s="127"/>
      <c r="G17" s="127"/>
      <c r="H17" s="127"/>
      <c r="I17" s="127"/>
      <c r="J17" s="127"/>
      <c r="K17" s="127"/>
      <c r="L17" s="127"/>
      <c r="M17" s="127"/>
      <c r="N17" s="127"/>
      <c r="O17" s="127"/>
      <c r="P17" s="127"/>
      <c r="Q17" s="127"/>
      <c r="R17" s="127"/>
      <c r="S17" s="127"/>
      <c r="T17" s="112"/>
      <c r="U17" s="147"/>
      <c r="V17" s="112"/>
      <c r="W17" s="106"/>
      <c r="X17" s="191" t="str">
        <f t="shared" si="1"/>
        <v/>
      </c>
      <c r="AD17" s="4"/>
      <c r="AE17" s="4"/>
      <c r="AF17" s="4"/>
      <c r="AG17" s="4"/>
      <c r="AH17" s="4"/>
      <c r="AI17" s="4"/>
      <c r="AJ17" s="4"/>
      <c r="AK17" s="4"/>
      <c r="AL17" s="4"/>
      <c r="AM17" s="4"/>
      <c r="AN17" s="4"/>
      <c r="AO17" s="4"/>
      <c r="AP17" s="4"/>
      <c r="AQ17" s="4"/>
      <c r="AR17" s="4"/>
      <c r="AS17" s="4"/>
      <c r="AW17" s="187"/>
      <c r="AX17" s="187"/>
      <c r="AY17" s="187"/>
      <c r="AZ17" s="187"/>
      <c r="BA17" s="192" t="str">
        <f t="shared" si="2"/>
        <v/>
      </c>
      <c r="BB17" s="192" t="str">
        <f t="shared" si="3"/>
        <v/>
      </c>
      <c r="BC17" s="192" t="str">
        <f t="shared" si="4"/>
        <v/>
      </c>
      <c r="BD17" s="193">
        <f t="shared" si="5"/>
        <v>0</v>
      </c>
      <c r="BE17" s="193">
        <f t="shared" si="6"/>
        <v>0</v>
      </c>
      <c r="BF17" s="193" t="str">
        <f t="shared" si="7"/>
        <v/>
      </c>
      <c r="BG17" s="187"/>
      <c r="BH17" s="187"/>
      <c r="BI17" s="187"/>
      <c r="BJ17" s="187"/>
      <c r="BK17" s="187"/>
      <c r="BL17" s="187"/>
      <c r="BM17" s="187"/>
      <c r="BN17" s="187"/>
      <c r="BO17" s="187"/>
      <c r="BP17" s="187"/>
      <c r="BQ17" s="187"/>
      <c r="BR17" s="187"/>
      <c r="BS17" s="187"/>
      <c r="BT17" s="187"/>
      <c r="BU17" s="187"/>
      <c r="BV17" s="187"/>
      <c r="BW17" s="187"/>
      <c r="BX17" s="187"/>
      <c r="BY17" s="187"/>
      <c r="BZ17" s="187"/>
      <c r="CA17" s="187"/>
      <c r="CB17" s="187"/>
      <c r="CC17" s="187"/>
      <c r="CD17" s="187"/>
      <c r="CE17" s="187"/>
      <c r="CF17" s="187"/>
      <c r="CG17" s="187"/>
      <c r="CH17" s="187"/>
      <c r="CI17" s="187"/>
      <c r="CJ17" s="187"/>
      <c r="CK17" s="187"/>
    </row>
    <row r="18" spans="1:89" s="5" customFormat="1" ht="21" x14ac:dyDescent="0.15">
      <c r="A18" s="292"/>
      <c r="B18" s="41" t="s">
        <v>22</v>
      </c>
      <c r="C18" s="194">
        <f t="shared" si="0"/>
        <v>0</v>
      </c>
      <c r="D18" s="147"/>
      <c r="E18" s="147"/>
      <c r="F18" s="127"/>
      <c r="G18" s="127"/>
      <c r="H18" s="127"/>
      <c r="I18" s="127"/>
      <c r="J18" s="127"/>
      <c r="K18" s="127"/>
      <c r="L18" s="127"/>
      <c r="M18" s="127"/>
      <c r="N18" s="127"/>
      <c r="O18" s="127"/>
      <c r="P18" s="127"/>
      <c r="Q18" s="127"/>
      <c r="R18" s="127"/>
      <c r="S18" s="127"/>
      <c r="T18" s="112"/>
      <c r="U18" s="147"/>
      <c r="V18" s="112"/>
      <c r="W18" s="153"/>
      <c r="X18" s="191" t="str">
        <f t="shared" si="1"/>
        <v/>
      </c>
      <c r="AD18" s="4"/>
      <c r="AE18" s="4"/>
      <c r="AF18" s="4"/>
      <c r="AG18" s="4"/>
      <c r="AH18" s="4"/>
      <c r="AI18" s="4"/>
      <c r="AJ18" s="4"/>
      <c r="AK18" s="4"/>
      <c r="AL18" s="4"/>
      <c r="AM18" s="4"/>
      <c r="AN18" s="4"/>
      <c r="AO18" s="4"/>
      <c r="AP18" s="4"/>
      <c r="AQ18" s="4"/>
      <c r="AR18" s="4"/>
      <c r="AS18" s="4"/>
      <c r="AW18" s="187"/>
      <c r="AX18" s="187"/>
      <c r="AY18" s="187"/>
      <c r="AZ18" s="187"/>
      <c r="BA18" s="192" t="str">
        <f t="shared" si="2"/>
        <v/>
      </c>
      <c r="BB18" s="192" t="str">
        <f t="shared" si="3"/>
        <v/>
      </c>
      <c r="BC18" s="192" t="str">
        <f t="shared" si="4"/>
        <v/>
      </c>
      <c r="BD18" s="193">
        <f t="shared" si="5"/>
        <v>0</v>
      </c>
      <c r="BE18" s="193">
        <f t="shared" si="6"/>
        <v>0</v>
      </c>
      <c r="BF18" s="193" t="str">
        <f t="shared" si="7"/>
        <v/>
      </c>
      <c r="BG18" s="187"/>
      <c r="BH18" s="187"/>
      <c r="BI18" s="187"/>
      <c r="BJ18" s="187"/>
      <c r="BK18" s="187"/>
      <c r="BL18" s="187"/>
      <c r="BM18" s="187"/>
      <c r="BN18" s="187"/>
      <c r="BO18" s="187"/>
      <c r="BP18" s="187"/>
      <c r="BQ18" s="187"/>
      <c r="BR18" s="187"/>
      <c r="BS18" s="187"/>
      <c r="BT18" s="187"/>
      <c r="BU18" s="187"/>
      <c r="BV18" s="187"/>
      <c r="BW18" s="187"/>
      <c r="BX18" s="187"/>
      <c r="BY18" s="187"/>
      <c r="BZ18" s="187"/>
      <c r="CA18" s="187"/>
      <c r="CB18" s="187"/>
      <c r="CC18" s="187"/>
      <c r="CD18" s="187"/>
      <c r="CE18" s="187"/>
      <c r="CF18" s="187"/>
      <c r="CG18" s="187"/>
      <c r="CH18" s="187"/>
      <c r="CI18" s="187"/>
      <c r="CJ18" s="187"/>
      <c r="CK18" s="187"/>
    </row>
    <row r="19" spans="1:89" s="5" customFormat="1" ht="15.75" customHeight="1" x14ac:dyDescent="0.15">
      <c r="A19" s="276"/>
      <c r="B19" s="42" t="s">
        <v>23</v>
      </c>
      <c r="C19" s="129">
        <f>SUM(D19:T19)</f>
        <v>0</v>
      </c>
      <c r="D19" s="195">
        <f>SUM(D11:D18)</f>
        <v>0</v>
      </c>
      <c r="E19" s="195">
        <f>SUM(E11:E18)</f>
        <v>0</v>
      </c>
      <c r="F19" s="131">
        <f>SUM(F11:F18)</f>
        <v>0</v>
      </c>
      <c r="G19" s="131">
        <f>SUM(G11:G18)</f>
        <v>0</v>
      </c>
      <c r="H19" s="131">
        <f>SUM(H11:H18)</f>
        <v>0</v>
      </c>
      <c r="I19" s="131">
        <f t="shared" ref="I19:R19" si="8">SUM(I11:I18)</f>
        <v>0</v>
      </c>
      <c r="J19" s="131">
        <f t="shared" si="8"/>
        <v>0</v>
      </c>
      <c r="K19" s="131">
        <f t="shared" si="8"/>
        <v>0</v>
      </c>
      <c r="L19" s="131">
        <f t="shared" si="8"/>
        <v>0</v>
      </c>
      <c r="M19" s="131">
        <f>SUM(M11:M18)</f>
        <v>0</v>
      </c>
      <c r="N19" s="131">
        <f>SUM(N11:N18)</f>
        <v>0</v>
      </c>
      <c r="O19" s="131">
        <f>SUM(O11:O18)</f>
        <v>0</v>
      </c>
      <c r="P19" s="131">
        <f>SUM(P11:P18)</f>
        <v>0</v>
      </c>
      <c r="Q19" s="131">
        <f t="shared" si="8"/>
        <v>0</v>
      </c>
      <c r="R19" s="131">
        <f t="shared" si="8"/>
        <v>0</v>
      </c>
      <c r="S19" s="131">
        <f>SUM(S11:S18)</f>
        <v>0</v>
      </c>
      <c r="T19" s="132">
        <f>SUM(T11:T18)</f>
        <v>0</v>
      </c>
      <c r="U19" s="130">
        <f>SUM(U11:U18)</f>
        <v>0</v>
      </c>
      <c r="V19" s="132">
        <f>SUM(V11:V18)</f>
        <v>0</v>
      </c>
      <c r="W19" s="129">
        <f>SUM(W11:W18)</f>
        <v>0</v>
      </c>
      <c r="X19" s="191" t="str">
        <f>+BA19&amp;BB19&amp;BC19</f>
        <v/>
      </c>
      <c r="AD19" s="4"/>
      <c r="AE19" s="4"/>
      <c r="AF19" s="4"/>
      <c r="AG19" s="4"/>
      <c r="AH19" s="4"/>
      <c r="AI19" s="4"/>
      <c r="AJ19" s="4"/>
      <c r="AK19" s="4"/>
      <c r="AL19" s="4"/>
      <c r="AM19" s="4"/>
      <c r="AN19" s="4"/>
      <c r="AO19" s="4"/>
      <c r="AP19" s="4"/>
      <c r="AQ19" s="4"/>
      <c r="AR19" s="4"/>
      <c r="AS19" s="4"/>
      <c r="AW19" s="187"/>
      <c r="AX19" s="187"/>
      <c r="AY19" s="187"/>
      <c r="AZ19" s="187"/>
      <c r="BA19" s="192" t="str">
        <f t="shared" si="2"/>
        <v/>
      </c>
      <c r="BB19" s="192" t="str">
        <f t="shared" si="3"/>
        <v/>
      </c>
      <c r="BC19" s="192" t="str">
        <f t="shared" si="4"/>
        <v/>
      </c>
      <c r="BD19" s="193">
        <f t="shared" si="5"/>
        <v>0</v>
      </c>
      <c r="BE19" s="193">
        <f t="shared" si="6"/>
        <v>0</v>
      </c>
      <c r="BF19" s="193" t="str">
        <f t="shared" si="7"/>
        <v/>
      </c>
      <c r="BG19" s="187"/>
      <c r="BH19" s="187"/>
      <c r="BI19" s="187"/>
      <c r="BJ19" s="187"/>
      <c r="BK19" s="187"/>
      <c r="BL19" s="187"/>
      <c r="BM19" s="187"/>
      <c r="BN19" s="187"/>
      <c r="BO19" s="187"/>
      <c r="BP19" s="187"/>
      <c r="BQ19" s="187"/>
      <c r="BR19" s="187"/>
      <c r="BS19" s="187"/>
      <c r="BT19" s="187"/>
      <c r="BU19" s="187"/>
      <c r="BV19" s="187"/>
      <c r="BW19" s="187"/>
      <c r="BX19" s="187"/>
      <c r="BY19" s="187"/>
      <c r="BZ19" s="187"/>
      <c r="CA19" s="187"/>
      <c r="CB19" s="187"/>
      <c r="CC19" s="187"/>
      <c r="CD19" s="187"/>
      <c r="CE19" s="187"/>
      <c r="CF19" s="187"/>
      <c r="CG19" s="187"/>
      <c r="CH19" s="187"/>
      <c r="CI19" s="187"/>
      <c r="CJ19" s="187"/>
      <c r="CK19" s="187"/>
    </row>
    <row r="20" spans="1:89" s="5" customFormat="1" ht="15.75" customHeight="1" x14ac:dyDescent="0.15">
      <c r="A20" s="18" t="s">
        <v>24</v>
      </c>
      <c r="B20" s="43" t="s">
        <v>17</v>
      </c>
      <c r="C20" s="119">
        <f>SUM(D20:T20)</f>
        <v>0</v>
      </c>
      <c r="D20" s="135"/>
      <c r="E20" s="135"/>
      <c r="F20" s="124"/>
      <c r="G20" s="124"/>
      <c r="H20" s="124"/>
      <c r="I20" s="124"/>
      <c r="J20" s="124"/>
      <c r="K20" s="124"/>
      <c r="L20" s="124"/>
      <c r="M20" s="124"/>
      <c r="N20" s="124"/>
      <c r="O20" s="124"/>
      <c r="P20" s="124"/>
      <c r="Q20" s="124"/>
      <c r="R20" s="124"/>
      <c r="S20" s="124"/>
      <c r="T20" s="133"/>
      <c r="U20" s="135"/>
      <c r="V20" s="133"/>
      <c r="W20" s="139"/>
      <c r="X20" s="191" t="str">
        <f t="shared" si="1"/>
        <v/>
      </c>
      <c r="AD20" s="4"/>
      <c r="AE20" s="4"/>
      <c r="AF20" s="4"/>
      <c r="AG20" s="4"/>
      <c r="AH20" s="4"/>
      <c r="AI20" s="4"/>
      <c r="AJ20" s="4"/>
      <c r="AK20" s="4"/>
      <c r="AL20" s="4"/>
      <c r="AM20" s="4"/>
      <c r="AN20" s="4"/>
      <c r="AO20" s="4"/>
      <c r="AP20" s="4"/>
      <c r="AQ20" s="4"/>
      <c r="AR20" s="4"/>
      <c r="AS20" s="4"/>
      <c r="AW20" s="187"/>
      <c r="AX20" s="187"/>
      <c r="AY20" s="187"/>
      <c r="AZ20" s="187"/>
      <c r="BA20" s="192" t="str">
        <f t="shared" si="2"/>
        <v/>
      </c>
      <c r="BB20" s="192" t="str">
        <f t="shared" si="3"/>
        <v/>
      </c>
      <c r="BC20" s="192" t="str">
        <f t="shared" si="4"/>
        <v/>
      </c>
      <c r="BD20" s="193">
        <f t="shared" si="5"/>
        <v>0</v>
      </c>
      <c r="BE20" s="193">
        <f t="shared" si="6"/>
        <v>0</v>
      </c>
      <c r="BF20" s="193" t="str">
        <f t="shared" si="7"/>
        <v/>
      </c>
      <c r="BG20" s="187"/>
      <c r="BH20" s="187"/>
      <c r="BI20" s="187"/>
      <c r="BJ20" s="187"/>
      <c r="BK20" s="187"/>
      <c r="BL20" s="187"/>
      <c r="BM20" s="187"/>
      <c r="BN20" s="187"/>
      <c r="BO20" s="187"/>
      <c r="BP20" s="187"/>
      <c r="BQ20" s="187"/>
      <c r="BR20" s="187"/>
      <c r="BS20" s="187"/>
      <c r="BT20" s="187"/>
      <c r="BU20" s="187"/>
      <c r="BV20" s="187"/>
      <c r="BW20" s="187"/>
      <c r="BX20" s="187"/>
      <c r="BY20" s="187"/>
      <c r="BZ20" s="187"/>
      <c r="CA20" s="187"/>
      <c r="CB20" s="187"/>
      <c r="CC20" s="187"/>
      <c r="CD20" s="187"/>
      <c r="CE20" s="187"/>
      <c r="CF20" s="187"/>
      <c r="CG20" s="187"/>
      <c r="CH20" s="187"/>
      <c r="CI20" s="187"/>
      <c r="CJ20" s="187"/>
      <c r="CK20" s="187"/>
    </row>
    <row r="21" spans="1:89" s="5" customFormat="1" ht="15.75" customHeight="1" x14ac:dyDescent="0.15">
      <c r="A21" s="18" t="s">
        <v>25</v>
      </c>
      <c r="B21" s="105" t="s">
        <v>17</v>
      </c>
      <c r="C21" s="121">
        <f>SUM(D21:T21)</f>
        <v>0</v>
      </c>
      <c r="D21" s="137"/>
      <c r="E21" s="137"/>
      <c r="F21" s="116"/>
      <c r="G21" s="116"/>
      <c r="H21" s="116"/>
      <c r="I21" s="116"/>
      <c r="J21" s="116"/>
      <c r="K21" s="116"/>
      <c r="L21" s="116"/>
      <c r="M21" s="116"/>
      <c r="N21" s="116"/>
      <c r="O21" s="116"/>
      <c r="P21" s="116"/>
      <c r="Q21" s="116"/>
      <c r="R21" s="116"/>
      <c r="S21" s="116"/>
      <c r="T21" s="117"/>
      <c r="U21" s="137"/>
      <c r="V21" s="117"/>
      <c r="W21" s="107"/>
      <c r="X21" s="191" t="str">
        <f>+BA21&amp;BB21&amp;BC21</f>
        <v/>
      </c>
      <c r="AD21" s="4"/>
      <c r="AE21" s="4"/>
      <c r="AF21" s="4"/>
      <c r="AG21" s="4"/>
      <c r="AH21" s="4"/>
      <c r="AI21" s="4"/>
      <c r="AJ21" s="4"/>
      <c r="AK21" s="4"/>
      <c r="AL21" s="4"/>
      <c r="AM21" s="4"/>
      <c r="AN21" s="4"/>
      <c r="AO21" s="4"/>
      <c r="AP21" s="4"/>
      <c r="AQ21" s="4"/>
      <c r="AR21" s="4"/>
      <c r="AS21" s="4"/>
      <c r="AW21" s="187"/>
      <c r="AX21" s="187"/>
      <c r="AY21" s="187"/>
      <c r="AZ21" s="187"/>
      <c r="BA21" s="192" t="str">
        <f t="shared" si="2"/>
        <v/>
      </c>
      <c r="BB21" s="192" t="str">
        <f t="shared" si="3"/>
        <v/>
      </c>
      <c r="BC21" s="192" t="str">
        <f t="shared" si="4"/>
        <v/>
      </c>
      <c r="BD21" s="193">
        <f t="shared" si="5"/>
        <v>0</v>
      </c>
      <c r="BE21" s="193">
        <f t="shared" si="6"/>
        <v>0</v>
      </c>
      <c r="BF21" s="193" t="str">
        <f t="shared" si="7"/>
        <v/>
      </c>
      <c r="BG21" s="187"/>
      <c r="BH21" s="187"/>
      <c r="BI21" s="187"/>
      <c r="BJ21" s="187"/>
      <c r="BK21" s="187"/>
      <c r="BL21" s="187"/>
      <c r="BM21" s="187"/>
      <c r="BN21" s="187"/>
      <c r="BO21" s="187"/>
      <c r="BP21" s="187"/>
      <c r="BQ21" s="187"/>
      <c r="BR21" s="187"/>
      <c r="BS21" s="187"/>
      <c r="BT21" s="187"/>
      <c r="BU21" s="187"/>
      <c r="BV21" s="187"/>
      <c r="BW21" s="187"/>
      <c r="BX21" s="187"/>
      <c r="BY21" s="187"/>
      <c r="BZ21" s="187"/>
      <c r="CA21" s="187"/>
      <c r="CB21" s="187"/>
      <c r="CC21" s="187"/>
      <c r="CD21" s="187"/>
      <c r="CE21" s="187"/>
      <c r="CF21" s="187"/>
      <c r="CG21" s="187"/>
      <c r="CH21" s="187"/>
      <c r="CI21" s="187"/>
      <c r="CJ21" s="187"/>
      <c r="CK21" s="187"/>
    </row>
    <row r="22" spans="1:89" s="4" customFormat="1" ht="30" customHeight="1" x14ac:dyDescent="0.2">
      <c r="A22" s="38" t="s">
        <v>26</v>
      </c>
      <c r="B22" s="44"/>
      <c r="C22" s="45"/>
      <c r="D22" s="44"/>
      <c r="E22" s="20"/>
      <c r="F22" s="20"/>
      <c r="G22" s="20"/>
      <c r="H22" s="20"/>
      <c r="I22" s="20"/>
      <c r="J22" s="20"/>
      <c r="K22" s="20"/>
      <c r="L22" s="20"/>
      <c r="M22" s="26"/>
      <c r="N22" s="26"/>
      <c r="V22" s="24"/>
      <c r="AW22" s="14"/>
      <c r="AX22" s="14"/>
      <c r="AY22" s="14"/>
      <c r="AZ22" s="14"/>
      <c r="BA22" s="14"/>
      <c r="BB22" s="14"/>
      <c r="BC22" s="14"/>
      <c r="BD22" s="14"/>
      <c r="BE22" s="14"/>
      <c r="BF22" s="14"/>
      <c r="BG22" s="14"/>
      <c r="BH22" s="14"/>
      <c r="BI22" s="14"/>
      <c r="BJ22" s="14"/>
      <c r="BK22" s="14"/>
      <c r="BL22" s="14"/>
      <c r="BM22" s="14"/>
      <c r="BN22" s="14"/>
      <c r="BO22" s="14"/>
      <c r="BP22" s="14"/>
      <c r="BQ22" s="14"/>
      <c r="BR22" s="14"/>
      <c r="BS22" s="14"/>
      <c r="BT22" s="14"/>
      <c r="BU22" s="14"/>
      <c r="BV22" s="14"/>
      <c r="BW22" s="14"/>
      <c r="BX22" s="14"/>
      <c r="BY22" s="14"/>
      <c r="BZ22" s="14"/>
      <c r="CA22" s="14"/>
      <c r="CB22" s="14"/>
      <c r="CC22" s="14"/>
      <c r="CD22" s="14"/>
      <c r="CE22" s="14"/>
      <c r="CF22" s="14"/>
      <c r="CG22" s="14"/>
      <c r="CH22" s="14"/>
      <c r="CI22" s="14"/>
      <c r="CJ22" s="14"/>
      <c r="CK22" s="14"/>
    </row>
    <row r="23" spans="1:89" s="5" customFormat="1" ht="21" x14ac:dyDescent="0.2">
      <c r="A23" s="177" t="s">
        <v>4</v>
      </c>
      <c r="B23" s="18" t="s">
        <v>27</v>
      </c>
      <c r="C23" s="18" t="s">
        <v>28</v>
      </c>
      <c r="D23" s="4"/>
      <c r="E23" s="4"/>
      <c r="F23" s="4"/>
      <c r="G23" s="4"/>
      <c r="H23" s="4"/>
      <c r="I23" s="4"/>
      <c r="J23" s="4"/>
      <c r="K23" s="46"/>
      <c r="L23" s="46"/>
      <c r="M23" s="26"/>
      <c r="N23" s="4"/>
      <c r="O23" s="4"/>
      <c r="P23" s="4"/>
      <c r="Q23" s="4"/>
      <c r="R23" s="4"/>
      <c r="S23" s="4"/>
      <c r="T23" s="4"/>
      <c r="U23" s="4"/>
      <c r="V23" s="24"/>
      <c r="W23" s="4"/>
      <c r="X23" s="4"/>
      <c r="AD23" s="4"/>
      <c r="AE23" s="4"/>
      <c r="AF23" s="4"/>
      <c r="AG23" s="4"/>
      <c r="AH23" s="4"/>
      <c r="AI23" s="4"/>
      <c r="AJ23" s="4"/>
      <c r="AK23" s="4"/>
      <c r="AL23" s="4"/>
      <c r="AM23" s="4"/>
      <c r="AN23" s="4"/>
      <c r="AW23" s="187"/>
      <c r="AX23" s="187"/>
      <c r="AY23" s="187"/>
      <c r="AZ23" s="187"/>
      <c r="BA23" s="14"/>
      <c r="BB23" s="14"/>
      <c r="BC23" s="14"/>
      <c r="BD23" s="14"/>
      <c r="BE23" s="14"/>
      <c r="BF23" s="187"/>
      <c r="BG23" s="187"/>
      <c r="BH23" s="187"/>
      <c r="BI23" s="187"/>
      <c r="BJ23" s="187"/>
      <c r="BK23" s="187"/>
      <c r="BL23" s="187"/>
      <c r="BM23" s="187"/>
      <c r="BN23" s="187"/>
      <c r="BO23" s="187"/>
      <c r="BP23" s="187"/>
      <c r="BQ23" s="187"/>
      <c r="BR23" s="187"/>
      <c r="BS23" s="187"/>
      <c r="BT23" s="187"/>
      <c r="BU23" s="187"/>
      <c r="BV23" s="187"/>
      <c r="BW23" s="187"/>
      <c r="BX23" s="187"/>
      <c r="BY23" s="187"/>
      <c r="BZ23" s="187"/>
      <c r="CA23" s="187"/>
      <c r="CB23" s="187"/>
      <c r="CC23" s="187"/>
      <c r="CD23" s="187"/>
      <c r="CE23" s="187"/>
      <c r="CF23" s="187"/>
      <c r="CG23" s="187"/>
      <c r="CH23" s="187"/>
      <c r="CI23" s="187"/>
      <c r="CJ23" s="187"/>
      <c r="CK23" s="187"/>
    </row>
    <row r="24" spans="1:89" s="5" customFormat="1" ht="24" customHeight="1" x14ac:dyDescent="0.2">
      <c r="A24" s="47" t="s">
        <v>29</v>
      </c>
      <c r="B24" s="145"/>
      <c r="C24" s="145"/>
      <c r="D24" s="4"/>
      <c r="E24" s="4"/>
      <c r="F24" s="4"/>
      <c r="G24" s="4"/>
      <c r="H24" s="4"/>
      <c r="I24" s="4"/>
      <c r="J24" s="4"/>
      <c r="K24" s="46"/>
      <c r="L24" s="46"/>
      <c r="M24" s="26"/>
      <c r="N24" s="4"/>
      <c r="O24" s="4"/>
      <c r="P24" s="4"/>
      <c r="Q24" s="4"/>
      <c r="R24" s="4"/>
      <c r="S24" s="4"/>
      <c r="T24" s="4"/>
      <c r="U24" s="4"/>
      <c r="V24" s="24"/>
      <c r="W24" s="4"/>
      <c r="X24" s="4"/>
      <c r="AD24" s="4"/>
      <c r="AE24" s="4"/>
      <c r="AF24" s="4"/>
      <c r="AG24" s="4"/>
      <c r="AH24" s="4"/>
      <c r="AI24" s="4"/>
      <c r="AJ24" s="4"/>
      <c r="AK24" s="4"/>
      <c r="AL24" s="4"/>
      <c r="AM24" s="4"/>
      <c r="AN24" s="4"/>
      <c r="AW24" s="187"/>
      <c r="AX24" s="187"/>
      <c r="AY24" s="187"/>
      <c r="AZ24" s="187"/>
      <c r="BA24" s="14"/>
      <c r="BB24" s="14"/>
      <c r="BC24" s="14"/>
      <c r="BD24" s="14"/>
      <c r="BE24" s="14"/>
      <c r="BF24" s="187"/>
      <c r="BG24" s="187"/>
      <c r="BH24" s="187"/>
      <c r="BI24" s="187"/>
      <c r="BJ24" s="187"/>
      <c r="BK24" s="187"/>
      <c r="BL24" s="187"/>
      <c r="BM24" s="187"/>
      <c r="BN24" s="187"/>
      <c r="BO24" s="187"/>
      <c r="BP24" s="187"/>
      <c r="BQ24" s="187"/>
      <c r="BR24" s="187"/>
      <c r="BS24" s="187"/>
      <c r="BT24" s="187"/>
      <c r="BU24" s="187"/>
      <c r="BV24" s="187"/>
      <c r="BW24" s="187"/>
      <c r="BX24" s="187"/>
      <c r="BY24" s="187"/>
      <c r="BZ24" s="187"/>
      <c r="CA24" s="187"/>
      <c r="CB24" s="187"/>
      <c r="CC24" s="187"/>
      <c r="CD24" s="187"/>
      <c r="CE24" s="187"/>
      <c r="CF24" s="187"/>
      <c r="CG24" s="187"/>
      <c r="CH24" s="187"/>
      <c r="CI24" s="187"/>
      <c r="CJ24" s="187"/>
      <c r="CK24" s="187"/>
    </row>
    <row r="25" spans="1:89" s="5" customFormat="1" ht="30" customHeight="1" x14ac:dyDescent="0.2">
      <c r="A25" s="48" t="s">
        <v>30</v>
      </c>
      <c r="B25" s="48"/>
      <c r="C25" s="48"/>
      <c r="D25" s="38"/>
      <c r="E25" s="38"/>
      <c r="F25" s="38"/>
      <c r="G25" s="38"/>
      <c r="H25" s="38"/>
      <c r="I25" s="38"/>
      <c r="J25" s="38"/>
      <c r="K25" s="38"/>
      <c r="L25" s="38"/>
      <c r="M25" s="26"/>
      <c r="N25" s="8"/>
      <c r="O25" s="4"/>
      <c r="P25" s="4"/>
      <c r="Q25" s="4"/>
      <c r="R25" s="4"/>
      <c r="S25" s="4"/>
      <c r="T25" s="4"/>
      <c r="U25" s="4"/>
      <c r="V25" s="24"/>
      <c r="W25" s="4"/>
      <c r="X25" s="4"/>
      <c r="AD25" s="4"/>
      <c r="AE25" s="4"/>
      <c r="AF25" s="4"/>
      <c r="AG25" s="4"/>
      <c r="AH25" s="4"/>
      <c r="AI25" s="4"/>
      <c r="AJ25" s="4"/>
      <c r="AK25" s="4"/>
      <c r="AL25" s="4"/>
      <c r="AM25" s="4"/>
      <c r="AN25" s="4"/>
      <c r="AW25" s="187"/>
      <c r="AX25" s="187"/>
      <c r="AY25" s="187"/>
      <c r="AZ25" s="187"/>
      <c r="BA25" s="14"/>
      <c r="BB25" s="14"/>
      <c r="BC25" s="14"/>
      <c r="BD25" s="14"/>
      <c r="BE25" s="14"/>
      <c r="BF25" s="187"/>
      <c r="BG25" s="187"/>
      <c r="BH25" s="187"/>
      <c r="BI25" s="187"/>
      <c r="BJ25" s="187"/>
      <c r="BK25" s="187"/>
      <c r="BL25" s="187"/>
      <c r="BM25" s="187"/>
      <c r="BN25" s="187"/>
      <c r="BO25" s="187"/>
      <c r="BP25" s="187"/>
      <c r="BQ25" s="187"/>
      <c r="BR25" s="187"/>
      <c r="BS25" s="187"/>
      <c r="BT25" s="187"/>
      <c r="BU25" s="187"/>
      <c r="BV25" s="187"/>
      <c r="BW25" s="187"/>
      <c r="BX25" s="187"/>
      <c r="BY25" s="187"/>
      <c r="BZ25" s="187"/>
      <c r="CA25" s="187"/>
      <c r="CB25" s="187"/>
      <c r="CC25" s="187"/>
      <c r="CD25" s="187"/>
      <c r="CE25" s="187"/>
      <c r="CF25" s="187"/>
      <c r="CG25" s="187"/>
      <c r="CH25" s="187"/>
      <c r="CI25" s="187"/>
      <c r="CJ25" s="187"/>
      <c r="CK25" s="187"/>
    </row>
    <row r="26" spans="1:89" s="5" customFormat="1" x14ac:dyDescent="0.2">
      <c r="A26" s="293" t="s">
        <v>31</v>
      </c>
      <c r="B26" s="294"/>
      <c r="C26" s="287" t="s">
        <v>23</v>
      </c>
      <c r="D26" s="306" t="s">
        <v>32</v>
      </c>
      <c r="E26" s="307"/>
      <c r="F26" s="10"/>
      <c r="G26" s="10"/>
      <c r="H26" s="10"/>
      <c r="I26" s="10"/>
      <c r="J26" s="10"/>
      <c r="K26" s="46"/>
      <c r="O26" s="4"/>
      <c r="P26" s="4"/>
      <c r="Q26" s="4"/>
      <c r="R26" s="4"/>
      <c r="S26" s="4"/>
      <c r="T26" s="4"/>
      <c r="U26" s="4"/>
      <c r="V26" s="24"/>
      <c r="W26" s="4"/>
      <c r="X26" s="4"/>
      <c r="AD26" s="4"/>
      <c r="AE26" s="4"/>
      <c r="AF26" s="4"/>
      <c r="AG26" s="4"/>
      <c r="AH26" s="4"/>
      <c r="AI26" s="4"/>
      <c r="AJ26" s="4"/>
      <c r="AK26" s="4"/>
      <c r="AL26" s="4"/>
      <c r="AM26" s="4"/>
      <c r="AN26" s="4"/>
      <c r="AO26" s="4"/>
      <c r="AW26" s="187"/>
      <c r="AX26" s="187"/>
      <c r="AY26" s="187"/>
      <c r="AZ26" s="187"/>
      <c r="BA26" s="14"/>
      <c r="BB26" s="14"/>
      <c r="BC26" s="14"/>
      <c r="BD26" s="14"/>
      <c r="BE26" s="14"/>
      <c r="BF26" s="187"/>
      <c r="BG26" s="187"/>
      <c r="BH26" s="187"/>
      <c r="BI26" s="187"/>
      <c r="BJ26" s="187"/>
      <c r="BK26" s="187"/>
      <c r="BL26" s="187"/>
      <c r="BM26" s="187"/>
      <c r="BN26" s="187"/>
      <c r="BO26" s="187"/>
      <c r="BP26" s="187"/>
      <c r="BQ26" s="187"/>
      <c r="BR26" s="187"/>
      <c r="BS26" s="187"/>
      <c r="BT26" s="187"/>
      <c r="BU26" s="187"/>
      <c r="BV26" s="187"/>
      <c r="BW26" s="187"/>
      <c r="BX26" s="187"/>
      <c r="BY26" s="187"/>
      <c r="BZ26" s="187"/>
      <c r="CA26" s="187"/>
      <c r="CB26" s="187"/>
      <c r="CC26" s="187"/>
      <c r="CD26" s="187"/>
      <c r="CE26" s="187"/>
      <c r="CF26" s="187"/>
      <c r="CG26" s="187"/>
      <c r="CH26" s="187"/>
      <c r="CI26" s="187"/>
      <c r="CJ26" s="187"/>
      <c r="CK26" s="187"/>
    </row>
    <row r="27" spans="1:89" s="5" customFormat="1" ht="15" customHeight="1" x14ac:dyDescent="0.2">
      <c r="A27" s="295"/>
      <c r="B27" s="296"/>
      <c r="C27" s="288"/>
      <c r="D27" s="16" t="s">
        <v>33</v>
      </c>
      <c r="E27" s="17" t="s">
        <v>14</v>
      </c>
      <c r="F27" s="10"/>
      <c r="G27" s="10"/>
      <c r="H27" s="10"/>
      <c r="I27" s="10"/>
      <c r="J27" s="10"/>
      <c r="K27" s="46"/>
      <c r="O27" s="4"/>
      <c r="P27" s="4"/>
      <c r="Q27" s="4"/>
      <c r="R27" s="4"/>
      <c r="S27" s="4"/>
      <c r="T27" s="4"/>
      <c r="U27" s="4"/>
      <c r="V27" s="24"/>
      <c r="W27" s="4"/>
      <c r="X27" s="4"/>
      <c r="AD27" s="4"/>
      <c r="AE27" s="4"/>
      <c r="AF27" s="4"/>
      <c r="AG27" s="4"/>
      <c r="AH27" s="4"/>
      <c r="AI27" s="4"/>
      <c r="AJ27" s="4"/>
      <c r="AK27" s="4"/>
      <c r="AL27" s="4"/>
      <c r="AM27" s="4"/>
      <c r="AN27" s="4"/>
      <c r="AO27" s="4"/>
      <c r="AW27" s="187"/>
      <c r="AX27" s="187"/>
      <c r="AY27" s="187"/>
      <c r="AZ27" s="187"/>
      <c r="BA27" s="14"/>
      <c r="BB27" s="14"/>
      <c r="BC27" s="14"/>
      <c r="BD27" s="14"/>
      <c r="BE27" s="14"/>
      <c r="BF27" s="187"/>
      <c r="BG27" s="187"/>
      <c r="BH27" s="187"/>
      <c r="BI27" s="187"/>
      <c r="BJ27" s="187"/>
      <c r="BK27" s="187"/>
      <c r="BL27" s="187"/>
      <c r="BM27" s="187"/>
      <c r="BN27" s="187"/>
      <c r="BO27" s="187"/>
      <c r="BP27" s="187"/>
      <c r="BQ27" s="187"/>
      <c r="BR27" s="187"/>
      <c r="BS27" s="187"/>
      <c r="BT27" s="187"/>
      <c r="BU27" s="187"/>
      <c r="BV27" s="187"/>
      <c r="BW27" s="187"/>
      <c r="BX27" s="187"/>
      <c r="BY27" s="187"/>
      <c r="BZ27" s="187"/>
      <c r="CA27" s="187"/>
      <c r="CB27" s="187"/>
      <c r="CC27" s="187"/>
      <c r="CD27" s="187"/>
      <c r="CE27" s="187"/>
      <c r="CF27" s="187"/>
      <c r="CG27" s="187"/>
      <c r="CH27" s="187"/>
      <c r="CI27" s="187"/>
      <c r="CJ27" s="187"/>
      <c r="CK27" s="187"/>
    </row>
    <row r="28" spans="1:89" s="5" customFormat="1" ht="15.75" customHeight="1" x14ac:dyDescent="0.2">
      <c r="A28" s="279" t="s">
        <v>34</v>
      </c>
      <c r="B28" s="280"/>
      <c r="C28" s="154">
        <f t="shared" ref="C28:C33" si="9">SUM(D28:E28)</f>
        <v>0</v>
      </c>
      <c r="D28" s="150">
        <f>+D29+D30</f>
        <v>0</v>
      </c>
      <c r="E28" s="151">
        <f>+E29+E30</f>
        <v>0</v>
      </c>
      <c r="F28" s="196"/>
      <c r="G28" s="49"/>
      <c r="H28" s="49"/>
      <c r="I28" s="23"/>
      <c r="J28" s="23"/>
      <c r="K28" s="46"/>
      <c r="O28" s="4"/>
      <c r="P28" s="4"/>
      <c r="Q28" s="4"/>
      <c r="R28" s="4"/>
      <c r="S28" s="4"/>
      <c r="T28" s="4"/>
      <c r="U28" s="4"/>
      <c r="V28" s="24"/>
      <c r="W28" s="4"/>
      <c r="X28" s="4"/>
      <c r="AD28" s="4"/>
      <c r="AE28" s="4"/>
      <c r="AF28" s="4"/>
      <c r="AG28" s="4"/>
      <c r="AH28" s="4"/>
      <c r="AI28" s="4"/>
      <c r="AJ28" s="4"/>
      <c r="AK28" s="4"/>
      <c r="AL28" s="4"/>
      <c r="AM28" s="4"/>
      <c r="AN28" s="4"/>
      <c r="AO28" s="4"/>
      <c r="AW28" s="187"/>
      <c r="AX28" s="187"/>
      <c r="AY28" s="187"/>
      <c r="AZ28" s="187"/>
      <c r="BA28" s="187"/>
      <c r="BB28" s="187"/>
      <c r="BC28" s="187"/>
      <c r="BD28" s="187"/>
      <c r="BE28" s="14"/>
      <c r="BF28" s="187"/>
      <c r="BG28" s="187"/>
      <c r="BH28" s="187"/>
      <c r="BI28" s="187"/>
      <c r="BJ28" s="187"/>
      <c r="BK28" s="187"/>
      <c r="BL28" s="187"/>
      <c r="BM28" s="187"/>
      <c r="BN28" s="187"/>
      <c r="BO28" s="187"/>
      <c r="BP28" s="187"/>
      <c r="BQ28" s="187"/>
      <c r="BR28" s="187"/>
      <c r="BS28" s="187"/>
      <c r="BT28" s="187"/>
      <c r="BU28" s="187"/>
      <c r="BV28" s="187"/>
      <c r="BW28" s="187"/>
      <c r="BX28" s="187"/>
      <c r="BY28" s="187"/>
      <c r="BZ28" s="187"/>
      <c r="CA28" s="187"/>
      <c r="CB28" s="187"/>
      <c r="CC28" s="187"/>
      <c r="CD28" s="187"/>
      <c r="CE28" s="187"/>
      <c r="CF28" s="187"/>
      <c r="CG28" s="187"/>
      <c r="CH28" s="187"/>
      <c r="CI28" s="187"/>
      <c r="CJ28" s="187"/>
      <c r="CK28" s="187"/>
    </row>
    <row r="29" spans="1:89" s="5" customFormat="1" ht="15.75" customHeight="1" x14ac:dyDescent="0.2">
      <c r="A29" s="281" t="s">
        <v>16</v>
      </c>
      <c r="B29" s="282"/>
      <c r="C29" s="134">
        <f t="shared" si="9"/>
        <v>0</v>
      </c>
      <c r="D29" s="113"/>
      <c r="E29" s="111"/>
      <c r="F29" s="167" t="str">
        <f>$BA29&amp;" "&amp;$BB29&amp;""</f>
        <v xml:space="preserve"> </v>
      </c>
      <c r="G29" s="49"/>
      <c r="H29" s="49"/>
      <c r="I29" s="23"/>
      <c r="J29" s="23"/>
      <c r="K29" s="46"/>
      <c r="O29" s="4"/>
      <c r="P29" s="4"/>
      <c r="Q29" s="4"/>
      <c r="R29" s="4"/>
      <c r="S29" s="4"/>
      <c r="T29" s="4"/>
      <c r="U29" s="4"/>
      <c r="V29" s="24"/>
      <c r="W29" s="4"/>
      <c r="X29" s="4"/>
      <c r="AD29" s="4"/>
      <c r="AE29" s="4"/>
      <c r="AF29" s="4"/>
      <c r="AG29" s="4"/>
      <c r="AH29" s="4"/>
      <c r="AI29" s="4"/>
      <c r="AJ29" s="4"/>
      <c r="AK29" s="4"/>
      <c r="AL29" s="4"/>
      <c r="AM29" s="4"/>
      <c r="AN29" s="4"/>
      <c r="AO29" s="4"/>
      <c r="AW29" s="187"/>
      <c r="AX29" s="187"/>
      <c r="AY29" s="187"/>
      <c r="AZ29" s="187"/>
      <c r="BA29" s="192" t="str">
        <f>IF($C29+$C32&lt;=$C11,"","Las consultas por médico en extensión horaria NO pueden ser mayor que el Total de consultas de sección A.1.")</f>
        <v/>
      </c>
      <c r="BB29" s="192" t="str">
        <f>IF($D29+$E29&lt;&gt;$C29,"Las consultas según sexo NO pueden ser diferente al Total.","")</f>
        <v/>
      </c>
      <c r="BC29" s="192"/>
      <c r="BD29" s="193">
        <f>IF($C29+$C32&lt;=$C11,0,1)</f>
        <v>0</v>
      </c>
      <c r="BE29" s="193">
        <f>IF($D29+$E29&lt;&gt;$C29,1,0)</f>
        <v>0</v>
      </c>
      <c r="BF29" s="193"/>
      <c r="BG29" s="187"/>
      <c r="BH29" s="187"/>
      <c r="BI29" s="187"/>
      <c r="BJ29" s="187"/>
      <c r="BK29" s="187"/>
      <c r="BL29" s="187"/>
      <c r="BM29" s="187"/>
      <c r="BN29" s="187"/>
      <c r="BO29" s="187"/>
      <c r="BP29" s="187"/>
      <c r="BQ29" s="187"/>
      <c r="BR29" s="187"/>
      <c r="BS29" s="187"/>
      <c r="BT29" s="187"/>
      <c r="BU29" s="187"/>
      <c r="BV29" s="187"/>
      <c r="BW29" s="187"/>
      <c r="BX29" s="187"/>
      <c r="BY29" s="187"/>
      <c r="BZ29" s="187"/>
      <c r="CA29" s="187"/>
      <c r="CB29" s="187"/>
      <c r="CC29" s="187"/>
      <c r="CD29" s="187"/>
      <c r="CE29" s="187"/>
      <c r="CF29" s="187"/>
      <c r="CG29" s="187"/>
      <c r="CH29" s="187"/>
      <c r="CI29" s="187"/>
      <c r="CJ29" s="187"/>
      <c r="CK29" s="187"/>
    </row>
    <row r="30" spans="1:89" s="5" customFormat="1" ht="15.75" customHeight="1" x14ac:dyDescent="0.2">
      <c r="A30" s="277" t="s">
        <v>21</v>
      </c>
      <c r="B30" s="278"/>
      <c r="C30" s="155">
        <f t="shared" si="9"/>
        <v>0</v>
      </c>
      <c r="D30" s="126"/>
      <c r="E30" s="112"/>
      <c r="F30" s="167" t="str">
        <f>$BA30&amp;" "&amp;$BB30&amp;""</f>
        <v xml:space="preserve"> </v>
      </c>
      <c r="G30" s="49"/>
      <c r="H30" s="49"/>
      <c r="I30" s="23"/>
      <c r="J30" s="23"/>
      <c r="K30" s="46"/>
      <c r="O30" s="4"/>
      <c r="P30" s="4"/>
      <c r="Q30" s="4"/>
      <c r="R30" s="4"/>
      <c r="S30" s="4"/>
      <c r="T30" s="4"/>
      <c r="U30" s="4"/>
      <c r="V30" s="24"/>
      <c r="W30" s="4"/>
      <c r="X30" s="4"/>
      <c r="AD30" s="4"/>
      <c r="AE30" s="4"/>
      <c r="AF30" s="4"/>
      <c r="AG30" s="4"/>
      <c r="AH30" s="4"/>
      <c r="AI30" s="4"/>
      <c r="AJ30" s="4"/>
      <c r="AK30" s="4"/>
      <c r="AL30" s="4"/>
      <c r="AM30" s="4"/>
      <c r="AN30" s="4"/>
      <c r="AO30" s="4"/>
      <c r="AW30" s="187"/>
      <c r="AX30" s="187"/>
      <c r="AY30" s="187"/>
      <c r="AZ30" s="187"/>
      <c r="BA30" s="192" t="str">
        <f>IF($C30+$C33&lt;=SUM($C12:$C18),"","Las consultas por otros profesionales en extensión horaria NO pueden ser mayor que el Total de consultas de sección A.1.")</f>
        <v/>
      </c>
      <c r="BB30" s="192" t="str">
        <f>IF(D30+E30&lt;&gt;C30,"Las consultas según sexo NO pueden ser diferente al Total.","")</f>
        <v/>
      </c>
      <c r="BC30" s="187"/>
      <c r="BD30" s="193">
        <f>IF($C30+$C33&lt;=SUM($C12:$C18),0,1)</f>
        <v>0</v>
      </c>
      <c r="BE30" s="193">
        <f>IF($D30+$E30&lt;&gt;$C30,1,0)</f>
        <v>0</v>
      </c>
      <c r="BF30" s="187"/>
      <c r="BG30" s="187"/>
      <c r="BH30" s="187"/>
      <c r="BI30" s="187"/>
      <c r="BJ30" s="187"/>
      <c r="BK30" s="187"/>
      <c r="BL30" s="187"/>
      <c r="BM30" s="187"/>
      <c r="BN30" s="187"/>
      <c r="BO30" s="187"/>
      <c r="BP30" s="187"/>
      <c r="BQ30" s="187"/>
      <c r="BR30" s="187"/>
      <c r="BS30" s="187"/>
      <c r="BT30" s="187"/>
      <c r="BU30" s="187"/>
      <c r="BV30" s="187"/>
      <c r="BW30" s="187"/>
      <c r="BX30" s="187"/>
      <c r="BY30" s="187"/>
      <c r="BZ30" s="187"/>
      <c r="CA30" s="187"/>
      <c r="CB30" s="187"/>
      <c r="CC30" s="187"/>
      <c r="CD30" s="187"/>
      <c r="CE30" s="187"/>
      <c r="CF30" s="187"/>
      <c r="CG30" s="187"/>
      <c r="CH30" s="187"/>
      <c r="CI30" s="187"/>
      <c r="CJ30" s="187"/>
      <c r="CK30" s="187"/>
    </row>
    <row r="31" spans="1:89" s="5" customFormat="1" ht="15.75" customHeight="1" x14ac:dyDescent="0.2">
      <c r="A31" s="279" t="s">
        <v>35</v>
      </c>
      <c r="B31" s="280"/>
      <c r="C31" s="154">
        <f t="shared" si="9"/>
        <v>0</v>
      </c>
      <c r="D31" s="150">
        <f>+D32+D33</f>
        <v>0</v>
      </c>
      <c r="E31" s="151">
        <f>+E32+E33</f>
        <v>0</v>
      </c>
      <c r="F31" s="197"/>
      <c r="G31" s="49"/>
      <c r="H31" s="49"/>
      <c r="I31" s="23"/>
      <c r="J31" s="23"/>
      <c r="K31" s="46"/>
      <c r="O31" s="4"/>
      <c r="P31" s="4"/>
      <c r="Q31" s="4"/>
      <c r="R31" s="4"/>
      <c r="S31" s="4"/>
      <c r="T31" s="4"/>
      <c r="U31" s="4"/>
      <c r="V31" s="24"/>
      <c r="W31" s="4"/>
      <c r="X31" s="4"/>
      <c r="AD31" s="4"/>
      <c r="AE31" s="4"/>
      <c r="AF31" s="4"/>
      <c r="AG31" s="4"/>
      <c r="AH31" s="4"/>
      <c r="AI31" s="4"/>
      <c r="AJ31" s="4"/>
      <c r="AK31" s="4"/>
      <c r="AL31" s="4"/>
      <c r="AM31" s="4"/>
      <c r="AN31" s="4"/>
      <c r="AO31" s="4"/>
      <c r="AW31" s="187"/>
      <c r="AX31" s="187"/>
      <c r="AY31" s="187"/>
      <c r="AZ31" s="187"/>
      <c r="BA31" s="187"/>
      <c r="BB31" s="187"/>
      <c r="BC31" s="187"/>
      <c r="BD31" s="187"/>
      <c r="BE31" s="187"/>
      <c r="BF31" s="187"/>
      <c r="BG31" s="187"/>
      <c r="BH31" s="187"/>
      <c r="BI31" s="187"/>
      <c r="BJ31" s="187"/>
      <c r="BK31" s="187"/>
      <c r="BL31" s="187"/>
      <c r="BM31" s="187"/>
      <c r="BN31" s="187"/>
      <c r="BO31" s="187"/>
      <c r="BP31" s="187"/>
      <c r="BQ31" s="187"/>
      <c r="BR31" s="187"/>
      <c r="BS31" s="187"/>
      <c r="BT31" s="187"/>
      <c r="BU31" s="187"/>
      <c r="BV31" s="187"/>
      <c r="BW31" s="187"/>
      <c r="BX31" s="187"/>
      <c r="BY31" s="187"/>
      <c r="BZ31" s="187"/>
      <c r="CA31" s="187"/>
      <c r="CB31" s="187"/>
      <c r="CC31" s="187"/>
      <c r="CD31" s="187"/>
      <c r="CE31" s="187"/>
      <c r="CF31" s="187"/>
      <c r="CG31" s="187"/>
      <c r="CH31" s="187"/>
      <c r="CI31" s="187"/>
      <c r="CJ31" s="187"/>
      <c r="CK31" s="187"/>
    </row>
    <row r="32" spans="1:89" s="5" customFormat="1" ht="15.75" customHeight="1" x14ac:dyDescent="0.2">
      <c r="A32" s="281" t="s">
        <v>16</v>
      </c>
      <c r="B32" s="282"/>
      <c r="C32" s="134">
        <f t="shared" si="9"/>
        <v>0</v>
      </c>
      <c r="D32" s="113"/>
      <c r="E32" s="111"/>
      <c r="F32" s="167" t="str">
        <f>$BA29&amp;" "&amp;$BB32&amp;""</f>
        <v xml:space="preserve"> </v>
      </c>
      <c r="G32" s="49"/>
      <c r="H32" s="49"/>
      <c r="I32" s="23"/>
      <c r="J32" s="23"/>
      <c r="K32" s="46"/>
      <c r="L32" s="46"/>
      <c r="M32" s="26"/>
      <c r="N32" s="23"/>
      <c r="O32" s="4"/>
      <c r="P32" s="4"/>
      <c r="Q32" s="4"/>
      <c r="R32" s="4"/>
      <c r="S32" s="4"/>
      <c r="T32" s="4"/>
      <c r="U32" s="4"/>
      <c r="V32" s="24"/>
      <c r="W32" s="4"/>
      <c r="X32" s="4"/>
      <c r="AD32" s="4"/>
      <c r="AE32" s="4"/>
      <c r="AF32" s="4"/>
      <c r="AG32" s="4"/>
      <c r="AH32" s="4"/>
      <c r="AI32" s="4"/>
      <c r="AJ32" s="4"/>
      <c r="AK32" s="4"/>
      <c r="AL32" s="4"/>
      <c r="AM32" s="4"/>
      <c r="AN32" s="4"/>
      <c r="AO32" s="4"/>
      <c r="AW32" s="187"/>
      <c r="AX32" s="187"/>
      <c r="AY32" s="187"/>
      <c r="AZ32" s="187"/>
      <c r="BA32" s="187"/>
      <c r="BB32" s="192" t="str">
        <f>IF(D32+E32&lt;&gt;C32,"Las consultas según sexo NO pueden ser diferente al Total.","")</f>
        <v/>
      </c>
      <c r="BC32" s="187"/>
      <c r="BD32" s="187"/>
      <c r="BE32" s="193">
        <f>IF($D32+$E32&lt;&gt;$C32,1,0)</f>
        <v>0</v>
      </c>
      <c r="BF32" s="187"/>
      <c r="BG32" s="187"/>
      <c r="BH32" s="187"/>
      <c r="BI32" s="187"/>
      <c r="BJ32" s="187"/>
      <c r="BK32" s="187"/>
      <c r="BL32" s="187"/>
      <c r="BM32" s="187"/>
      <c r="BN32" s="187"/>
      <c r="BO32" s="187"/>
      <c r="BP32" s="187"/>
      <c r="BQ32" s="187"/>
      <c r="BR32" s="187"/>
      <c r="BS32" s="187"/>
      <c r="BT32" s="187"/>
      <c r="BU32" s="187"/>
      <c r="BV32" s="187"/>
      <c r="BW32" s="187"/>
      <c r="BX32" s="187"/>
      <c r="BY32" s="187"/>
      <c r="BZ32" s="187"/>
      <c r="CA32" s="187"/>
      <c r="CB32" s="187"/>
      <c r="CC32" s="187"/>
      <c r="CD32" s="187"/>
      <c r="CE32" s="187"/>
      <c r="CF32" s="187"/>
      <c r="CG32" s="187"/>
      <c r="CH32" s="187"/>
      <c r="CI32" s="187"/>
      <c r="CJ32" s="187"/>
      <c r="CK32" s="187"/>
    </row>
    <row r="33" spans="1:89" s="5" customFormat="1" ht="15.75" customHeight="1" x14ac:dyDescent="0.2">
      <c r="A33" s="283" t="s">
        <v>21</v>
      </c>
      <c r="B33" s="284"/>
      <c r="C33" s="148">
        <f t="shared" si="9"/>
        <v>0</v>
      </c>
      <c r="D33" s="115"/>
      <c r="E33" s="117"/>
      <c r="F33" s="167" t="str">
        <f>$BA30&amp;" "&amp;$BB33&amp;""</f>
        <v xml:space="preserve"> </v>
      </c>
      <c r="G33" s="49"/>
      <c r="H33" s="49"/>
      <c r="I33" s="23"/>
      <c r="J33" s="23"/>
      <c r="K33" s="46"/>
      <c r="L33" s="46"/>
      <c r="M33" s="26"/>
      <c r="N33" s="23"/>
      <c r="O33" s="4"/>
      <c r="P33" s="4"/>
      <c r="Q33" s="4"/>
      <c r="R33" s="4"/>
      <c r="S33" s="4"/>
      <c r="T33" s="4"/>
      <c r="U33" s="4"/>
      <c r="V33" s="24"/>
      <c r="W33" s="4"/>
      <c r="X33" s="4"/>
      <c r="AD33" s="4"/>
      <c r="AE33" s="4"/>
      <c r="AF33" s="4"/>
      <c r="AG33" s="4"/>
      <c r="AH33" s="4"/>
      <c r="AI33" s="4"/>
      <c r="AJ33" s="4"/>
      <c r="AK33" s="4"/>
      <c r="AL33" s="4"/>
      <c r="AM33" s="4"/>
      <c r="AN33" s="4"/>
      <c r="AO33" s="4"/>
      <c r="AW33" s="187"/>
      <c r="AX33" s="187"/>
      <c r="AY33" s="187"/>
      <c r="AZ33" s="187"/>
      <c r="BA33" s="187"/>
      <c r="BB33" s="192" t="str">
        <f>IF(D33+E33&lt;&gt;C33,"Las consultas según sexo NO pueden ser diferente al Total.","")</f>
        <v/>
      </c>
      <c r="BC33" s="187"/>
      <c r="BD33" s="187"/>
      <c r="BE33" s="193">
        <f>IF($D33+$E33&lt;&gt;$C33,1,0)</f>
        <v>0</v>
      </c>
      <c r="BF33" s="187"/>
      <c r="BG33" s="187"/>
      <c r="BH33" s="187"/>
      <c r="BI33" s="187"/>
      <c r="BJ33" s="187"/>
      <c r="BK33" s="187"/>
      <c r="BL33" s="187"/>
      <c r="BM33" s="187"/>
      <c r="BN33" s="187"/>
      <c r="BO33" s="187"/>
      <c r="BP33" s="187"/>
      <c r="BQ33" s="187"/>
      <c r="BR33" s="187"/>
      <c r="BS33" s="187"/>
      <c r="BT33" s="187"/>
      <c r="BU33" s="187"/>
      <c r="BV33" s="187"/>
      <c r="BW33" s="187"/>
      <c r="BX33" s="187"/>
      <c r="BY33" s="187"/>
      <c r="BZ33" s="187"/>
      <c r="CA33" s="187"/>
      <c r="CB33" s="187"/>
      <c r="CC33" s="187"/>
      <c r="CD33" s="187"/>
      <c r="CE33" s="187"/>
      <c r="CF33" s="187"/>
      <c r="CG33" s="187"/>
      <c r="CH33" s="187"/>
      <c r="CI33" s="187"/>
      <c r="CJ33" s="187"/>
      <c r="CK33" s="187"/>
    </row>
    <row r="34" spans="1:89" s="4" customFormat="1" ht="30" customHeight="1" x14ac:dyDescent="0.2">
      <c r="A34" s="35" t="s">
        <v>36</v>
      </c>
      <c r="B34" s="13"/>
      <c r="C34" s="12"/>
      <c r="D34" s="12"/>
      <c r="E34" s="12"/>
      <c r="F34" s="12"/>
      <c r="G34" s="12"/>
      <c r="H34" s="12"/>
      <c r="I34" s="36"/>
      <c r="J34" s="13"/>
      <c r="K34" s="20"/>
      <c r="L34" s="20"/>
      <c r="M34" s="26"/>
      <c r="N34" s="8"/>
      <c r="V34" s="24"/>
      <c r="AW34" s="14"/>
      <c r="AX34" s="14"/>
      <c r="AY34" s="14"/>
      <c r="AZ34" s="14"/>
      <c r="BA34" s="187"/>
      <c r="BB34" s="14"/>
      <c r="BC34" s="187"/>
      <c r="BD34" s="187"/>
      <c r="BE34" s="14"/>
      <c r="BF34" s="14"/>
      <c r="BG34" s="14"/>
      <c r="BH34" s="14"/>
      <c r="BI34" s="14"/>
      <c r="BJ34" s="14"/>
      <c r="BK34" s="14"/>
      <c r="BL34" s="14"/>
      <c r="BM34" s="14"/>
      <c r="BN34" s="14"/>
      <c r="BO34" s="14"/>
      <c r="BP34" s="14"/>
      <c r="BQ34" s="14"/>
      <c r="BR34" s="14"/>
      <c r="BS34" s="14"/>
      <c r="BT34" s="14"/>
      <c r="BU34" s="14"/>
      <c r="BV34" s="14"/>
      <c r="BW34" s="14"/>
      <c r="BX34" s="14"/>
      <c r="BY34" s="14"/>
      <c r="BZ34" s="14"/>
      <c r="CA34" s="14"/>
      <c r="CB34" s="14"/>
      <c r="CC34" s="14"/>
      <c r="CD34" s="14"/>
      <c r="CE34" s="14"/>
      <c r="CF34" s="14"/>
      <c r="CG34" s="14"/>
      <c r="CH34" s="14"/>
      <c r="CI34" s="14"/>
      <c r="CJ34" s="14"/>
      <c r="CK34" s="14"/>
    </row>
    <row r="35" spans="1:89" s="4" customFormat="1" ht="30" customHeight="1" x14ac:dyDescent="0.2">
      <c r="A35" s="38" t="s">
        <v>37</v>
      </c>
      <c r="B35" s="20"/>
      <c r="C35" s="20"/>
      <c r="D35" s="20"/>
      <c r="E35" s="20"/>
      <c r="F35" s="20"/>
      <c r="G35" s="20"/>
      <c r="H35" s="20"/>
      <c r="I35" s="20"/>
      <c r="J35" s="20"/>
      <c r="K35" s="20"/>
      <c r="L35" s="20"/>
      <c r="M35" s="26"/>
      <c r="N35" s="26"/>
      <c r="V35" s="24"/>
      <c r="AW35" s="14"/>
      <c r="AX35" s="14"/>
      <c r="AY35" s="14"/>
      <c r="AZ35" s="14"/>
      <c r="BA35" s="14"/>
      <c r="BB35" s="14"/>
      <c r="BC35" s="14"/>
      <c r="BD35" s="14"/>
      <c r="BE35" s="14"/>
      <c r="BF35" s="14"/>
      <c r="BG35" s="14"/>
      <c r="BH35" s="14"/>
      <c r="BI35" s="14"/>
      <c r="BJ35" s="14"/>
      <c r="BK35" s="14"/>
      <c r="BL35" s="14"/>
      <c r="BM35" s="14"/>
      <c r="BN35" s="14"/>
      <c r="BO35" s="14"/>
      <c r="BP35" s="14"/>
      <c r="BQ35" s="14"/>
      <c r="BR35" s="14"/>
      <c r="BS35" s="14"/>
      <c r="BT35" s="14"/>
      <c r="BU35" s="14"/>
      <c r="BV35" s="14"/>
      <c r="BW35" s="14"/>
      <c r="BX35" s="14"/>
      <c r="BY35" s="14"/>
      <c r="BZ35" s="14"/>
      <c r="CA35" s="14"/>
      <c r="CB35" s="14"/>
      <c r="CC35" s="14"/>
      <c r="CD35" s="14"/>
      <c r="CE35" s="14"/>
      <c r="CF35" s="14"/>
      <c r="CG35" s="14"/>
      <c r="CH35" s="14"/>
      <c r="CI35" s="14"/>
      <c r="CJ35" s="14"/>
      <c r="CK35" s="14"/>
    </row>
    <row r="36" spans="1:89" s="5" customFormat="1" ht="15" customHeight="1" x14ac:dyDescent="0.15">
      <c r="A36" s="285" t="s">
        <v>4</v>
      </c>
      <c r="B36" s="285" t="s">
        <v>5</v>
      </c>
      <c r="C36" s="287" t="s">
        <v>6</v>
      </c>
      <c r="D36" s="272" t="s">
        <v>7</v>
      </c>
      <c r="E36" s="273"/>
      <c r="F36" s="273"/>
      <c r="G36" s="273"/>
      <c r="H36" s="273"/>
      <c r="I36" s="273"/>
      <c r="J36" s="273"/>
      <c r="K36" s="273"/>
      <c r="L36" s="273"/>
      <c r="M36" s="273"/>
      <c r="N36" s="273"/>
      <c r="O36" s="273"/>
      <c r="P36" s="273"/>
      <c r="Q36" s="273"/>
      <c r="R36" s="273"/>
      <c r="S36" s="273"/>
      <c r="T36" s="274"/>
      <c r="U36" s="272" t="s">
        <v>8</v>
      </c>
      <c r="V36" s="274"/>
      <c r="W36" s="287" t="s">
        <v>9</v>
      </c>
      <c r="X36" s="4"/>
      <c r="AD36" s="4"/>
      <c r="AE36" s="4"/>
      <c r="AF36" s="4"/>
      <c r="AG36" s="4"/>
      <c r="AH36" s="4"/>
      <c r="AI36" s="4"/>
      <c r="AJ36" s="4"/>
      <c r="AK36" s="4"/>
      <c r="AL36" s="4"/>
      <c r="AM36" s="4"/>
      <c r="AN36" s="4"/>
      <c r="AO36" s="4"/>
      <c r="AP36" s="4"/>
      <c r="AQ36" s="4"/>
      <c r="AR36" s="4"/>
      <c r="AS36" s="4"/>
      <c r="AT36" s="4"/>
      <c r="AU36" s="4"/>
      <c r="AV36" s="4"/>
      <c r="AW36" s="14"/>
      <c r="AX36" s="14"/>
      <c r="AY36" s="14"/>
      <c r="AZ36" s="14"/>
      <c r="BA36" s="14"/>
      <c r="BB36" s="14"/>
      <c r="BC36" s="14"/>
      <c r="BD36" s="14"/>
      <c r="BE36" s="14"/>
      <c r="BF36" s="14"/>
      <c r="BG36" s="14"/>
      <c r="BH36" s="14"/>
      <c r="BI36" s="14"/>
      <c r="BJ36" s="14"/>
      <c r="BK36" s="14"/>
      <c r="BL36" s="14"/>
      <c r="BM36" s="14"/>
      <c r="BN36" s="14"/>
      <c r="BO36" s="14"/>
      <c r="BP36" s="187"/>
      <c r="BQ36" s="187"/>
      <c r="BR36" s="187"/>
      <c r="BS36" s="187"/>
      <c r="BT36" s="187"/>
      <c r="BU36" s="187"/>
      <c r="BV36" s="187"/>
      <c r="BW36" s="187"/>
      <c r="BX36" s="187"/>
      <c r="BY36" s="187"/>
      <c r="BZ36" s="187"/>
      <c r="CA36" s="187"/>
      <c r="CB36" s="187"/>
      <c r="CC36" s="187"/>
      <c r="CD36" s="187"/>
      <c r="CE36" s="187"/>
      <c r="CF36" s="187"/>
      <c r="CG36" s="187"/>
      <c r="CH36" s="187"/>
      <c r="CI36" s="187"/>
      <c r="CJ36" s="187"/>
      <c r="CK36" s="187"/>
    </row>
    <row r="37" spans="1:89" s="5" customFormat="1" ht="21" customHeight="1" x14ac:dyDescent="0.15">
      <c r="A37" s="286"/>
      <c r="B37" s="286"/>
      <c r="C37" s="288"/>
      <c r="D37" s="198" t="s">
        <v>90</v>
      </c>
      <c r="E37" s="188" t="s">
        <v>91</v>
      </c>
      <c r="F37" s="15" t="s">
        <v>10</v>
      </c>
      <c r="G37" s="15" t="s">
        <v>11</v>
      </c>
      <c r="H37" s="15" t="s">
        <v>12</v>
      </c>
      <c r="I37" s="189" t="s">
        <v>92</v>
      </c>
      <c r="J37" s="189" t="s">
        <v>93</v>
      </c>
      <c r="K37" s="189" t="s">
        <v>94</v>
      </c>
      <c r="L37" s="189" t="s">
        <v>95</v>
      </c>
      <c r="M37" s="189" t="s">
        <v>96</v>
      </c>
      <c r="N37" s="189" t="s">
        <v>97</v>
      </c>
      <c r="O37" s="189" t="s">
        <v>98</v>
      </c>
      <c r="P37" s="189" t="s">
        <v>99</v>
      </c>
      <c r="Q37" s="189" t="s">
        <v>100</v>
      </c>
      <c r="R37" s="189" t="s">
        <v>101</v>
      </c>
      <c r="S37" s="189" t="s">
        <v>102</v>
      </c>
      <c r="T37" s="190" t="s">
        <v>103</v>
      </c>
      <c r="U37" s="30" t="s">
        <v>13</v>
      </c>
      <c r="V37" s="31" t="s">
        <v>14</v>
      </c>
      <c r="W37" s="288"/>
      <c r="X37" s="4"/>
      <c r="AD37" s="4"/>
      <c r="AE37" s="4"/>
      <c r="AF37" s="4"/>
      <c r="AG37" s="4"/>
      <c r="AH37" s="4"/>
      <c r="AI37" s="4"/>
      <c r="AJ37" s="4"/>
      <c r="AK37" s="4"/>
      <c r="AL37" s="4"/>
      <c r="AM37" s="4"/>
      <c r="AN37" s="4"/>
      <c r="AO37" s="4"/>
      <c r="AP37" s="4"/>
      <c r="AQ37" s="4"/>
      <c r="AR37" s="4"/>
      <c r="AS37" s="4"/>
      <c r="AT37" s="4"/>
      <c r="AU37" s="4"/>
      <c r="AV37" s="4"/>
      <c r="AW37" s="14"/>
      <c r="AX37" s="14"/>
      <c r="AY37" s="14"/>
      <c r="AZ37" s="14"/>
      <c r="BA37" s="14"/>
      <c r="BB37" s="14"/>
      <c r="BC37" s="14"/>
      <c r="BD37" s="14"/>
      <c r="BE37" s="14"/>
      <c r="BF37" s="14"/>
      <c r="BG37" s="14"/>
      <c r="BH37" s="14"/>
      <c r="BI37" s="14"/>
      <c r="BJ37" s="14"/>
      <c r="BK37" s="14"/>
      <c r="BL37" s="14"/>
      <c r="BM37" s="14"/>
      <c r="BN37" s="14"/>
      <c r="BO37" s="14"/>
      <c r="BP37" s="187"/>
      <c r="BQ37" s="187"/>
      <c r="BR37" s="187"/>
      <c r="BS37" s="187"/>
      <c r="BT37" s="187"/>
      <c r="BU37" s="187"/>
      <c r="BV37" s="187"/>
      <c r="BW37" s="187"/>
      <c r="BX37" s="187"/>
      <c r="BY37" s="187"/>
      <c r="BZ37" s="187"/>
      <c r="CA37" s="187"/>
      <c r="CB37" s="187"/>
      <c r="CC37" s="187"/>
      <c r="CD37" s="187"/>
      <c r="CE37" s="187"/>
      <c r="CF37" s="187"/>
      <c r="CG37" s="187"/>
      <c r="CH37" s="187"/>
      <c r="CI37" s="187"/>
      <c r="CJ37" s="187"/>
      <c r="CK37" s="187"/>
    </row>
    <row r="38" spans="1:89" s="5" customFormat="1" ht="18.75" customHeight="1" x14ac:dyDescent="0.15">
      <c r="A38" s="289" t="s">
        <v>104</v>
      </c>
      <c r="B38" s="40" t="s">
        <v>16</v>
      </c>
      <c r="C38" s="199">
        <f t="shared" ref="C38:C47" si="10">SUM(D38:T38)</f>
        <v>0</v>
      </c>
      <c r="D38" s="136"/>
      <c r="E38" s="136"/>
      <c r="F38" s="114"/>
      <c r="G38" s="114"/>
      <c r="H38" s="114"/>
      <c r="I38" s="114"/>
      <c r="J38" s="114"/>
      <c r="K38" s="114"/>
      <c r="L38" s="114"/>
      <c r="M38" s="114"/>
      <c r="N38" s="114"/>
      <c r="O38" s="114"/>
      <c r="P38" s="114"/>
      <c r="Q38" s="114"/>
      <c r="R38" s="114"/>
      <c r="S38" s="114"/>
      <c r="T38" s="111"/>
      <c r="U38" s="113"/>
      <c r="V38" s="111"/>
      <c r="W38" s="106"/>
      <c r="X38" s="200" t="str">
        <f>+BA38&amp;BB38&amp;BC38</f>
        <v/>
      </c>
      <c r="AD38" s="4"/>
      <c r="AE38" s="4"/>
      <c r="AF38" s="4"/>
      <c r="AG38" s="4"/>
      <c r="AH38" s="4"/>
      <c r="AI38" s="4"/>
      <c r="AJ38" s="4"/>
      <c r="AK38" s="4"/>
      <c r="AL38" s="4"/>
      <c r="AM38" s="4"/>
      <c r="AN38" s="4"/>
      <c r="AO38" s="4"/>
      <c r="AP38" s="4"/>
      <c r="AQ38" s="4"/>
      <c r="AR38" s="4"/>
      <c r="AS38" s="4"/>
      <c r="AT38" s="4"/>
      <c r="AU38" s="4"/>
      <c r="AV38" s="4"/>
      <c r="AW38" s="14"/>
      <c r="AX38" s="14"/>
      <c r="AY38" s="14"/>
      <c r="AZ38" s="14"/>
      <c r="BA38" s="192" t="str">
        <f>IF($C38&lt;&gt;($U38+$V38)," El número consultas según sexo NO puede ser diferente al Total.","")</f>
        <v/>
      </c>
      <c r="BB38" s="192" t="str">
        <f>IF($C38=0,"",IF($W38="",IF($C38="",""," No olvide escribir la columna Beneficiarios."),""))</f>
        <v/>
      </c>
      <c r="BC38" s="192" t="str">
        <f>IF($C38&lt;$W38," El número de Beneficiarios NO puede ser mayor que el Total.","")</f>
        <v/>
      </c>
      <c r="BD38" s="193">
        <f>IF($C38&lt;&gt;($U38+$V38),1,0)</f>
        <v>0</v>
      </c>
      <c r="BE38" s="193">
        <f>IF($C38&lt;$W38,1,0)</f>
        <v>0</v>
      </c>
      <c r="BF38" s="193" t="str">
        <f>IF($C38=0,"",IF($W38="",IF($C38="","",1),0))</f>
        <v/>
      </c>
      <c r="BG38" s="14"/>
      <c r="BH38" s="14"/>
      <c r="BI38" s="14"/>
      <c r="BJ38" s="14"/>
      <c r="BK38" s="14"/>
      <c r="BL38" s="14"/>
      <c r="BM38" s="14"/>
      <c r="BN38" s="14"/>
      <c r="BO38" s="14"/>
      <c r="BP38" s="187"/>
      <c r="BQ38" s="187"/>
      <c r="BR38" s="187"/>
      <c r="BS38" s="187"/>
      <c r="BT38" s="187"/>
      <c r="BU38" s="187"/>
      <c r="BV38" s="187"/>
      <c r="BW38" s="187"/>
      <c r="BX38" s="187"/>
      <c r="BY38" s="187"/>
      <c r="BZ38" s="187"/>
      <c r="CA38" s="187"/>
      <c r="CB38" s="187"/>
      <c r="CC38" s="187"/>
      <c r="CD38" s="187"/>
      <c r="CE38" s="187"/>
      <c r="CF38" s="187"/>
      <c r="CG38" s="187"/>
      <c r="CH38" s="187"/>
      <c r="CI38" s="187"/>
      <c r="CJ38" s="187"/>
      <c r="CK38" s="187"/>
    </row>
    <row r="39" spans="1:89" s="5" customFormat="1" ht="15.75" customHeight="1" x14ac:dyDescent="0.15">
      <c r="A39" s="290"/>
      <c r="B39" s="41" t="s">
        <v>17</v>
      </c>
      <c r="C39" s="120">
        <f t="shared" si="10"/>
        <v>0</v>
      </c>
      <c r="D39" s="136"/>
      <c r="E39" s="136"/>
      <c r="F39" s="114"/>
      <c r="G39" s="114"/>
      <c r="H39" s="114"/>
      <c r="I39" s="114"/>
      <c r="J39" s="114"/>
      <c r="K39" s="114"/>
      <c r="L39" s="114"/>
      <c r="M39" s="114"/>
      <c r="N39" s="114"/>
      <c r="O39" s="114"/>
      <c r="P39" s="114"/>
      <c r="Q39" s="114"/>
      <c r="R39" s="114"/>
      <c r="S39" s="114"/>
      <c r="T39" s="111"/>
      <c r="U39" s="113"/>
      <c r="V39" s="111"/>
      <c r="W39" s="106"/>
      <c r="X39" s="200" t="str">
        <f t="shared" ref="X39:X47" si="11">+BA39&amp;BB39&amp;BC39</f>
        <v/>
      </c>
      <c r="AD39" s="4"/>
      <c r="AE39" s="4"/>
      <c r="AF39" s="4"/>
      <c r="AG39" s="4"/>
      <c r="AH39" s="4"/>
      <c r="AI39" s="4"/>
      <c r="AJ39" s="4"/>
      <c r="AK39" s="4"/>
      <c r="AL39" s="4"/>
      <c r="AM39" s="4"/>
      <c r="AN39" s="4"/>
      <c r="AO39" s="4"/>
      <c r="AP39" s="4"/>
      <c r="AQ39" s="4"/>
      <c r="AR39" s="4"/>
      <c r="AS39" s="4"/>
      <c r="AT39" s="4"/>
      <c r="AU39" s="4"/>
      <c r="AV39" s="4"/>
      <c r="AW39" s="14"/>
      <c r="AX39" s="14"/>
      <c r="AY39" s="14"/>
      <c r="AZ39" s="14"/>
      <c r="BA39" s="192" t="str">
        <f t="shared" ref="BA39:BA47" si="12">IF($C39&lt;&gt;($U39+$V39)," El número consultas según sexo NO puede ser diferente al Total.","")</f>
        <v/>
      </c>
      <c r="BB39" s="192" t="str">
        <f t="shared" ref="BB39:BB47" si="13">IF($C39=0,"",IF($W39="",IF($C39="",""," No olvide escribir la columna Beneficiarios."),""))</f>
        <v/>
      </c>
      <c r="BC39" s="192" t="str">
        <f t="shared" ref="BC39:BC47" si="14">IF($C39&lt;$W39," El número de Beneficiarios NO puede ser mayor que el Total.","")</f>
        <v/>
      </c>
      <c r="BD39" s="193">
        <f t="shared" ref="BD39:BD47" si="15">IF($C39&lt;&gt;($U39+$V39),1,0)</f>
        <v>0</v>
      </c>
      <c r="BE39" s="193">
        <f t="shared" ref="BE39:BE47" si="16">IF($C39&lt;$W39,1,0)</f>
        <v>0</v>
      </c>
      <c r="BF39" s="193" t="str">
        <f t="shared" ref="BF39:BF47" si="17">IF($C39=0,"",IF($W39="",IF($C39="","",1),0))</f>
        <v/>
      </c>
      <c r="BG39" s="14"/>
      <c r="BH39" s="14"/>
      <c r="BI39" s="14"/>
      <c r="BJ39" s="14"/>
      <c r="BK39" s="14"/>
      <c r="BL39" s="14"/>
      <c r="BM39" s="14"/>
      <c r="BN39" s="14"/>
      <c r="BO39" s="14"/>
      <c r="BP39" s="187"/>
      <c r="BQ39" s="187"/>
      <c r="BR39" s="187"/>
      <c r="BS39" s="187"/>
      <c r="BT39" s="187"/>
      <c r="BU39" s="187"/>
      <c r="BV39" s="187"/>
      <c r="BW39" s="187"/>
      <c r="BX39" s="187"/>
      <c r="BY39" s="187"/>
      <c r="BZ39" s="187"/>
      <c r="CA39" s="187"/>
      <c r="CB39" s="187"/>
      <c r="CC39" s="187"/>
      <c r="CD39" s="187"/>
      <c r="CE39" s="187"/>
      <c r="CF39" s="187"/>
      <c r="CG39" s="187"/>
      <c r="CH39" s="187"/>
      <c r="CI39" s="187"/>
      <c r="CJ39" s="187"/>
      <c r="CK39" s="187"/>
    </row>
    <row r="40" spans="1:89" s="5" customFormat="1" ht="15.75" customHeight="1" x14ac:dyDescent="0.15">
      <c r="A40" s="290"/>
      <c r="B40" s="41" t="s">
        <v>38</v>
      </c>
      <c r="C40" s="120">
        <f t="shared" si="10"/>
        <v>0</v>
      </c>
      <c r="D40" s="136"/>
      <c r="E40" s="136"/>
      <c r="F40" s="114"/>
      <c r="G40" s="114"/>
      <c r="H40" s="114"/>
      <c r="I40" s="114"/>
      <c r="J40" s="114"/>
      <c r="K40" s="114"/>
      <c r="L40" s="114"/>
      <c r="M40" s="114"/>
      <c r="N40" s="114"/>
      <c r="O40" s="114"/>
      <c r="P40" s="114"/>
      <c r="Q40" s="114"/>
      <c r="R40" s="114"/>
      <c r="S40" s="114"/>
      <c r="T40" s="111"/>
      <c r="U40" s="113"/>
      <c r="V40" s="111"/>
      <c r="W40" s="106"/>
      <c r="X40" s="200" t="str">
        <f t="shared" si="11"/>
        <v/>
      </c>
      <c r="AD40" s="4"/>
      <c r="AE40" s="4"/>
      <c r="AF40" s="4"/>
      <c r="AG40" s="4"/>
      <c r="AH40" s="4"/>
      <c r="AI40" s="4"/>
      <c r="AJ40" s="4"/>
      <c r="AK40" s="4"/>
      <c r="AL40" s="4"/>
      <c r="AM40" s="4"/>
      <c r="AN40" s="4"/>
      <c r="AO40" s="4"/>
      <c r="AP40" s="4"/>
      <c r="AQ40" s="4"/>
      <c r="AR40" s="4"/>
      <c r="AS40" s="4"/>
      <c r="AT40" s="4"/>
      <c r="AU40" s="4"/>
      <c r="AV40" s="4"/>
      <c r="AW40" s="14"/>
      <c r="AX40" s="14"/>
      <c r="AY40" s="14"/>
      <c r="AZ40" s="14"/>
      <c r="BA40" s="192" t="str">
        <f t="shared" si="12"/>
        <v/>
      </c>
      <c r="BB40" s="192" t="str">
        <f t="shared" si="13"/>
        <v/>
      </c>
      <c r="BC40" s="192" t="str">
        <f t="shared" si="14"/>
        <v/>
      </c>
      <c r="BD40" s="193">
        <f t="shared" si="15"/>
        <v>0</v>
      </c>
      <c r="BE40" s="193">
        <f t="shared" si="16"/>
        <v>0</v>
      </c>
      <c r="BF40" s="193" t="str">
        <f t="shared" si="17"/>
        <v/>
      </c>
      <c r="BG40" s="14"/>
      <c r="BH40" s="14"/>
      <c r="BI40" s="14"/>
      <c r="BJ40" s="14"/>
      <c r="BK40" s="14"/>
      <c r="BL40" s="14"/>
      <c r="BM40" s="14"/>
      <c r="BN40" s="14"/>
      <c r="BO40" s="14"/>
      <c r="BP40" s="187"/>
      <c r="BQ40" s="187"/>
      <c r="BR40" s="187"/>
      <c r="BS40" s="187"/>
      <c r="BT40" s="187"/>
      <c r="BU40" s="187"/>
      <c r="BV40" s="187"/>
      <c r="BW40" s="187"/>
      <c r="BX40" s="187"/>
      <c r="BY40" s="187"/>
      <c r="BZ40" s="187"/>
      <c r="CA40" s="187"/>
      <c r="CB40" s="187"/>
      <c r="CC40" s="187"/>
      <c r="CD40" s="187"/>
      <c r="CE40" s="187"/>
      <c r="CF40" s="187"/>
      <c r="CG40" s="187"/>
      <c r="CH40" s="187"/>
      <c r="CI40" s="187"/>
      <c r="CJ40" s="187"/>
      <c r="CK40" s="187"/>
    </row>
    <row r="41" spans="1:89" s="5" customFormat="1" ht="15.75" customHeight="1" x14ac:dyDescent="0.15">
      <c r="A41" s="290"/>
      <c r="B41" s="41" t="s">
        <v>39</v>
      </c>
      <c r="C41" s="120">
        <f t="shared" si="10"/>
        <v>0</v>
      </c>
      <c r="D41" s="136"/>
      <c r="E41" s="136"/>
      <c r="F41" s="114"/>
      <c r="G41" s="114"/>
      <c r="H41" s="114"/>
      <c r="I41" s="114"/>
      <c r="J41" s="114"/>
      <c r="K41" s="114"/>
      <c r="L41" s="114"/>
      <c r="M41" s="114"/>
      <c r="N41" s="114"/>
      <c r="O41" s="114"/>
      <c r="P41" s="114"/>
      <c r="Q41" s="114"/>
      <c r="R41" s="114"/>
      <c r="S41" s="114"/>
      <c r="T41" s="111"/>
      <c r="U41" s="113"/>
      <c r="V41" s="111"/>
      <c r="W41" s="106"/>
      <c r="X41" s="200" t="str">
        <f t="shared" si="11"/>
        <v/>
      </c>
      <c r="AD41" s="4"/>
      <c r="AE41" s="4"/>
      <c r="AF41" s="4"/>
      <c r="AG41" s="4"/>
      <c r="AH41" s="4"/>
      <c r="AI41" s="4"/>
      <c r="AJ41" s="4"/>
      <c r="AK41" s="4"/>
      <c r="AL41" s="4"/>
      <c r="AM41" s="4"/>
      <c r="AN41" s="4"/>
      <c r="AO41" s="4"/>
      <c r="AP41" s="4"/>
      <c r="AQ41" s="4"/>
      <c r="AR41" s="4"/>
      <c r="AS41" s="4"/>
      <c r="AT41" s="4"/>
      <c r="AU41" s="4"/>
      <c r="AV41" s="4"/>
      <c r="AW41" s="14"/>
      <c r="AX41" s="14"/>
      <c r="AY41" s="14"/>
      <c r="AZ41" s="14"/>
      <c r="BA41" s="192" t="str">
        <f t="shared" si="12"/>
        <v/>
      </c>
      <c r="BB41" s="192" t="str">
        <f t="shared" si="13"/>
        <v/>
      </c>
      <c r="BC41" s="192" t="str">
        <f t="shared" si="14"/>
        <v/>
      </c>
      <c r="BD41" s="193">
        <f t="shared" si="15"/>
        <v>0</v>
      </c>
      <c r="BE41" s="193">
        <f t="shared" si="16"/>
        <v>0</v>
      </c>
      <c r="BF41" s="193" t="str">
        <f t="shared" si="17"/>
        <v/>
      </c>
      <c r="BG41" s="14"/>
      <c r="BH41" s="14"/>
      <c r="BI41" s="14"/>
      <c r="BJ41" s="14"/>
      <c r="BK41" s="14"/>
      <c r="BL41" s="14"/>
      <c r="BM41" s="14"/>
      <c r="BN41" s="14"/>
      <c r="BO41" s="14"/>
      <c r="BP41" s="187"/>
      <c r="BQ41" s="187"/>
      <c r="BR41" s="187"/>
      <c r="BS41" s="187"/>
      <c r="BT41" s="187"/>
      <c r="BU41" s="187"/>
      <c r="BV41" s="187"/>
      <c r="BW41" s="187"/>
      <c r="BX41" s="187"/>
      <c r="BY41" s="187"/>
      <c r="BZ41" s="187"/>
      <c r="CA41" s="187"/>
      <c r="CB41" s="187"/>
      <c r="CC41" s="187"/>
      <c r="CD41" s="187"/>
      <c r="CE41" s="187"/>
      <c r="CF41" s="187"/>
      <c r="CG41" s="187"/>
      <c r="CH41" s="187"/>
      <c r="CI41" s="187"/>
      <c r="CJ41" s="187"/>
      <c r="CK41" s="187"/>
    </row>
    <row r="42" spans="1:89" s="5" customFormat="1" ht="15.75" customHeight="1" x14ac:dyDescent="0.15">
      <c r="A42" s="290"/>
      <c r="B42" s="41" t="s">
        <v>20</v>
      </c>
      <c r="C42" s="120">
        <f t="shared" si="10"/>
        <v>0</v>
      </c>
      <c r="D42" s="136"/>
      <c r="E42" s="136"/>
      <c r="F42" s="114"/>
      <c r="G42" s="114"/>
      <c r="H42" s="114"/>
      <c r="I42" s="114"/>
      <c r="J42" s="114"/>
      <c r="K42" s="114"/>
      <c r="L42" s="114"/>
      <c r="M42" s="114"/>
      <c r="N42" s="114"/>
      <c r="O42" s="114"/>
      <c r="P42" s="114"/>
      <c r="Q42" s="114"/>
      <c r="R42" s="114"/>
      <c r="S42" s="114"/>
      <c r="T42" s="111"/>
      <c r="U42" s="113"/>
      <c r="V42" s="111"/>
      <c r="W42" s="106"/>
      <c r="X42" s="200" t="str">
        <f t="shared" si="11"/>
        <v/>
      </c>
      <c r="AD42" s="4"/>
      <c r="AE42" s="4"/>
      <c r="AF42" s="4"/>
      <c r="AG42" s="4"/>
      <c r="AH42" s="4"/>
      <c r="AI42" s="4"/>
      <c r="AJ42" s="4"/>
      <c r="AK42" s="4"/>
      <c r="AL42" s="4"/>
      <c r="AM42" s="4"/>
      <c r="AN42" s="4"/>
      <c r="AO42" s="4"/>
      <c r="AP42" s="4"/>
      <c r="AQ42" s="4"/>
      <c r="AR42" s="4"/>
      <c r="AS42" s="4"/>
      <c r="AT42" s="4"/>
      <c r="AU42" s="4"/>
      <c r="AV42" s="4"/>
      <c r="AW42" s="14"/>
      <c r="AX42" s="14"/>
      <c r="AY42" s="14"/>
      <c r="AZ42" s="14"/>
      <c r="BA42" s="192" t="str">
        <f t="shared" si="12"/>
        <v/>
      </c>
      <c r="BB42" s="192" t="str">
        <f t="shared" si="13"/>
        <v/>
      </c>
      <c r="BC42" s="192" t="str">
        <f t="shared" si="14"/>
        <v/>
      </c>
      <c r="BD42" s="193">
        <f t="shared" si="15"/>
        <v>0</v>
      </c>
      <c r="BE42" s="193">
        <f t="shared" si="16"/>
        <v>0</v>
      </c>
      <c r="BF42" s="193" t="str">
        <f t="shared" si="17"/>
        <v/>
      </c>
      <c r="BG42" s="14"/>
      <c r="BH42" s="14"/>
      <c r="BI42" s="14"/>
      <c r="BJ42" s="14"/>
      <c r="BK42" s="14"/>
      <c r="BL42" s="14"/>
      <c r="BM42" s="14"/>
      <c r="BN42" s="14"/>
      <c r="BO42" s="14"/>
      <c r="BP42" s="187"/>
      <c r="BQ42" s="187"/>
      <c r="BR42" s="187"/>
      <c r="BS42" s="187"/>
      <c r="BT42" s="187"/>
      <c r="BU42" s="187"/>
      <c r="BV42" s="187"/>
      <c r="BW42" s="187"/>
      <c r="BX42" s="187"/>
      <c r="BY42" s="187"/>
      <c r="BZ42" s="187"/>
      <c r="CA42" s="187"/>
      <c r="CB42" s="187"/>
      <c r="CC42" s="187"/>
      <c r="CD42" s="187"/>
      <c r="CE42" s="187"/>
      <c r="CF42" s="187"/>
      <c r="CG42" s="187"/>
      <c r="CH42" s="187"/>
      <c r="CI42" s="187"/>
      <c r="CJ42" s="187"/>
      <c r="CK42" s="187"/>
    </row>
    <row r="43" spans="1:89" s="5" customFormat="1" ht="15.75" customHeight="1" x14ac:dyDescent="0.15">
      <c r="A43" s="290"/>
      <c r="B43" s="41" t="s">
        <v>21</v>
      </c>
      <c r="C43" s="194">
        <f t="shared" si="10"/>
        <v>0</v>
      </c>
      <c r="D43" s="147"/>
      <c r="E43" s="147"/>
      <c r="F43" s="127"/>
      <c r="G43" s="127"/>
      <c r="H43" s="127"/>
      <c r="I43" s="127"/>
      <c r="J43" s="127"/>
      <c r="K43" s="127"/>
      <c r="L43" s="127"/>
      <c r="M43" s="127"/>
      <c r="N43" s="127"/>
      <c r="O43" s="127"/>
      <c r="P43" s="127"/>
      <c r="Q43" s="127"/>
      <c r="R43" s="127"/>
      <c r="S43" s="127"/>
      <c r="T43" s="112"/>
      <c r="U43" s="126"/>
      <c r="V43" s="112"/>
      <c r="W43" s="153"/>
      <c r="X43" s="200" t="str">
        <f t="shared" si="11"/>
        <v/>
      </c>
      <c r="AD43" s="4"/>
      <c r="AE43" s="4"/>
      <c r="AF43" s="4"/>
      <c r="AG43" s="4"/>
      <c r="AH43" s="4"/>
      <c r="AI43" s="4"/>
      <c r="AJ43" s="4"/>
      <c r="AK43" s="4"/>
      <c r="AL43" s="4"/>
      <c r="AM43" s="4"/>
      <c r="AN43" s="4"/>
      <c r="AO43" s="4"/>
      <c r="AP43" s="4"/>
      <c r="AQ43" s="4"/>
      <c r="AR43" s="4"/>
      <c r="AS43" s="4"/>
      <c r="AT43" s="4"/>
      <c r="AU43" s="4"/>
      <c r="AV43" s="4"/>
      <c r="AW43" s="14"/>
      <c r="AX43" s="14"/>
      <c r="AY43" s="14"/>
      <c r="AZ43" s="14"/>
      <c r="BA43" s="192" t="str">
        <f t="shared" si="12"/>
        <v/>
      </c>
      <c r="BB43" s="192" t="str">
        <f t="shared" si="13"/>
        <v/>
      </c>
      <c r="BC43" s="192" t="str">
        <f t="shared" si="14"/>
        <v/>
      </c>
      <c r="BD43" s="193">
        <f t="shared" si="15"/>
        <v>0</v>
      </c>
      <c r="BE43" s="193">
        <f t="shared" si="16"/>
        <v>0</v>
      </c>
      <c r="BF43" s="193" t="str">
        <f t="shared" si="17"/>
        <v/>
      </c>
      <c r="BG43" s="14"/>
      <c r="BH43" s="14"/>
      <c r="BI43" s="14"/>
      <c r="BJ43" s="14"/>
      <c r="BK43" s="14"/>
      <c r="BL43" s="14"/>
      <c r="BM43" s="14"/>
      <c r="BN43" s="14"/>
      <c r="BO43" s="14"/>
      <c r="BP43" s="187"/>
      <c r="BQ43" s="187"/>
      <c r="BR43" s="187"/>
      <c r="BS43" s="187"/>
      <c r="BT43" s="187"/>
      <c r="BU43" s="187"/>
      <c r="BV43" s="187"/>
      <c r="BW43" s="187"/>
      <c r="BX43" s="187"/>
      <c r="BY43" s="187"/>
      <c r="BZ43" s="187"/>
      <c r="CA43" s="187"/>
      <c r="CB43" s="187"/>
      <c r="CC43" s="187"/>
      <c r="CD43" s="187"/>
      <c r="CE43" s="187"/>
      <c r="CF43" s="187"/>
      <c r="CG43" s="187"/>
      <c r="CH43" s="187"/>
      <c r="CI43" s="187"/>
      <c r="CJ43" s="187"/>
      <c r="CK43" s="187"/>
    </row>
    <row r="44" spans="1:89" s="5" customFormat="1" ht="15.75" customHeight="1" x14ac:dyDescent="0.15">
      <c r="A44" s="291"/>
      <c r="B44" s="42" t="s">
        <v>23</v>
      </c>
      <c r="C44" s="118">
        <f t="shared" si="10"/>
        <v>0</v>
      </c>
      <c r="D44" s="195">
        <f>SUM(D38:D43)</f>
        <v>0</v>
      </c>
      <c r="E44" s="195">
        <f t="shared" ref="E44:T44" si="18">SUM(E38:E43)</f>
        <v>0</v>
      </c>
      <c r="F44" s="131">
        <f t="shared" si="18"/>
        <v>0</v>
      </c>
      <c r="G44" s="131">
        <f t="shared" si="18"/>
        <v>0</v>
      </c>
      <c r="H44" s="131">
        <f t="shared" si="18"/>
        <v>0</v>
      </c>
      <c r="I44" s="131">
        <f t="shared" si="18"/>
        <v>0</v>
      </c>
      <c r="J44" s="131">
        <f t="shared" si="18"/>
        <v>0</v>
      </c>
      <c r="K44" s="131">
        <f t="shared" si="18"/>
        <v>0</v>
      </c>
      <c r="L44" s="131">
        <f t="shared" si="18"/>
        <v>0</v>
      </c>
      <c r="M44" s="131">
        <f t="shared" si="18"/>
        <v>0</v>
      </c>
      <c r="N44" s="131">
        <f t="shared" si="18"/>
        <v>0</v>
      </c>
      <c r="O44" s="131">
        <f t="shared" si="18"/>
        <v>0</v>
      </c>
      <c r="P44" s="131">
        <f t="shared" si="18"/>
        <v>0</v>
      </c>
      <c r="Q44" s="131">
        <f t="shared" si="18"/>
        <v>0</v>
      </c>
      <c r="R44" s="131">
        <f t="shared" si="18"/>
        <v>0</v>
      </c>
      <c r="S44" s="131">
        <f t="shared" si="18"/>
        <v>0</v>
      </c>
      <c r="T44" s="132">
        <f t="shared" si="18"/>
        <v>0</v>
      </c>
      <c r="U44" s="130">
        <f>SUM(U38:U43)</f>
        <v>0</v>
      </c>
      <c r="V44" s="132">
        <f>SUM(V38:V43)</f>
        <v>0</v>
      </c>
      <c r="W44" s="141">
        <f>SUM(W38:W43)</f>
        <v>0</v>
      </c>
      <c r="X44" s="200" t="str">
        <f t="shared" si="11"/>
        <v/>
      </c>
      <c r="AD44" s="4"/>
      <c r="AE44" s="4"/>
      <c r="AF44" s="4"/>
      <c r="AG44" s="4"/>
      <c r="AH44" s="4"/>
      <c r="AI44" s="4"/>
      <c r="AJ44" s="4"/>
      <c r="AK44" s="4"/>
      <c r="AL44" s="4"/>
      <c r="AM44" s="4"/>
      <c r="AN44" s="4"/>
      <c r="AO44" s="4"/>
      <c r="AP44" s="4"/>
      <c r="AQ44" s="4"/>
      <c r="AR44" s="4"/>
      <c r="AS44" s="4"/>
      <c r="AT44" s="4"/>
      <c r="AU44" s="4"/>
      <c r="AV44" s="4"/>
      <c r="AW44" s="14"/>
      <c r="AX44" s="14"/>
      <c r="AY44" s="14"/>
      <c r="AZ44" s="14"/>
      <c r="BA44" s="192" t="str">
        <f t="shared" si="12"/>
        <v/>
      </c>
      <c r="BB44" s="192" t="str">
        <f t="shared" si="13"/>
        <v/>
      </c>
      <c r="BC44" s="192" t="str">
        <f t="shared" si="14"/>
        <v/>
      </c>
      <c r="BD44" s="193">
        <f t="shared" si="15"/>
        <v>0</v>
      </c>
      <c r="BE44" s="193">
        <f t="shared" si="16"/>
        <v>0</v>
      </c>
      <c r="BF44" s="193" t="str">
        <f t="shared" si="17"/>
        <v/>
      </c>
      <c r="BG44" s="14"/>
      <c r="BH44" s="14"/>
      <c r="BI44" s="14"/>
      <c r="BJ44" s="14"/>
      <c r="BK44" s="14"/>
      <c r="BL44" s="14"/>
      <c r="BM44" s="14"/>
      <c r="BN44" s="14"/>
      <c r="BO44" s="14"/>
      <c r="BP44" s="187"/>
      <c r="BQ44" s="187"/>
      <c r="BR44" s="187"/>
      <c r="BS44" s="187"/>
      <c r="BT44" s="187"/>
      <c r="BU44" s="187"/>
      <c r="BV44" s="187"/>
      <c r="BW44" s="187"/>
      <c r="BX44" s="187"/>
      <c r="BY44" s="187"/>
      <c r="BZ44" s="187"/>
      <c r="CA44" s="187"/>
      <c r="CB44" s="187"/>
      <c r="CC44" s="187"/>
      <c r="CD44" s="187"/>
      <c r="CE44" s="187"/>
      <c r="CF44" s="187"/>
      <c r="CG44" s="187"/>
      <c r="CH44" s="187"/>
      <c r="CI44" s="187"/>
      <c r="CJ44" s="187"/>
      <c r="CK44" s="187"/>
    </row>
    <row r="45" spans="1:89" s="5" customFormat="1" ht="15.75" customHeight="1" x14ac:dyDescent="0.15">
      <c r="A45" s="18" t="s">
        <v>24</v>
      </c>
      <c r="B45" s="51" t="s">
        <v>17</v>
      </c>
      <c r="C45" s="152">
        <f t="shared" si="10"/>
        <v>0</v>
      </c>
      <c r="D45" s="201"/>
      <c r="E45" s="201"/>
      <c r="F45" s="143"/>
      <c r="G45" s="143"/>
      <c r="H45" s="143"/>
      <c r="I45" s="143"/>
      <c r="J45" s="143"/>
      <c r="K45" s="143"/>
      <c r="L45" s="143"/>
      <c r="M45" s="143"/>
      <c r="N45" s="143"/>
      <c r="O45" s="143"/>
      <c r="P45" s="143"/>
      <c r="Q45" s="143"/>
      <c r="R45" s="143"/>
      <c r="S45" s="143"/>
      <c r="T45" s="144"/>
      <c r="U45" s="142"/>
      <c r="V45" s="144"/>
      <c r="W45" s="138"/>
      <c r="X45" s="200" t="str">
        <f t="shared" si="11"/>
        <v/>
      </c>
      <c r="AD45" s="4"/>
      <c r="AE45" s="4"/>
      <c r="AF45" s="4"/>
      <c r="AG45" s="4"/>
      <c r="AH45" s="4"/>
      <c r="AI45" s="4"/>
      <c r="AJ45" s="4"/>
      <c r="AK45" s="4"/>
      <c r="AL45" s="4"/>
      <c r="AM45" s="4"/>
      <c r="AN45" s="4"/>
      <c r="AO45" s="4"/>
      <c r="AP45" s="4"/>
      <c r="AQ45" s="4"/>
      <c r="AR45" s="4"/>
      <c r="AS45" s="4"/>
      <c r="AT45" s="4"/>
      <c r="AU45" s="4"/>
      <c r="AV45" s="4"/>
      <c r="AW45" s="14"/>
      <c r="AX45" s="14"/>
      <c r="AY45" s="14"/>
      <c r="AZ45" s="14"/>
      <c r="BA45" s="192" t="str">
        <f t="shared" si="12"/>
        <v/>
      </c>
      <c r="BB45" s="192" t="str">
        <f t="shared" si="13"/>
        <v/>
      </c>
      <c r="BC45" s="192" t="str">
        <f t="shared" si="14"/>
        <v/>
      </c>
      <c r="BD45" s="193">
        <f t="shared" si="15"/>
        <v>0</v>
      </c>
      <c r="BE45" s="193">
        <f t="shared" si="16"/>
        <v>0</v>
      </c>
      <c r="BF45" s="193" t="str">
        <f t="shared" si="17"/>
        <v/>
      </c>
      <c r="BG45" s="14"/>
      <c r="BH45" s="14"/>
      <c r="BI45" s="14"/>
      <c r="BJ45" s="14"/>
      <c r="BK45" s="14"/>
      <c r="BL45" s="14"/>
      <c r="BM45" s="14"/>
      <c r="BN45" s="14"/>
      <c r="BO45" s="14"/>
      <c r="BP45" s="187"/>
      <c r="BQ45" s="187"/>
      <c r="BR45" s="187"/>
      <c r="BS45" s="187"/>
      <c r="BT45" s="187"/>
      <c r="BU45" s="187"/>
      <c r="BV45" s="187"/>
      <c r="BW45" s="187"/>
      <c r="BX45" s="187"/>
      <c r="BY45" s="187"/>
      <c r="BZ45" s="187"/>
      <c r="CA45" s="187"/>
      <c r="CB45" s="187"/>
      <c r="CC45" s="187"/>
      <c r="CD45" s="187"/>
      <c r="CE45" s="187"/>
      <c r="CF45" s="187"/>
      <c r="CG45" s="187"/>
      <c r="CH45" s="187"/>
      <c r="CI45" s="187"/>
      <c r="CJ45" s="187"/>
      <c r="CK45" s="187"/>
    </row>
    <row r="46" spans="1:89" s="5" customFormat="1" ht="15.75" customHeight="1" x14ac:dyDescent="0.15">
      <c r="A46" s="275" t="s">
        <v>25</v>
      </c>
      <c r="B46" s="40" t="s">
        <v>40</v>
      </c>
      <c r="C46" s="119">
        <f t="shared" si="10"/>
        <v>0</v>
      </c>
      <c r="D46" s="135"/>
      <c r="E46" s="135"/>
      <c r="F46" s="124"/>
      <c r="G46" s="124"/>
      <c r="H46" s="124"/>
      <c r="I46" s="124"/>
      <c r="J46" s="124"/>
      <c r="K46" s="124"/>
      <c r="L46" s="124"/>
      <c r="M46" s="124"/>
      <c r="N46" s="124"/>
      <c r="O46" s="124"/>
      <c r="P46" s="124"/>
      <c r="Q46" s="124"/>
      <c r="R46" s="124"/>
      <c r="S46" s="124"/>
      <c r="T46" s="133"/>
      <c r="U46" s="123"/>
      <c r="V46" s="133"/>
      <c r="W46" s="139"/>
      <c r="X46" s="200" t="str">
        <f t="shared" si="11"/>
        <v/>
      </c>
      <c r="AD46" s="4"/>
      <c r="AE46" s="4"/>
      <c r="AF46" s="4"/>
      <c r="AG46" s="4"/>
      <c r="AH46" s="4"/>
      <c r="AI46" s="4"/>
      <c r="AJ46" s="4"/>
      <c r="AK46" s="4"/>
      <c r="AL46" s="4"/>
      <c r="AM46" s="4"/>
      <c r="AN46" s="4"/>
      <c r="AO46" s="4"/>
      <c r="AP46" s="4"/>
      <c r="AQ46" s="4"/>
      <c r="AR46" s="4"/>
      <c r="AS46" s="4"/>
      <c r="AT46" s="4"/>
      <c r="AU46" s="4"/>
      <c r="AV46" s="4"/>
      <c r="AW46" s="14"/>
      <c r="AX46" s="14"/>
      <c r="AY46" s="14"/>
      <c r="AZ46" s="14"/>
      <c r="BA46" s="192" t="str">
        <f t="shared" si="12"/>
        <v/>
      </c>
      <c r="BB46" s="192" t="str">
        <f t="shared" si="13"/>
        <v/>
      </c>
      <c r="BC46" s="192" t="str">
        <f t="shared" si="14"/>
        <v/>
      </c>
      <c r="BD46" s="193">
        <f t="shared" si="15"/>
        <v>0</v>
      </c>
      <c r="BE46" s="193">
        <f t="shared" si="16"/>
        <v>0</v>
      </c>
      <c r="BF46" s="193" t="str">
        <f t="shared" si="17"/>
        <v/>
      </c>
      <c r="BG46" s="14"/>
      <c r="BH46" s="14"/>
      <c r="BI46" s="14"/>
      <c r="BJ46" s="14"/>
      <c r="BK46" s="14"/>
      <c r="BL46" s="14"/>
      <c r="BM46" s="14"/>
      <c r="BN46" s="14"/>
      <c r="BO46" s="14"/>
      <c r="BP46" s="187"/>
      <c r="BQ46" s="187"/>
      <c r="BR46" s="187"/>
      <c r="BS46" s="187"/>
      <c r="BT46" s="187"/>
      <c r="BU46" s="187"/>
      <c r="BV46" s="187"/>
      <c r="BW46" s="187"/>
      <c r="BX46" s="187"/>
      <c r="BY46" s="187"/>
      <c r="BZ46" s="187"/>
      <c r="CA46" s="187"/>
      <c r="CB46" s="187"/>
      <c r="CC46" s="187"/>
      <c r="CD46" s="187"/>
      <c r="CE46" s="187"/>
      <c r="CF46" s="187"/>
      <c r="CG46" s="187"/>
      <c r="CH46" s="187"/>
      <c r="CI46" s="187"/>
      <c r="CJ46" s="187"/>
      <c r="CK46" s="187"/>
    </row>
    <row r="47" spans="1:89" s="5" customFormat="1" ht="38.25" customHeight="1" x14ac:dyDescent="0.15">
      <c r="A47" s="276"/>
      <c r="B47" s="52" t="s">
        <v>17</v>
      </c>
      <c r="C47" s="121">
        <f t="shared" si="10"/>
        <v>0</v>
      </c>
      <c r="D47" s="137"/>
      <c r="E47" s="137"/>
      <c r="F47" s="116"/>
      <c r="G47" s="116"/>
      <c r="H47" s="116"/>
      <c r="I47" s="116"/>
      <c r="J47" s="116"/>
      <c r="K47" s="116"/>
      <c r="L47" s="116"/>
      <c r="M47" s="116"/>
      <c r="N47" s="116"/>
      <c r="O47" s="116"/>
      <c r="P47" s="116"/>
      <c r="Q47" s="116"/>
      <c r="R47" s="116"/>
      <c r="S47" s="116"/>
      <c r="T47" s="117"/>
      <c r="U47" s="115"/>
      <c r="V47" s="117"/>
      <c r="W47" s="107"/>
      <c r="X47" s="200" t="str">
        <f t="shared" si="11"/>
        <v/>
      </c>
      <c r="AD47" s="4"/>
      <c r="AE47" s="4"/>
      <c r="AF47" s="4"/>
      <c r="AG47" s="4"/>
      <c r="AH47" s="4"/>
      <c r="AI47" s="4"/>
      <c r="AJ47" s="4"/>
      <c r="AK47" s="4"/>
      <c r="AL47" s="4"/>
      <c r="AM47" s="4"/>
      <c r="AN47" s="4"/>
      <c r="AO47" s="4"/>
      <c r="AP47" s="4"/>
      <c r="AQ47" s="4"/>
      <c r="AR47" s="4"/>
      <c r="AS47" s="4"/>
      <c r="AT47" s="4"/>
      <c r="AU47" s="4"/>
      <c r="AV47" s="4"/>
      <c r="AW47" s="14"/>
      <c r="AX47" s="14"/>
      <c r="AY47" s="14"/>
      <c r="AZ47" s="14"/>
      <c r="BA47" s="192" t="str">
        <f t="shared" si="12"/>
        <v/>
      </c>
      <c r="BB47" s="192" t="str">
        <f t="shared" si="13"/>
        <v/>
      </c>
      <c r="BC47" s="192" t="str">
        <f t="shared" si="14"/>
        <v/>
      </c>
      <c r="BD47" s="193">
        <f t="shared" si="15"/>
        <v>0</v>
      </c>
      <c r="BE47" s="193">
        <f t="shared" si="16"/>
        <v>0</v>
      </c>
      <c r="BF47" s="193" t="str">
        <f t="shared" si="17"/>
        <v/>
      </c>
      <c r="BG47" s="14"/>
      <c r="BH47" s="14"/>
      <c r="BI47" s="14"/>
      <c r="BJ47" s="14"/>
      <c r="BK47" s="14"/>
      <c r="BL47" s="14"/>
      <c r="BM47" s="14"/>
      <c r="BN47" s="14"/>
      <c r="BO47" s="14"/>
      <c r="BP47" s="187"/>
      <c r="BQ47" s="187"/>
      <c r="BR47" s="187"/>
      <c r="BS47" s="187"/>
      <c r="BT47" s="187"/>
      <c r="BU47" s="187"/>
      <c r="BV47" s="187"/>
      <c r="BW47" s="187"/>
      <c r="BX47" s="187"/>
      <c r="BY47" s="187"/>
      <c r="BZ47" s="187"/>
      <c r="CA47" s="187"/>
      <c r="CB47" s="187"/>
      <c r="CC47" s="187"/>
      <c r="CD47" s="187"/>
      <c r="CE47" s="187"/>
      <c r="CF47" s="187"/>
      <c r="CG47" s="187"/>
      <c r="CH47" s="187"/>
      <c r="CI47" s="187"/>
      <c r="CJ47" s="187"/>
      <c r="CK47" s="187"/>
    </row>
    <row r="48" spans="1:89" s="4" customFormat="1" ht="30" customHeight="1" x14ac:dyDescent="0.2">
      <c r="A48" s="38" t="s">
        <v>41</v>
      </c>
      <c r="B48" s="11"/>
      <c r="C48" s="11"/>
      <c r="D48" s="25"/>
      <c r="E48" s="25"/>
      <c r="F48" s="25"/>
      <c r="G48" s="25"/>
      <c r="H48" s="25"/>
      <c r="I48" s="25"/>
      <c r="J48" s="25"/>
      <c r="K48" s="53"/>
      <c r="L48" s="54"/>
      <c r="M48" s="8"/>
      <c r="N48" s="8"/>
      <c r="O48" s="8"/>
      <c r="V48" s="2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4"/>
      <c r="BY48" s="14"/>
      <c r="BZ48" s="14"/>
      <c r="CA48" s="14"/>
      <c r="CB48" s="14"/>
      <c r="CC48" s="14"/>
      <c r="CD48" s="14"/>
      <c r="CE48" s="14"/>
      <c r="CF48" s="14"/>
      <c r="CG48" s="14"/>
      <c r="CH48" s="14"/>
      <c r="CI48" s="14"/>
      <c r="CJ48" s="14"/>
      <c r="CK48" s="14"/>
    </row>
    <row r="49" spans="1:89" s="5" customFormat="1" x14ac:dyDescent="0.2">
      <c r="A49" s="285" t="s">
        <v>4</v>
      </c>
      <c r="B49" s="275" t="s">
        <v>5</v>
      </c>
      <c r="C49" s="287" t="s">
        <v>6</v>
      </c>
      <c r="D49" s="29"/>
      <c r="E49" s="29"/>
      <c r="F49" s="29"/>
      <c r="G49" s="29"/>
      <c r="H49" s="29"/>
      <c r="I49" s="29"/>
      <c r="J49" s="29"/>
      <c r="K49" s="29"/>
      <c r="L49" s="50"/>
      <c r="M49" s="170"/>
      <c r="N49" s="8"/>
      <c r="O49" s="4"/>
      <c r="P49" s="4"/>
      <c r="Q49" s="4"/>
      <c r="R49" s="4"/>
      <c r="S49" s="4"/>
      <c r="T49" s="4"/>
      <c r="U49" s="4"/>
      <c r="V49" s="24"/>
      <c r="W49" s="4"/>
      <c r="X49" s="4"/>
      <c r="AD49" s="4"/>
      <c r="AE49" s="4"/>
      <c r="AF49" s="4"/>
      <c r="AG49" s="4"/>
      <c r="AH49" s="4"/>
      <c r="AI49" s="4"/>
      <c r="AJ49" s="4"/>
      <c r="AK49" s="4"/>
      <c r="AL49" s="4"/>
      <c r="AM49" s="4"/>
      <c r="AN49" s="4"/>
      <c r="AO49" s="4"/>
      <c r="AP49" s="4"/>
      <c r="AQ49" s="4"/>
      <c r="AR49" s="4"/>
      <c r="AS49" s="4"/>
      <c r="AT49" s="4"/>
      <c r="AU49" s="4"/>
      <c r="AV49" s="4"/>
      <c r="AW49" s="14"/>
      <c r="AX49" s="14"/>
      <c r="AY49" s="14"/>
      <c r="AZ49" s="14"/>
      <c r="BA49" s="14"/>
      <c r="BB49" s="14"/>
      <c r="BC49" s="14"/>
      <c r="BD49" s="14"/>
      <c r="BE49" s="14"/>
      <c r="BF49" s="14"/>
      <c r="BG49" s="14"/>
      <c r="BH49" s="14"/>
      <c r="BI49" s="14"/>
      <c r="BJ49" s="14"/>
      <c r="BK49" s="14"/>
      <c r="BL49" s="14"/>
      <c r="BM49" s="14"/>
      <c r="BN49" s="14"/>
      <c r="BO49" s="14"/>
      <c r="BP49" s="187"/>
      <c r="BQ49" s="187"/>
      <c r="BR49" s="187"/>
      <c r="BS49" s="187"/>
      <c r="BT49" s="187"/>
      <c r="BU49" s="187"/>
      <c r="BV49" s="187"/>
      <c r="BW49" s="187"/>
      <c r="BX49" s="187"/>
      <c r="BY49" s="187"/>
      <c r="BZ49" s="187"/>
      <c r="CA49" s="187"/>
      <c r="CB49" s="187"/>
      <c r="CC49" s="187"/>
      <c r="CD49" s="187"/>
      <c r="CE49" s="187"/>
      <c r="CF49" s="187"/>
      <c r="CG49" s="187"/>
      <c r="CH49" s="187"/>
      <c r="CI49" s="187"/>
      <c r="CJ49" s="187"/>
      <c r="CK49" s="187"/>
    </row>
    <row r="50" spans="1:89" s="5" customFormat="1" x14ac:dyDescent="0.2">
      <c r="A50" s="286"/>
      <c r="B50" s="276"/>
      <c r="C50" s="288"/>
      <c r="D50" s="29"/>
      <c r="E50" s="29"/>
      <c r="F50" s="29"/>
      <c r="G50" s="29"/>
      <c r="H50" s="29"/>
      <c r="I50" s="29"/>
      <c r="J50" s="29"/>
      <c r="K50" s="29"/>
      <c r="L50" s="50"/>
      <c r="M50" s="170"/>
      <c r="N50" s="8"/>
      <c r="O50" s="4"/>
      <c r="P50" s="4"/>
      <c r="Q50" s="4"/>
      <c r="R50" s="4"/>
      <c r="S50" s="4"/>
      <c r="T50" s="4"/>
      <c r="U50" s="4"/>
      <c r="V50" s="24"/>
      <c r="W50" s="4"/>
      <c r="X50" s="4"/>
      <c r="AD50" s="4"/>
      <c r="AE50" s="4"/>
      <c r="AF50" s="4"/>
      <c r="AG50" s="4"/>
      <c r="AH50" s="4"/>
      <c r="AI50" s="4"/>
      <c r="AJ50" s="4"/>
      <c r="AK50" s="4"/>
      <c r="AL50" s="4"/>
      <c r="AM50" s="4"/>
      <c r="AN50" s="4"/>
      <c r="AO50" s="4"/>
      <c r="AP50" s="4"/>
      <c r="AQ50" s="4"/>
      <c r="AR50" s="4"/>
      <c r="AS50" s="4"/>
      <c r="AT50" s="4"/>
      <c r="AU50" s="4"/>
      <c r="AV50" s="4"/>
      <c r="AW50" s="14"/>
      <c r="AX50" s="14"/>
      <c r="AY50" s="14"/>
      <c r="AZ50" s="14"/>
      <c r="BA50" s="14"/>
      <c r="BB50" s="14"/>
      <c r="BC50" s="14"/>
      <c r="BD50" s="14"/>
      <c r="BE50" s="14"/>
      <c r="BF50" s="14"/>
      <c r="BG50" s="14"/>
      <c r="BH50" s="14"/>
      <c r="BI50" s="14"/>
      <c r="BJ50" s="14"/>
      <c r="BK50" s="14"/>
      <c r="BL50" s="14"/>
      <c r="BM50" s="14"/>
      <c r="BN50" s="14"/>
      <c r="BO50" s="14"/>
      <c r="BP50" s="187"/>
      <c r="BQ50" s="187"/>
      <c r="BR50" s="187"/>
      <c r="BS50" s="187"/>
      <c r="BT50" s="187"/>
      <c r="BU50" s="187"/>
      <c r="BV50" s="187"/>
      <c r="BW50" s="187"/>
      <c r="BX50" s="187"/>
      <c r="BY50" s="187"/>
      <c r="BZ50" s="187"/>
      <c r="CA50" s="187"/>
      <c r="CB50" s="187"/>
      <c r="CC50" s="187"/>
      <c r="CD50" s="187"/>
      <c r="CE50" s="187"/>
      <c r="CF50" s="187"/>
      <c r="CG50" s="187"/>
      <c r="CH50" s="187"/>
      <c r="CI50" s="187"/>
      <c r="CJ50" s="187"/>
      <c r="CK50" s="187"/>
    </row>
    <row r="51" spans="1:89" s="5" customFormat="1" ht="15.75" customHeight="1" x14ac:dyDescent="0.2">
      <c r="A51" s="275" t="s">
        <v>42</v>
      </c>
      <c r="B51" s="55" t="s">
        <v>40</v>
      </c>
      <c r="C51" s="146"/>
      <c r="D51" s="29"/>
      <c r="E51" s="29"/>
      <c r="F51" s="29"/>
      <c r="G51" s="29"/>
      <c r="H51" s="4"/>
      <c r="I51" s="29"/>
      <c r="J51" s="29"/>
      <c r="K51" s="14"/>
      <c r="L51" s="50"/>
      <c r="M51" s="170"/>
      <c r="N51" s="8"/>
      <c r="O51" s="4"/>
      <c r="P51" s="4"/>
      <c r="Q51" s="4"/>
      <c r="R51" s="4"/>
      <c r="S51" s="4"/>
      <c r="T51" s="4"/>
      <c r="U51" s="4"/>
      <c r="V51" s="24"/>
      <c r="W51" s="4"/>
      <c r="X51" s="4"/>
      <c r="AD51" s="4"/>
      <c r="AE51" s="4"/>
      <c r="AF51" s="4"/>
      <c r="AG51" s="4"/>
      <c r="AH51" s="4"/>
      <c r="AI51" s="4"/>
      <c r="AJ51" s="4"/>
      <c r="AK51" s="4"/>
      <c r="AL51" s="4"/>
      <c r="AM51" s="4"/>
      <c r="AN51" s="4"/>
      <c r="AO51" s="4"/>
      <c r="AP51" s="4"/>
      <c r="AQ51" s="4"/>
      <c r="AR51" s="4"/>
      <c r="AS51" s="4"/>
      <c r="AT51" s="4"/>
      <c r="AU51" s="4"/>
      <c r="AV51" s="4"/>
      <c r="AW51" s="14"/>
      <c r="AX51" s="14"/>
      <c r="AY51" s="14"/>
      <c r="AZ51" s="14"/>
      <c r="BA51" s="14"/>
      <c r="BB51" s="14"/>
      <c r="BC51" s="14"/>
      <c r="BD51" s="14"/>
      <c r="BE51" s="14"/>
      <c r="BF51" s="14"/>
      <c r="BG51" s="14"/>
      <c r="BH51" s="14"/>
      <c r="BI51" s="14"/>
      <c r="BJ51" s="14"/>
      <c r="BK51" s="14"/>
      <c r="BL51" s="14"/>
      <c r="BM51" s="14"/>
      <c r="BN51" s="14"/>
      <c r="BO51" s="14"/>
      <c r="BP51" s="187"/>
      <c r="BQ51" s="187"/>
      <c r="BR51" s="187"/>
      <c r="BS51" s="187"/>
      <c r="BT51" s="187"/>
      <c r="BU51" s="187"/>
      <c r="BV51" s="187"/>
      <c r="BW51" s="187"/>
      <c r="BX51" s="187"/>
      <c r="BY51" s="187"/>
      <c r="BZ51" s="187"/>
      <c r="CA51" s="187"/>
      <c r="CB51" s="187"/>
      <c r="CC51" s="187"/>
      <c r="CD51" s="187"/>
      <c r="CE51" s="187"/>
      <c r="CF51" s="187"/>
      <c r="CG51" s="187"/>
      <c r="CH51" s="187"/>
      <c r="CI51" s="187"/>
      <c r="CJ51" s="187"/>
      <c r="CK51" s="187"/>
    </row>
    <row r="52" spans="1:89" s="5" customFormat="1" ht="15.75" customHeight="1" x14ac:dyDescent="0.2">
      <c r="A52" s="276"/>
      <c r="B52" s="41" t="s">
        <v>43</v>
      </c>
      <c r="C52" s="109"/>
      <c r="D52" s="29"/>
      <c r="E52" s="29"/>
      <c r="F52" s="29"/>
      <c r="G52" s="29"/>
      <c r="H52" s="29"/>
      <c r="I52" s="29"/>
      <c r="J52" s="29"/>
      <c r="K52" s="29"/>
      <c r="L52" s="50"/>
      <c r="M52" s="170"/>
      <c r="N52" s="8"/>
      <c r="O52" s="4"/>
      <c r="P52" s="4"/>
      <c r="Q52" s="4"/>
      <c r="R52" s="4"/>
      <c r="S52" s="4"/>
      <c r="T52" s="4"/>
      <c r="U52" s="4"/>
      <c r="V52" s="24"/>
      <c r="W52" s="4"/>
      <c r="X52" s="4"/>
      <c r="AD52" s="4"/>
      <c r="AE52" s="4"/>
      <c r="AF52" s="4"/>
      <c r="AG52" s="4"/>
      <c r="AH52" s="4"/>
      <c r="AI52" s="4"/>
      <c r="AJ52" s="4"/>
      <c r="AK52" s="4"/>
      <c r="AL52" s="4"/>
      <c r="AM52" s="4"/>
      <c r="AN52" s="4"/>
      <c r="AO52" s="4"/>
      <c r="AP52" s="4"/>
      <c r="AQ52" s="4"/>
      <c r="AR52" s="4"/>
      <c r="AS52" s="4"/>
      <c r="AT52" s="4"/>
      <c r="AU52" s="4"/>
      <c r="AV52" s="4"/>
      <c r="AW52" s="14"/>
      <c r="AX52" s="14"/>
      <c r="AY52" s="14"/>
      <c r="AZ52" s="14"/>
      <c r="BA52" s="14"/>
      <c r="BB52" s="14"/>
      <c r="BC52" s="14"/>
      <c r="BD52" s="14"/>
      <c r="BE52" s="14"/>
      <c r="BF52" s="14"/>
      <c r="BG52" s="14"/>
      <c r="BH52" s="14"/>
      <c r="BI52" s="14"/>
      <c r="BJ52" s="14"/>
      <c r="BK52" s="14"/>
      <c r="BL52" s="14"/>
      <c r="BM52" s="14"/>
      <c r="BN52" s="14"/>
      <c r="BO52" s="14"/>
      <c r="BP52" s="187"/>
      <c r="BQ52" s="187"/>
      <c r="BR52" s="187"/>
      <c r="BS52" s="187"/>
      <c r="BT52" s="187"/>
      <c r="BU52" s="187"/>
      <c r="BV52" s="187"/>
      <c r="BW52" s="187"/>
      <c r="BX52" s="187"/>
      <c r="BY52" s="187"/>
      <c r="BZ52" s="187"/>
      <c r="CA52" s="187"/>
      <c r="CB52" s="187"/>
      <c r="CC52" s="187"/>
      <c r="CD52" s="187"/>
      <c r="CE52" s="187"/>
      <c r="CF52" s="187"/>
      <c r="CG52" s="187"/>
      <c r="CH52" s="187"/>
      <c r="CI52" s="187"/>
      <c r="CJ52" s="187"/>
      <c r="CK52" s="187"/>
    </row>
    <row r="53" spans="1:89" s="5" customFormat="1" ht="15.75" customHeight="1" x14ac:dyDescent="0.2">
      <c r="A53" s="275" t="s">
        <v>44</v>
      </c>
      <c r="B53" s="55" t="s">
        <v>40</v>
      </c>
      <c r="C53" s="146"/>
      <c r="D53" s="29"/>
      <c r="E53" s="29"/>
      <c r="F53" s="29"/>
      <c r="G53" s="29"/>
      <c r="H53" s="29"/>
      <c r="I53" s="29"/>
      <c r="J53" s="29"/>
      <c r="K53" s="29"/>
      <c r="L53" s="50"/>
      <c r="M53" s="170"/>
      <c r="N53" s="8"/>
      <c r="O53" s="4"/>
      <c r="P53" s="4"/>
      <c r="Q53" s="4"/>
      <c r="R53" s="4"/>
      <c r="S53" s="4"/>
      <c r="T53" s="4"/>
      <c r="U53" s="4"/>
      <c r="V53" s="24"/>
      <c r="W53" s="4"/>
      <c r="X53" s="4"/>
      <c r="AD53" s="4"/>
      <c r="AE53" s="4"/>
      <c r="AF53" s="4"/>
      <c r="AG53" s="4"/>
      <c r="AH53" s="4"/>
      <c r="AI53" s="4"/>
      <c r="AJ53" s="4"/>
      <c r="AK53" s="4"/>
      <c r="AL53" s="4"/>
      <c r="AM53" s="4"/>
      <c r="AN53" s="4"/>
      <c r="AO53" s="4"/>
      <c r="AP53" s="4"/>
      <c r="AQ53" s="4"/>
      <c r="AR53" s="4"/>
      <c r="AS53" s="4"/>
      <c r="AT53" s="4"/>
      <c r="AU53" s="4"/>
      <c r="AV53" s="4"/>
      <c r="AW53" s="14"/>
      <c r="AX53" s="14"/>
      <c r="AY53" s="14"/>
      <c r="AZ53" s="14"/>
      <c r="BA53" s="14"/>
      <c r="BB53" s="14"/>
      <c r="BC53" s="14"/>
      <c r="BD53" s="14"/>
      <c r="BE53" s="14"/>
      <c r="BF53" s="14"/>
      <c r="BG53" s="14"/>
      <c r="BH53" s="14"/>
      <c r="BI53" s="14"/>
      <c r="BJ53" s="14"/>
      <c r="BK53" s="14"/>
      <c r="BL53" s="14"/>
      <c r="BM53" s="14"/>
      <c r="BN53" s="14"/>
      <c r="BO53" s="14"/>
      <c r="BP53" s="187"/>
      <c r="BQ53" s="187"/>
      <c r="BR53" s="187"/>
      <c r="BS53" s="187"/>
      <c r="BT53" s="187"/>
      <c r="BU53" s="187"/>
      <c r="BV53" s="187"/>
      <c r="BW53" s="187"/>
      <c r="BX53" s="187"/>
      <c r="BY53" s="187"/>
      <c r="BZ53" s="187"/>
      <c r="CA53" s="187"/>
      <c r="CB53" s="187"/>
      <c r="CC53" s="187"/>
      <c r="CD53" s="187"/>
      <c r="CE53" s="187"/>
      <c r="CF53" s="187"/>
      <c r="CG53" s="187"/>
      <c r="CH53" s="187"/>
      <c r="CI53" s="187"/>
      <c r="CJ53" s="187"/>
      <c r="CK53" s="187"/>
    </row>
    <row r="54" spans="1:89" s="5" customFormat="1" ht="15.75" customHeight="1" x14ac:dyDescent="0.2">
      <c r="A54" s="276"/>
      <c r="B54" s="52" t="s">
        <v>43</v>
      </c>
      <c r="C54" s="110"/>
      <c r="D54" s="202"/>
      <c r="E54" s="29"/>
      <c r="F54" s="29"/>
      <c r="G54" s="29"/>
      <c r="H54" s="29"/>
      <c r="I54" s="29"/>
      <c r="J54" s="29"/>
      <c r="K54" s="29"/>
      <c r="L54" s="50"/>
      <c r="M54" s="170"/>
      <c r="N54" s="8"/>
      <c r="O54" s="4"/>
      <c r="P54" s="4"/>
      <c r="Q54" s="4"/>
      <c r="R54" s="4"/>
      <c r="S54" s="4"/>
      <c r="T54" s="4"/>
      <c r="U54" s="4"/>
      <c r="V54" s="24"/>
      <c r="W54" s="4"/>
      <c r="X54" s="4"/>
      <c r="AD54" s="4"/>
      <c r="AE54" s="4"/>
      <c r="AF54" s="4"/>
      <c r="AG54" s="4"/>
      <c r="AH54" s="4"/>
      <c r="AI54" s="4"/>
      <c r="AJ54" s="4"/>
      <c r="AK54" s="4"/>
      <c r="AL54" s="4"/>
      <c r="AM54" s="4"/>
      <c r="AN54" s="4"/>
      <c r="AO54" s="4"/>
      <c r="AP54" s="4"/>
      <c r="AQ54" s="4"/>
      <c r="AR54" s="4"/>
      <c r="AS54" s="4"/>
      <c r="AT54" s="4"/>
      <c r="AU54" s="4"/>
      <c r="AV54" s="4"/>
      <c r="AW54" s="14"/>
      <c r="AX54" s="14"/>
      <c r="AY54" s="14"/>
      <c r="AZ54" s="14"/>
      <c r="BA54" s="14"/>
      <c r="BB54" s="14"/>
      <c r="BC54" s="14"/>
      <c r="BD54" s="14"/>
      <c r="BE54" s="14"/>
      <c r="BF54" s="14"/>
      <c r="BG54" s="14"/>
      <c r="BH54" s="14"/>
      <c r="BI54" s="14"/>
      <c r="BJ54" s="14"/>
      <c r="BK54" s="14"/>
      <c r="BL54" s="14"/>
      <c r="BM54" s="14"/>
      <c r="BN54" s="14"/>
      <c r="BO54" s="14"/>
      <c r="BP54" s="187"/>
      <c r="BQ54" s="187"/>
      <c r="BR54" s="187"/>
      <c r="BS54" s="187"/>
      <c r="BT54" s="187"/>
      <c r="BU54" s="187"/>
      <c r="BV54" s="187"/>
      <c r="BW54" s="187"/>
      <c r="BX54" s="187"/>
      <c r="BY54" s="187"/>
      <c r="BZ54" s="187"/>
      <c r="CA54" s="187"/>
      <c r="CB54" s="187"/>
      <c r="CC54" s="187"/>
      <c r="CD54" s="187"/>
      <c r="CE54" s="187"/>
      <c r="CF54" s="187"/>
      <c r="CG54" s="187"/>
      <c r="CH54" s="187"/>
      <c r="CI54" s="187"/>
      <c r="CJ54" s="187"/>
      <c r="CK54" s="187"/>
    </row>
    <row r="55" spans="1:89" s="21" customFormat="1" ht="30" customHeight="1" x14ac:dyDescent="0.2">
      <c r="A55" s="89" t="s">
        <v>105</v>
      </c>
      <c r="B55" s="59"/>
      <c r="C55" s="59"/>
      <c r="D55" s="60"/>
      <c r="E55" s="60"/>
      <c r="F55" s="60"/>
      <c r="G55" s="60"/>
      <c r="H55" s="60"/>
      <c r="I55" s="60"/>
      <c r="J55" s="60"/>
      <c r="K55" s="61"/>
      <c r="L55" s="170"/>
      <c r="M55" s="171"/>
      <c r="N55" s="172"/>
      <c r="V55" s="27"/>
      <c r="AW55" s="28"/>
      <c r="AX55" s="28"/>
      <c r="AY55" s="28"/>
      <c r="AZ55" s="28"/>
      <c r="BA55" s="28"/>
      <c r="BB55" s="28"/>
      <c r="BC55" s="28"/>
      <c r="BD55" s="28"/>
      <c r="BE55" s="28"/>
      <c r="BF55" s="28"/>
      <c r="BG55" s="28"/>
      <c r="BH55" s="28"/>
      <c r="BI55" s="28"/>
      <c r="BJ55" s="28"/>
      <c r="BK55" s="28"/>
      <c r="BL55" s="28"/>
      <c r="BM55" s="28"/>
      <c r="BN55" s="28"/>
      <c r="BO55" s="28"/>
      <c r="BP55" s="28"/>
      <c r="BQ55" s="28"/>
      <c r="BR55" s="28"/>
      <c r="BS55" s="28"/>
      <c r="BT55" s="28"/>
      <c r="BU55" s="28"/>
      <c r="BV55" s="28"/>
      <c r="BW55" s="28"/>
      <c r="BX55" s="28"/>
      <c r="BY55" s="28"/>
      <c r="BZ55" s="28"/>
      <c r="CA55" s="28"/>
      <c r="CB55" s="28"/>
      <c r="CC55" s="28"/>
      <c r="CD55" s="28"/>
      <c r="CE55" s="28"/>
      <c r="CF55" s="28"/>
      <c r="CG55" s="28"/>
      <c r="CH55" s="28"/>
      <c r="CI55" s="28"/>
      <c r="CJ55" s="28"/>
      <c r="CK55" s="28"/>
    </row>
    <row r="56" spans="1:89" ht="15" customHeight="1" x14ac:dyDescent="0.15">
      <c r="A56" s="298" t="s">
        <v>45</v>
      </c>
      <c r="B56" s="299" t="s">
        <v>46</v>
      </c>
      <c r="C56" s="302" t="s">
        <v>6</v>
      </c>
      <c r="D56" s="272" t="s">
        <v>7</v>
      </c>
      <c r="E56" s="273"/>
      <c r="F56" s="273"/>
      <c r="G56" s="273"/>
      <c r="H56" s="273"/>
      <c r="I56" s="273"/>
      <c r="J56" s="273"/>
      <c r="K56" s="273"/>
      <c r="L56" s="273"/>
      <c r="M56" s="273"/>
      <c r="N56" s="273"/>
      <c r="O56" s="273"/>
      <c r="P56" s="273"/>
      <c r="Q56" s="273"/>
      <c r="R56" s="273"/>
      <c r="S56" s="273"/>
      <c r="T56" s="274"/>
      <c r="U56" s="287" t="s">
        <v>9</v>
      </c>
      <c r="V56" s="21"/>
      <c r="W56" s="21"/>
      <c r="X56" s="21"/>
      <c r="AD56" s="21"/>
      <c r="AE56" s="21"/>
      <c r="AF56" s="21"/>
      <c r="AG56" s="21"/>
      <c r="AH56" s="21"/>
      <c r="AI56" s="21"/>
      <c r="AJ56" s="21"/>
      <c r="AK56" s="21"/>
      <c r="AL56" s="21"/>
      <c r="AM56" s="21"/>
      <c r="AN56" s="21"/>
      <c r="AO56" s="21"/>
      <c r="AP56" s="21"/>
      <c r="AQ56" s="21"/>
      <c r="AR56" s="21"/>
      <c r="AS56" s="21"/>
      <c r="AT56" s="21"/>
      <c r="AU56" s="21"/>
      <c r="AV56" s="21"/>
      <c r="AW56" s="28"/>
      <c r="AX56" s="28"/>
      <c r="AY56" s="28"/>
      <c r="AZ56" s="28"/>
      <c r="BA56" s="28"/>
      <c r="BB56" s="28"/>
      <c r="BC56" s="28"/>
      <c r="BD56" s="28"/>
      <c r="BE56" s="28"/>
      <c r="BF56" s="28"/>
      <c r="BG56" s="28"/>
      <c r="BH56" s="28"/>
      <c r="BI56" s="28"/>
      <c r="BJ56" s="28"/>
      <c r="BK56" s="28"/>
      <c r="BL56" s="28"/>
      <c r="BM56" s="28"/>
    </row>
    <row r="57" spans="1:89" ht="21" customHeight="1" x14ac:dyDescent="0.15">
      <c r="A57" s="300"/>
      <c r="B57" s="301"/>
      <c r="C57" s="303"/>
      <c r="D57" s="198" t="s">
        <v>90</v>
      </c>
      <c r="E57" s="188" t="s">
        <v>91</v>
      </c>
      <c r="F57" s="32" t="s">
        <v>10</v>
      </c>
      <c r="G57" s="15" t="s">
        <v>11</v>
      </c>
      <c r="H57" s="15" t="s">
        <v>12</v>
      </c>
      <c r="I57" s="189" t="s">
        <v>92</v>
      </c>
      <c r="J57" s="189" t="s">
        <v>93</v>
      </c>
      <c r="K57" s="189" t="s">
        <v>94</v>
      </c>
      <c r="L57" s="189" t="s">
        <v>95</v>
      </c>
      <c r="M57" s="189" t="s">
        <v>96</v>
      </c>
      <c r="N57" s="189" t="s">
        <v>97</v>
      </c>
      <c r="O57" s="189" t="s">
        <v>98</v>
      </c>
      <c r="P57" s="189" t="s">
        <v>99</v>
      </c>
      <c r="Q57" s="189" t="s">
        <v>100</v>
      </c>
      <c r="R57" s="189" t="s">
        <v>101</v>
      </c>
      <c r="S57" s="189" t="s">
        <v>102</v>
      </c>
      <c r="T57" s="190" t="s">
        <v>103</v>
      </c>
      <c r="U57" s="288"/>
      <c r="V57" s="21"/>
      <c r="W57" s="21"/>
      <c r="X57" s="21"/>
      <c r="AD57" s="21"/>
      <c r="AE57" s="21"/>
      <c r="AF57" s="21"/>
      <c r="AG57" s="21"/>
      <c r="AH57" s="21"/>
      <c r="AI57" s="21"/>
      <c r="AJ57" s="21"/>
      <c r="AK57" s="21"/>
      <c r="AL57" s="21"/>
      <c r="AM57" s="21"/>
      <c r="AN57" s="21"/>
      <c r="AO57" s="21"/>
      <c r="AP57" s="21"/>
      <c r="AQ57" s="21"/>
      <c r="AR57" s="21"/>
      <c r="AS57" s="21"/>
      <c r="AT57" s="21"/>
      <c r="AU57" s="21"/>
      <c r="AV57" s="21"/>
      <c r="AW57" s="28"/>
      <c r="AX57" s="28"/>
      <c r="AY57" s="28"/>
      <c r="AZ57" s="28"/>
      <c r="BA57" s="28"/>
      <c r="BB57" s="28"/>
      <c r="BC57" s="28"/>
      <c r="BD57" s="28"/>
      <c r="BE57" s="28"/>
      <c r="BF57" s="28"/>
      <c r="BG57" s="28"/>
      <c r="BH57" s="28"/>
      <c r="BI57" s="28"/>
      <c r="BJ57" s="28"/>
      <c r="BK57" s="28"/>
      <c r="BL57" s="28"/>
      <c r="BM57" s="28"/>
    </row>
    <row r="58" spans="1:89" ht="21" x14ac:dyDescent="0.15">
      <c r="A58" s="180" t="s">
        <v>47</v>
      </c>
      <c r="B58" s="104" t="s">
        <v>48</v>
      </c>
      <c r="C58" s="129">
        <f>SUM(D58:T58)</f>
        <v>0</v>
      </c>
      <c r="D58" s="143"/>
      <c r="E58" s="143"/>
      <c r="F58" s="143"/>
      <c r="G58" s="143"/>
      <c r="H58" s="143"/>
      <c r="I58" s="204"/>
      <c r="J58" s="204"/>
      <c r="K58" s="204"/>
      <c r="L58" s="204"/>
      <c r="M58" s="204"/>
      <c r="N58" s="204"/>
      <c r="O58" s="204"/>
      <c r="P58" s="204"/>
      <c r="Q58" s="204"/>
      <c r="R58" s="204"/>
      <c r="S58" s="204"/>
      <c r="T58" s="204"/>
      <c r="U58" s="138"/>
      <c r="V58" s="191" t="str">
        <f>+BA58&amp;BB58&amp;BC58</f>
        <v/>
      </c>
      <c r="W58" s="21"/>
      <c r="X58" s="21"/>
      <c r="AD58" s="21"/>
      <c r="AE58" s="21"/>
      <c r="AF58" s="21"/>
      <c r="AG58" s="21"/>
      <c r="AH58" s="21"/>
      <c r="AI58" s="21"/>
      <c r="AJ58" s="21"/>
      <c r="AK58" s="21"/>
      <c r="AL58" s="21"/>
      <c r="AM58" s="21"/>
      <c r="AN58" s="21"/>
      <c r="AO58" s="21"/>
      <c r="AP58" s="21"/>
      <c r="AQ58" s="21"/>
      <c r="AR58" s="21"/>
      <c r="AS58" s="21"/>
      <c r="AT58" s="21"/>
      <c r="AU58" s="21"/>
      <c r="AV58" s="21"/>
      <c r="AW58" s="28"/>
      <c r="AX58" s="28"/>
      <c r="AY58" s="28"/>
      <c r="AZ58" s="28"/>
      <c r="BA58" s="192" t="str">
        <f>IF($C58=0,"",IF($U58="",IF($C58="",""," No olvide escribir la columna Beneficiarios."),""))</f>
        <v/>
      </c>
      <c r="BB58" s="192" t="str">
        <f>IF($C58&lt;$U58," El número de Beneficiarios no puede ser mayor que el Total.","")</f>
        <v/>
      </c>
      <c r="BC58" s="28"/>
      <c r="BD58" s="193">
        <f>IF($C58&lt;$U58,1,0)</f>
        <v>0</v>
      </c>
      <c r="BE58" s="193" t="str">
        <f>IF($C58=0,"",IF($U58="",IF($C58="","",1),0))</f>
        <v/>
      </c>
      <c r="BF58" s="28"/>
      <c r="BG58" s="28"/>
      <c r="BH58" s="28"/>
      <c r="BI58" s="28"/>
      <c r="BJ58" s="28"/>
      <c r="BK58" s="28"/>
      <c r="BL58" s="28"/>
      <c r="BM58" s="28"/>
    </row>
    <row r="59" spans="1:89" ht="21" x14ac:dyDescent="0.15">
      <c r="A59" s="181" t="s">
        <v>49</v>
      </c>
      <c r="B59" s="87" t="s">
        <v>50</v>
      </c>
      <c r="C59" s="152">
        <f>SUM(D59:T59)</f>
        <v>0</v>
      </c>
      <c r="D59" s="149"/>
      <c r="E59" s="149"/>
      <c r="F59" s="149"/>
      <c r="G59" s="149"/>
      <c r="H59" s="149"/>
      <c r="I59" s="205"/>
      <c r="J59" s="205"/>
      <c r="K59" s="205"/>
      <c r="L59" s="205"/>
      <c r="M59" s="205"/>
      <c r="N59" s="205"/>
      <c r="O59" s="205"/>
      <c r="P59" s="205"/>
      <c r="Q59" s="205"/>
      <c r="R59" s="205"/>
      <c r="S59" s="205"/>
      <c r="T59" s="205"/>
      <c r="U59" s="140"/>
      <c r="V59" s="191" t="str">
        <f>+BA59&amp;BB59&amp;BC59</f>
        <v/>
      </c>
      <c r="W59" s="21"/>
      <c r="X59" s="21"/>
      <c r="AD59" s="21"/>
      <c r="AE59" s="21"/>
      <c r="AF59" s="21"/>
      <c r="AG59" s="21"/>
      <c r="AH59" s="21"/>
      <c r="AI59" s="21"/>
      <c r="AJ59" s="21"/>
      <c r="AK59" s="21"/>
      <c r="AL59" s="21"/>
      <c r="AM59" s="21"/>
      <c r="AN59" s="21"/>
      <c r="AO59" s="21"/>
      <c r="AP59" s="21"/>
      <c r="AQ59" s="21"/>
      <c r="AR59" s="21"/>
      <c r="AS59" s="21"/>
      <c r="AT59" s="21"/>
      <c r="AU59" s="21"/>
      <c r="AV59" s="21"/>
      <c r="AW59" s="28"/>
      <c r="AX59" s="28"/>
      <c r="AY59" s="28"/>
      <c r="AZ59" s="28"/>
      <c r="BA59" s="192" t="str">
        <f>IF($C59=0,"",IF($U59="",IF($C59="",""," No olvide escribir la columna Beneficiarios."),""))</f>
        <v/>
      </c>
      <c r="BB59" s="192" t="str">
        <f>IF($C59&lt;$U59," El número de Beneficiarios no puede ser mayor que el Total.","")</f>
        <v/>
      </c>
      <c r="BC59" s="28"/>
      <c r="BD59" s="193">
        <f>IF($C59&lt;$U59,1,0)</f>
        <v>0</v>
      </c>
      <c r="BE59" s="193" t="str">
        <f>IF($C59=0,"",IF($U59="",IF($C59="","",1),0))</f>
        <v/>
      </c>
      <c r="BF59" s="28"/>
      <c r="BG59" s="28"/>
      <c r="BH59" s="28"/>
      <c r="BI59" s="28"/>
      <c r="BJ59" s="28"/>
      <c r="BK59" s="28"/>
      <c r="BL59" s="28"/>
      <c r="BM59" s="28"/>
    </row>
    <row r="60" spans="1:89" s="21" customFormat="1" ht="30" customHeight="1" x14ac:dyDescent="0.2">
      <c r="A60" s="304" t="s">
        <v>106</v>
      </c>
      <c r="B60" s="305"/>
      <c r="C60" s="305"/>
      <c r="D60" s="305"/>
      <c r="E60" s="305"/>
      <c r="F60" s="305"/>
      <c r="G60" s="305"/>
      <c r="H60" s="305"/>
      <c r="I60" s="305"/>
      <c r="J60" s="305"/>
      <c r="K60" s="305"/>
      <c r="L60" s="305"/>
      <c r="M60" s="171"/>
      <c r="N60" s="173"/>
      <c r="V60" s="27"/>
      <c r="AW60" s="28"/>
      <c r="AX60" s="28"/>
      <c r="AY60" s="28"/>
      <c r="AZ60" s="28"/>
      <c r="BA60" s="28"/>
      <c r="BB60" s="28"/>
      <c r="BC60" s="28"/>
      <c r="BD60" s="28"/>
      <c r="BE60" s="28"/>
      <c r="BF60" s="28"/>
      <c r="BG60" s="28"/>
      <c r="BH60" s="28"/>
      <c r="BI60" s="28"/>
      <c r="BJ60" s="28"/>
      <c r="BK60" s="28"/>
      <c r="BL60" s="28"/>
      <c r="BM60" s="28"/>
      <c r="BN60" s="28"/>
      <c r="BO60" s="28"/>
      <c r="BP60" s="28"/>
      <c r="BQ60" s="28"/>
      <c r="BR60" s="28"/>
      <c r="BS60" s="28"/>
      <c r="BT60" s="28"/>
      <c r="BU60" s="28"/>
      <c r="BV60" s="28"/>
      <c r="BW60" s="28"/>
      <c r="BX60" s="28"/>
      <c r="BY60" s="28"/>
      <c r="BZ60" s="28"/>
      <c r="CA60" s="28"/>
      <c r="CB60" s="28"/>
      <c r="CC60" s="28"/>
      <c r="CD60" s="28"/>
      <c r="CE60" s="28"/>
      <c r="CF60" s="28"/>
      <c r="CG60" s="28"/>
      <c r="CH60" s="28"/>
      <c r="CI60" s="28"/>
      <c r="CJ60" s="28"/>
      <c r="CK60" s="28"/>
    </row>
    <row r="61" spans="1:89" ht="24.75" customHeight="1" x14ac:dyDescent="0.15">
      <c r="A61" s="298" t="s">
        <v>4</v>
      </c>
      <c r="B61" s="299"/>
      <c r="C61" s="302" t="s">
        <v>6</v>
      </c>
      <c r="D61" s="308" t="s">
        <v>7</v>
      </c>
      <c r="E61" s="310"/>
      <c r="F61" s="310"/>
      <c r="G61" s="310"/>
      <c r="H61" s="310"/>
      <c r="I61" s="310"/>
      <c r="J61" s="310"/>
      <c r="K61" s="310"/>
      <c r="L61" s="310"/>
      <c r="M61" s="310"/>
      <c r="N61" s="310"/>
      <c r="O61" s="310"/>
      <c r="P61" s="310"/>
      <c r="Q61" s="310"/>
      <c r="R61" s="310"/>
      <c r="S61" s="310"/>
      <c r="T61" s="309"/>
      <c r="U61" s="308" t="s">
        <v>32</v>
      </c>
      <c r="V61" s="309"/>
      <c r="W61" s="287" t="s">
        <v>9</v>
      </c>
      <c r="X61" s="21"/>
      <c r="AD61" s="21"/>
      <c r="AE61" s="21"/>
      <c r="AF61" s="21"/>
      <c r="AG61" s="21"/>
      <c r="AH61" s="21"/>
      <c r="AI61" s="21"/>
      <c r="AJ61" s="21"/>
      <c r="AK61" s="21"/>
      <c r="AL61" s="21"/>
      <c r="AM61" s="21"/>
      <c r="AN61" s="21"/>
      <c r="AO61" s="21"/>
      <c r="AP61" s="21"/>
      <c r="AQ61" s="21"/>
      <c r="AR61" s="21"/>
      <c r="AS61" s="21"/>
      <c r="AT61" s="21"/>
      <c r="AU61" s="21"/>
      <c r="AV61" s="21"/>
      <c r="AW61" s="28"/>
      <c r="AX61" s="28"/>
      <c r="AY61" s="28"/>
      <c r="AZ61" s="28"/>
      <c r="BA61" s="28"/>
      <c r="BB61" s="28"/>
      <c r="BC61" s="28"/>
      <c r="BD61" s="28"/>
      <c r="BE61" s="28"/>
      <c r="BF61" s="28"/>
      <c r="BG61" s="28"/>
      <c r="BH61" s="28"/>
      <c r="BI61" s="28"/>
      <c r="BJ61" s="28"/>
      <c r="BK61" s="28"/>
      <c r="BL61" s="28"/>
      <c r="BM61" s="28"/>
      <c r="BN61" s="28"/>
      <c r="BO61" s="28"/>
    </row>
    <row r="62" spans="1:89" ht="21" customHeight="1" x14ac:dyDescent="0.15">
      <c r="A62" s="300"/>
      <c r="B62" s="301"/>
      <c r="C62" s="303"/>
      <c r="D62" s="198" t="s">
        <v>90</v>
      </c>
      <c r="E62" s="188" t="s">
        <v>91</v>
      </c>
      <c r="F62" s="32" t="s">
        <v>10</v>
      </c>
      <c r="G62" s="15" t="s">
        <v>11</v>
      </c>
      <c r="H62" s="15" t="s">
        <v>12</v>
      </c>
      <c r="I62" s="189" t="s">
        <v>92</v>
      </c>
      <c r="J62" s="189" t="s">
        <v>93</v>
      </c>
      <c r="K62" s="189" t="s">
        <v>94</v>
      </c>
      <c r="L62" s="189" t="s">
        <v>95</v>
      </c>
      <c r="M62" s="189" t="s">
        <v>96</v>
      </c>
      <c r="N62" s="189" t="s">
        <v>97</v>
      </c>
      <c r="O62" s="189" t="s">
        <v>98</v>
      </c>
      <c r="P62" s="189" t="s">
        <v>99</v>
      </c>
      <c r="Q62" s="189" t="s">
        <v>100</v>
      </c>
      <c r="R62" s="189" t="s">
        <v>101</v>
      </c>
      <c r="S62" s="189" t="s">
        <v>102</v>
      </c>
      <c r="T62" s="190" t="s">
        <v>103</v>
      </c>
      <c r="U62" s="33" t="s">
        <v>13</v>
      </c>
      <c r="V62" s="34" t="s">
        <v>14</v>
      </c>
      <c r="W62" s="288"/>
      <c r="X62" s="21"/>
      <c r="AD62" s="21"/>
      <c r="AE62" s="21"/>
      <c r="AF62" s="21"/>
      <c r="AG62" s="21"/>
      <c r="AH62" s="21"/>
      <c r="AI62" s="21"/>
      <c r="AJ62" s="21"/>
      <c r="AK62" s="21"/>
      <c r="AL62" s="21"/>
      <c r="AM62" s="21"/>
      <c r="AN62" s="21"/>
      <c r="AO62" s="21"/>
      <c r="AP62" s="21"/>
      <c r="AQ62" s="21"/>
      <c r="AR62" s="21"/>
      <c r="AS62" s="21"/>
      <c r="AT62" s="21"/>
      <c r="AU62" s="21"/>
      <c r="AV62" s="21"/>
      <c r="AW62" s="28"/>
      <c r="AX62" s="28"/>
      <c r="AY62" s="28"/>
      <c r="AZ62" s="28"/>
      <c r="BA62" s="28"/>
      <c r="BB62" s="28"/>
      <c r="BC62" s="28"/>
      <c r="BD62" s="28"/>
      <c r="BE62" s="28"/>
      <c r="BF62" s="28"/>
      <c r="BG62" s="28"/>
      <c r="BH62" s="28"/>
      <c r="BI62" s="28"/>
      <c r="BJ62" s="28"/>
      <c r="BK62" s="28"/>
      <c r="BL62" s="28"/>
      <c r="BM62" s="28"/>
      <c r="BN62" s="28"/>
      <c r="BO62" s="28"/>
    </row>
    <row r="63" spans="1:89" ht="15.75" customHeight="1" x14ac:dyDescent="0.15">
      <c r="A63" s="269" t="s">
        <v>51</v>
      </c>
      <c r="B63" s="63" t="s">
        <v>16</v>
      </c>
      <c r="C63" s="119">
        <f t="shared" ref="C63:C68" si="19">SUM(E63:T63)</f>
        <v>0</v>
      </c>
      <c r="D63" s="206"/>
      <c r="E63" s="135"/>
      <c r="F63" s="124"/>
      <c r="G63" s="124"/>
      <c r="H63" s="124"/>
      <c r="I63" s="207"/>
      <c r="J63" s="207"/>
      <c r="K63" s="207"/>
      <c r="L63" s="207"/>
      <c r="M63" s="207"/>
      <c r="N63" s="207"/>
      <c r="O63" s="207"/>
      <c r="P63" s="207"/>
      <c r="Q63" s="207"/>
      <c r="R63" s="207"/>
      <c r="S63" s="207"/>
      <c r="T63" s="133"/>
      <c r="U63" s="123"/>
      <c r="V63" s="133"/>
      <c r="W63" s="139"/>
      <c r="X63" s="191" t="str">
        <f t="shared" ref="X63:X84" si="20">+BA63&amp;BB63&amp;BC63</f>
        <v/>
      </c>
      <c r="AD63" s="21"/>
      <c r="AE63" s="21"/>
      <c r="AF63" s="21"/>
      <c r="AG63" s="21"/>
      <c r="AH63" s="21"/>
      <c r="AI63" s="21"/>
      <c r="AJ63" s="21"/>
      <c r="AK63" s="21"/>
      <c r="AL63" s="21"/>
      <c r="AM63" s="21"/>
      <c r="AN63" s="21"/>
      <c r="AO63" s="21"/>
      <c r="AP63" s="21"/>
      <c r="AQ63" s="21"/>
      <c r="AR63" s="21"/>
      <c r="AS63" s="21"/>
      <c r="AT63" s="21"/>
      <c r="AU63" s="21"/>
      <c r="AV63" s="21"/>
      <c r="AW63" s="28"/>
      <c r="AX63" s="28"/>
      <c r="AY63" s="28"/>
      <c r="AZ63" s="28"/>
      <c r="BA63" s="208" t="s">
        <v>52</v>
      </c>
      <c r="BB63" s="208" t="s">
        <v>52</v>
      </c>
      <c r="BC63" s="208" t="s">
        <v>52</v>
      </c>
      <c r="BD63" s="193">
        <f>IF($C63&lt;&gt;($U63+$V63),1,0)</f>
        <v>0</v>
      </c>
      <c r="BE63" s="193">
        <f>IF($C63&lt;$W63,1,0)</f>
        <v>0</v>
      </c>
      <c r="BF63" s="193" t="str">
        <f>IF($C63=0,"",IF($W63="",IF($C63="","",1),0))</f>
        <v/>
      </c>
      <c r="BG63" s="28"/>
      <c r="BH63" s="28"/>
      <c r="BI63" s="28"/>
      <c r="BJ63" s="28"/>
      <c r="BK63" s="28"/>
      <c r="BL63" s="28"/>
      <c r="BM63" s="28"/>
      <c r="BN63" s="28"/>
      <c r="BO63" s="28"/>
    </row>
    <row r="64" spans="1:89" ht="15.75" customHeight="1" x14ac:dyDescent="0.15">
      <c r="A64" s="297"/>
      <c r="B64" s="64" t="s">
        <v>40</v>
      </c>
      <c r="C64" s="120">
        <f t="shared" si="19"/>
        <v>0</v>
      </c>
      <c r="D64" s="209"/>
      <c r="E64" s="136"/>
      <c r="F64" s="114"/>
      <c r="G64" s="114"/>
      <c r="H64" s="114"/>
      <c r="I64" s="210"/>
      <c r="J64" s="210"/>
      <c r="K64" s="210"/>
      <c r="L64" s="210"/>
      <c r="M64" s="210"/>
      <c r="N64" s="210"/>
      <c r="O64" s="210"/>
      <c r="P64" s="210"/>
      <c r="Q64" s="210"/>
      <c r="R64" s="210"/>
      <c r="S64" s="210"/>
      <c r="T64" s="111"/>
      <c r="U64" s="113"/>
      <c r="V64" s="111"/>
      <c r="W64" s="106"/>
      <c r="X64" s="191" t="str">
        <f t="shared" si="20"/>
        <v/>
      </c>
      <c r="AD64" s="21"/>
      <c r="AE64" s="21"/>
      <c r="AF64" s="21"/>
      <c r="AG64" s="21"/>
      <c r="AH64" s="21"/>
      <c r="AI64" s="21"/>
      <c r="AJ64" s="21"/>
      <c r="AK64" s="21"/>
      <c r="AL64" s="21"/>
      <c r="AM64" s="21"/>
      <c r="AN64" s="21"/>
      <c r="AO64" s="21"/>
      <c r="AP64" s="21"/>
      <c r="AQ64" s="21"/>
      <c r="AR64" s="21"/>
      <c r="AS64" s="21"/>
      <c r="AT64" s="21"/>
      <c r="AU64" s="21"/>
      <c r="AV64" s="21"/>
      <c r="AW64" s="28"/>
      <c r="AX64" s="28"/>
      <c r="AY64" s="28"/>
      <c r="AZ64" s="28"/>
      <c r="BA64" s="208" t="s">
        <v>52</v>
      </c>
      <c r="BB64" s="208" t="s">
        <v>52</v>
      </c>
      <c r="BC64" s="208" t="s">
        <v>52</v>
      </c>
      <c r="BD64" s="193">
        <f t="shared" ref="BD64:BD84" si="21">IF($C64&lt;&gt;($U64+$V64),1,0)</f>
        <v>0</v>
      </c>
      <c r="BE64" s="193">
        <f t="shared" ref="BE64:BE84" si="22">IF($C64&lt;$W64,1,0)</f>
        <v>0</v>
      </c>
      <c r="BF64" s="193" t="str">
        <f t="shared" ref="BF64:BF84" si="23">IF($C64=0,"",IF($W64="",IF($C64="","",1),0))</f>
        <v/>
      </c>
      <c r="BG64" s="28"/>
      <c r="BH64" s="28"/>
      <c r="BI64" s="28"/>
      <c r="BJ64" s="28"/>
      <c r="BK64" s="28"/>
      <c r="BL64" s="28"/>
      <c r="BM64" s="28"/>
      <c r="BN64" s="28"/>
      <c r="BO64" s="28"/>
    </row>
    <row r="65" spans="1:67" ht="15.75" customHeight="1" x14ac:dyDescent="0.15">
      <c r="A65" s="297"/>
      <c r="B65" s="64" t="s">
        <v>17</v>
      </c>
      <c r="C65" s="120">
        <f t="shared" si="19"/>
        <v>0</v>
      </c>
      <c r="D65" s="209"/>
      <c r="E65" s="136"/>
      <c r="F65" s="114"/>
      <c r="G65" s="114"/>
      <c r="H65" s="114"/>
      <c r="I65" s="210"/>
      <c r="J65" s="210"/>
      <c r="K65" s="210"/>
      <c r="L65" s="210"/>
      <c r="M65" s="210"/>
      <c r="N65" s="210"/>
      <c r="O65" s="210"/>
      <c r="P65" s="210"/>
      <c r="Q65" s="210"/>
      <c r="R65" s="210"/>
      <c r="S65" s="210"/>
      <c r="T65" s="111"/>
      <c r="U65" s="113"/>
      <c r="V65" s="111"/>
      <c r="W65" s="106"/>
      <c r="X65" s="191" t="str">
        <f t="shared" si="20"/>
        <v/>
      </c>
      <c r="AD65" s="21"/>
      <c r="AE65" s="21"/>
      <c r="AF65" s="21"/>
      <c r="AG65" s="21"/>
      <c r="AH65" s="21"/>
      <c r="AI65" s="21"/>
      <c r="AJ65" s="21"/>
      <c r="AK65" s="21"/>
      <c r="AL65" s="21"/>
      <c r="AM65" s="21"/>
      <c r="AN65" s="21"/>
      <c r="AO65" s="21"/>
      <c r="AP65" s="21"/>
      <c r="AQ65" s="21"/>
      <c r="AR65" s="21"/>
      <c r="AS65" s="21"/>
      <c r="AT65" s="21"/>
      <c r="AU65" s="21"/>
      <c r="AV65" s="21"/>
      <c r="AW65" s="28"/>
      <c r="AX65" s="28"/>
      <c r="AY65" s="28"/>
      <c r="AZ65" s="28"/>
      <c r="BA65" s="208" t="s">
        <v>52</v>
      </c>
      <c r="BB65" s="208" t="s">
        <v>52</v>
      </c>
      <c r="BC65" s="208" t="s">
        <v>52</v>
      </c>
      <c r="BD65" s="193">
        <f t="shared" si="21"/>
        <v>0</v>
      </c>
      <c r="BE65" s="193">
        <f t="shared" si="22"/>
        <v>0</v>
      </c>
      <c r="BF65" s="193" t="str">
        <f t="shared" si="23"/>
        <v/>
      </c>
      <c r="BG65" s="28"/>
      <c r="BH65" s="28"/>
      <c r="BI65" s="28"/>
      <c r="BJ65" s="28"/>
      <c r="BK65" s="28"/>
      <c r="BL65" s="28"/>
      <c r="BM65" s="28"/>
      <c r="BN65" s="28"/>
      <c r="BO65" s="28"/>
    </row>
    <row r="66" spans="1:67" ht="15.75" customHeight="1" x14ac:dyDescent="0.15">
      <c r="A66" s="297"/>
      <c r="B66" s="64" t="s">
        <v>38</v>
      </c>
      <c r="C66" s="120">
        <f t="shared" si="19"/>
        <v>0</v>
      </c>
      <c r="D66" s="209"/>
      <c r="E66" s="136"/>
      <c r="F66" s="114"/>
      <c r="G66" s="114"/>
      <c r="H66" s="114"/>
      <c r="I66" s="210"/>
      <c r="J66" s="210"/>
      <c r="K66" s="210"/>
      <c r="L66" s="210"/>
      <c r="M66" s="210"/>
      <c r="N66" s="210"/>
      <c r="O66" s="210"/>
      <c r="P66" s="210"/>
      <c r="Q66" s="210"/>
      <c r="R66" s="210"/>
      <c r="S66" s="210"/>
      <c r="T66" s="111"/>
      <c r="U66" s="113"/>
      <c r="V66" s="111"/>
      <c r="W66" s="106"/>
      <c r="X66" s="191" t="str">
        <f t="shared" si="20"/>
        <v/>
      </c>
      <c r="AD66" s="21"/>
      <c r="AE66" s="21"/>
      <c r="AF66" s="21"/>
      <c r="AG66" s="21"/>
      <c r="AH66" s="21"/>
      <c r="AI66" s="21"/>
      <c r="AJ66" s="21"/>
      <c r="AK66" s="21"/>
      <c r="AL66" s="21"/>
      <c r="AM66" s="21"/>
      <c r="AN66" s="21"/>
      <c r="AO66" s="21"/>
      <c r="AP66" s="21"/>
      <c r="AQ66" s="21"/>
      <c r="AR66" s="21"/>
      <c r="AS66" s="21"/>
      <c r="AT66" s="21"/>
      <c r="AU66" s="21"/>
      <c r="AV66" s="21"/>
      <c r="AW66" s="28"/>
      <c r="AX66" s="28"/>
      <c r="AY66" s="28"/>
      <c r="AZ66" s="28"/>
      <c r="BA66" s="208" t="s">
        <v>52</v>
      </c>
      <c r="BB66" s="208" t="s">
        <v>52</v>
      </c>
      <c r="BC66" s="208" t="s">
        <v>52</v>
      </c>
      <c r="BD66" s="193">
        <f t="shared" si="21"/>
        <v>0</v>
      </c>
      <c r="BE66" s="193">
        <f t="shared" si="22"/>
        <v>0</v>
      </c>
      <c r="BF66" s="193" t="str">
        <f t="shared" si="23"/>
        <v/>
      </c>
      <c r="BG66" s="28"/>
      <c r="BH66" s="28"/>
      <c r="BI66" s="28"/>
      <c r="BJ66" s="28"/>
      <c r="BK66" s="28"/>
      <c r="BL66" s="28"/>
      <c r="BM66" s="28"/>
      <c r="BN66" s="28"/>
      <c r="BO66" s="28"/>
    </row>
    <row r="67" spans="1:67" ht="15.75" customHeight="1" x14ac:dyDescent="0.15">
      <c r="A67" s="297"/>
      <c r="B67" s="64" t="s">
        <v>20</v>
      </c>
      <c r="C67" s="120">
        <f t="shared" si="19"/>
        <v>0</v>
      </c>
      <c r="D67" s="209"/>
      <c r="E67" s="136"/>
      <c r="F67" s="114"/>
      <c r="G67" s="114"/>
      <c r="H67" s="114"/>
      <c r="I67" s="210"/>
      <c r="J67" s="210"/>
      <c r="K67" s="210"/>
      <c r="L67" s="210"/>
      <c r="M67" s="210"/>
      <c r="N67" s="210"/>
      <c r="O67" s="210"/>
      <c r="P67" s="210"/>
      <c r="Q67" s="210"/>
      <c r="R67" s="210"/>
      <c r="S67" s="210"/>
      <c r="T67" s="111"/>
      <c r="U67" s="113"/>
      <c r="V67" s="111"/>
      <c r="W67" s="106"/>
      <c r="X67" s="191" t="str">
        <f t="shared" si="20"/>
        <v/>
      </c>
      <c r="AD67" s="21"/>
      <c r="AE67" s="21"/>
      <c r="AF67" s="21"/>
      <c r="AG67" s="21"/>
      <c r="AH67" s="21"/>
      <c r="AI67" s="21"/>
      <c r="AJ67" s="21"/>
      <c r="AK67" s="21"/>
      <c r="AL67" s="21"/>
      <c r="AM67" s="21"/>
      <c r="AN67" s="21"/>
      <c r="AO67" s="21"/>
      <c r="AP67" s="21"/>
      <c r="AQ67" s="21"/>
      <c r="AR67" s="21"/>
      <c r="AS67" s="21"/>
      <c r="AT67" s="21"/>
      <c r="AU67" s="21"/>
      <c r="AV67" s="21"/>
      <c r="AW67" s="28"/>
      <c r="AX67" s="28"/>
      <c r="AY67" s="28"/>
      <c r="AZ67" s="28"/>
      <c r="BA67" s="208" t="s">
        <v>52</v>
      </c>
      <c r="BB67" s="208" t="s">
        <v>52</v>
      </c>
      <c r="BC67" s="208" t="s">
        <v>52</v>
      </c>
      <c r="BD67" s="193">
        <f t="shared" si="21"/>
        <v>0</v>
      </c>
      <c r="BE67" s="193">
        <f t="shared" si="22"/>
        <v>0</v>
      </c>
      <c r="BF67" s="193" t="str">
        <f t="shared" si="23"/>
        <v/>
      </c>
      <c r="BG67" s="28"/>
      <c r="BH67" s="28"/>
      <c r="BI67" s="28"/>
      <c r="BJ67" s="28"/>
      <c r="BK67" s="28"/>
      <c r="BL67" s="28"/>
      <c r="BM67" s="28"/>
      <c r="BN67" s="28"/>
      <c r="BO67" s="28"/>
    </row>
    <row r="68" spans="1:67" ht="15.75" customHeight="1" x14ac:dyDescent="0.15">
      <c r="A68" s="270"/>
      <c r="B68" s="65" t="s">
        <v>21</v>
      </c>
      <c r="C68" s="121">
        <f t="shared" si="19"/>
        <v>0</v>
      </c>
      <c r="D68" s="211"/>
      <c r="E68" s="137"/>
      <c r="F68" s="116"/>
      <c r="G68" s="116"/>
      <c r="H68" s="116"/>
      <c r="I68" s="212"/>
      <c r="J68" s="212"/>
      <c r="K68" s="212"/>
      <c r="L68" s="212"/>
      <c r="M68" s="212"/>
      <c r="N68" s="212"/>
      <c r="O68" s="212"/>
      <c r="P68" s="212"/>
      <c r="Q68" s="212"/>
      <c r="R68" s="212"/>
      <c r="S68" s="212"/>
      <c r="T68" s="117"/>
      <c r="U68" s="115"/>
      <c r="V68" s="117"/>
      <c r="W68" s="107"/>
      <c r="X68" s="191" t="str">
        <f t="shared" si="20"/>
        <v/>
      </c>
      <c r="AD68" s="21"/>
      <c r="AE68" s="21"/>
      <c r="AF68" s="21"/>
      <c r="AG68" s="21"/>
      <c r="AH68" s="21"/>
      <c r="AI68" s="21"/>
      <c r="AJ68" s="21"/>
      <c r="AK68" s="21"/>
      <c r="AL68" s="21"/>
      <c r="AM68" s="21"/>
      <c r="AN68" s="21"/>
      <c r="AO68" s="21"/>
      <c r="AP68" s="21"/>
      <c r="AQ68" s="21"/>
      <c r="AR68" s="21"/>
      <c r="AS68" s="21"/>
      <c r="AT68" s="21"/>
      <c r="AU68" s="21"/>
      <c r="AV68" s="21"/>
      <c r="AW68" s="28"/>
      <c r="AX68" s="28"/>
      <c r="AY68" s="28"/>
      <c r="AZ68" s="28"/>
      <c r="BA68" s="208" t="s">
        <v>52</v>
      </c>
      <c r="BB68" s="208" t="s">
        <v>52</v>
      </c>
      <c r="BC68" s="208" t="s">
        <v>52</v>
      </c>
      <c r="BD68" s="193">
        <f t="shared" si="21"/>
        <v>0</v>
      </c>
      <c r="BE68" s="193">
        <f t="shared" si="22"/>
        <v>0</v>
      </c>
      <c r="BF68" s="193" t="str">
        <f t="shared" si="23"/>
        <v/>
      </c>
      <c r="BG68" s="28"/>
      <c r="BH68" s="28"/>
      <c r="BI68" s="28"/>
      <c r="BJ68" s="28"/>
      <c r="BK68" s="28"/>
      <c r="BL68" s="28"/>
      <c r="BM68" s="28"/>
      <c r="BN68" s="28"/>
      <c r="BO68" s="28"/>
    </row>
    <row r="69" spans="1:67" ht="18" customHeight="1" x14ac:dyDescent="0.15">
      <c r="A69" s="269" t="s">
        <v>53</v>
      </c>
      <c r="B69" s="63" t="s">
        <v>17</v>
      </c>
      <c r="C69" s="119">
        <f t="shared" ref="C69:C74" si="24">SUM(F69:H69)</f>
        <v>0</v>
      </c>
      <c r="D69" s="206"/>
      <c r="E69" s="213"/>
      <c r="F69" s="124"/>
      <c r="G69" s="124"/>
      <c r="H69" s="124"/>
      <c r="I69" s="214"/>
      <c r="J69" s="214"/>
      <c r="K69" s="214"/>
      <c r="L69" s="214"/>
      <c r="M69" s="214"/>
      <c r="N69" s="214"/>
      <c r="O69" s="214"/>
      <c r="P69" s="214"/>
      <c r="Q69" s="214"/>
      <c r="R69" s="214"/>
      <c r="S69" s="214"/>
      <c r="T69" s="125"/>
      <c r="U69" s="123"/>
      <c r="V69" s="133"/>
      <c r="W69" s="139"/>
      <c r="X69" s="191" t="str">
        <f t="shared" si="20"/>
        <v/>
      </c>
      <c r="AD69" s="21"/>
      <c r="AE69" s="21"/>
      <c r="AF69" s="21"/>
      <c r="AG69" s="21"/>
      <c r="AH69" s="21"/>
      <c r="AI69" s="21"/>
      <c r="AJ69" s="21"/>
      <c r="AK69" s="21"/>
      <c r="AL69" s="21"/>
      <c r="AM69" s="21"/>
      <c r="AN69" s="21"/>
      <c r="AO69" s="21"/>
      <c r="AP69" s="21"/>
      <c r="AQ69" s="21"/>
      <c r="AR69" s="21"/>
      <c r="AS69" s="21"/>
      <c r="AT69" s="21"/>
      <c r="AU69" s="21"/>
      <c r="AV69" s="21"/>
      <c r="AW69" s="28"/>
      <c r="AX69" s="28"/>
      <c r="AY69" s="28"/>
      <c r="AZ69" s="28"/>
      <c r="BA69" s="208" t="s">
        <v>52</v>
      </c>
      <c r="BB69" s="208" t="s">
        <v>52</v>
      </c>
      <c r="BC69" s="208" t="s">
        <v>52</v>
      </c>
      <c r="BD69" s="193">
        <f t="shared" si="21"/>
        <v>0</v>
      </c>
      <c r="BE69" s="193">
        <f t="shared" si="22"/>
        <v>0</v>
      </c>
      <c r="BF69" s="193" t="str">
        <f t="shared" si="23"/>
        <v/>
      </c>
      <c r="BG69" s="28"/>
      <c r="BH69" s="28"/>
      <c r="BI69" s="28"/>
      <c r="BJ69" s="28"/>
      <c r="BK69" s="28"/>
      <c r="BL69" s="28"/>
      <c r="BM69" s="28"/>
      <c r="BN69" s="28"/>
      <c r="BO69" s="28"/>
    </row>
    <row r="70" spans="1:67" ht="15" customHeight="1" x14ac:dyDescent="0.15">
      <c r="A70" s="270"/>
      <c r="B70" s="65" t="s">
        <v>20</v>
      </c>
      <c r="C70" s="121">
        <f t="shared" si="24"/>
        <v>0</v>
      </c>
      <c r="D70" s="211"/>
      <c r="E70" s="215"/>
      <c r="F70" s="116"/>
      <c r="G70" s="116"/>
      <c r="H70" s="116"/>
      <c r="I70" s="216"/>
      <c r="J70" s="216"/>
      <c r="K70" s="216"/>
      <c r="L70" s="216"/>
      <c r="M70" s="216"/>
      <c r="N70" s="216"/>
      <c r="O70" s="216"/>
      <c r="P70" s="216"/>
      <c r="Q70" s="216"/>
      <c r="R70" s="216"/>
      <c r="S70" s="216"/>
      <c r="T70" s="128"/>
      <c r="U70" s="115"/>
      <c r="V70" s="117"/>
      <c r="W70" s="107"/>
      <c r="X70" s="191" t="str">
        <f t="shared" si="20"/>
        <v/>
      </c>
      <c r="AD70" s="21"/>
      <c r="AE70" s="21"/>
      <c r="AF70" s="21"/>
      <c r="AG70" s="21"/>
      <c r="AH70" s="21"/>
      <c r="AI70" s="21"/>
      <c r="AJ70" s="21"/>
      <c r="AK70" s="21"/>
      <c r="AL70" s="21"/>
      <c r="AM70" s="21"/>
      <c r="AN70" s="21"/>
      <c r="AO70" s="21"/>
      <c r="AP70" s="21"/>
      <c r="AQ70" s="21"/>
      <c r="AR70" s="21"/>
      <c r="AS70" s="21"/>
      <c r="AT70" s="21"/>
      <c r="AU70" s="21"/>
      <c r="AV70" s="21"/>
      <c r="AW70" s="28"/>
      <c r="AX70" s="28"/>
      <c r="AY70" s="28"/>
      <c r="AZ70" s="28"/>
      <c r="BA70" s="208" t="s">
        <v>52</v>
      </c>
      <c r="BB70" s="208" t="s">
        <v>52</v>
      </c>
      <c r="BC70" s="208" t="s">
        <v>52</v>
      </c>
      <c r="BD70" s="193">
        <f t="shared" si="21"/>
        <v>0</v>
      </c>
      <c r="BE70" s="193">
        <f t="shared" si="22"/>
        <v>0</v>
      </c>
      <c r="BF70" s="193" t="str">
        <f t="shared" si="23"/>
        <v/>
      </c>
      <c r="BG70" s="28"/>
      <c r="BH70" s="28"/>
      <c r="BI70" s="28"/>
      <c r="BJ70" s="28"/>
      <c r="BK70" s="28"/>
      <c r="BL70" s="28"/>
      <c r="BM70" s="28"/>
      <c r="BN70" s="28"/>
      <c r="BO70" s="28"/>
    </row>
    <row r="71" spans="1:67" ht="15.75" customHeight="1" x14ac:dyDescent="0.15">
      <c r="A71" s="269" t="s">
        <v>54</v>
      </c>
      <c r="B71" s="63" t="s">
        <v>16</v>
      </c>
      <c r="C71" s="119">
        <f t="shared" si="24"/>
        <v>0</v>
      </c>
      <c r="D71" s="206"/>
      <c r="E71" s="213"/>
      <c r="F71" s="124"/>
      <c r="G71" s="124"/>
      <c r="H71" s="124"/>
      <c r="I71" s="214"/>
      <c r="J71" s="214"/>
      <c r="K71" s="214"/>
      <c r="L71" s="214"/>
      <c r="M71" s="214"/>
      <c r="N71" s="214"/>
      <c r="O71" s="214"/>
      <c r="P71" s="214"/>
      <c r="Q71" s="214"/>
      <c r="R71" s="214"/>
      <c r="S71" s="214"/>
      <c r="T71" s="125"/>
      <c r="U71" s="123"/>
      <c r="V71" s="133"/>
      <c r="W71" s="139"/>
      <c r="X71" s="191" t="str">
        <f t="shared" si="20"/>
        <v/>
      </c>
      <c r="AD71" s="21"/>
      <c r="AE71" s="21"/>
      <c r="AF71" s="21"/>
      <c r="AG71" s="21"/>
      <c r="AH71" s="21"/>
      <c r="AI71" s="21"/>
      <c r="AJ71" s="21"/>
      <c r="AK71" s="21"/>
      <c r="AL71" s="21"/>
      <c r="AM71" s="21"/>
      <c r="AN71" s="21"/>
      <c r="AO71" s="21"/>
      <c r="AP71" s="21"/>
      <c r="AQ71" s="21"/>
      <c r="AR71" s="21"/>
      <c r="AS71" s="21"/>
      <c r="AT71" s="21"/>
      <c r="AU71" s="21"/>
      <c r="AV71" s="21"/>
      <c r="AW71" s="28"/>
      <c r="AX71" s="28"/>
      <c r="AY71" s="28"/>
      <c r="AZ71" s="28"/>
      <c r="BA71" s="208" t="s">
        <v>52</v>
      </c>
      <c r="BB71" s="208" t="s">
        <v>52</v>
      </c>
      <c r="BC71" s="208" t="s">
        <v>52</v>
      </c>
      <c r="BD71" s="193">
        <f t="shared" si="21"/>
        <v>0</v>
      </c>
      <c r="BE71" s="193">
        <f t="shared" si="22"/>
        <v>0</v>
      </c>
      <c r="BF71" s="193" t="str">
        <f t="shared" si="23"/>
        <v/>
      </c>
      <c r="BG71" s="28"/>
      <c r="BH71" s="28"/>
      <c r="BI71" s="28"/>
      <c r="BJ71" s="28"/>
      <c r="BK71" s="28"/>
      <c r="BL71" s="28"/>
      <c r="BM71" s="28"/>
      <c r="BN71" s="28"/>
      <c r="BO71" s="28"/>
    </row>
    <row r="72" spans="1:67" ht="15.75" customHeight="1" x14ac:dyDescent="0.15">
      <c r="A72" s="297"/>
      <c r="B72" s="64" t="s">
        <v>40</v>
      </c>
      <c r="C72" s="120">
        <f t="shared" si="24"/>
        <v>0</v>
      </c>
      <c r="D72" s="209"/>
      <c r="E72" s="217"/>
      <c r="F72" s="114"/>
      <c r="G72" s="114"/>
      <c r="H72" s="114"/>
      <c r="I72" s="218"/>
      <c r="J72" s="218"/>
      <c r="K72" s="218"/>
      <c r="L72" s="218"/>
      <c r="M72" s="218"/>
      <c r="N72" s="218"/>
      <c r="O72" s="218"/>
      <c r="P72" s="218"/>
      <c r="Q72" s="218"/>
      <c r="R72" s="218"/>
      <c r="S72" s="218"/>
      <c r="T72" s="122"/>
      <c r="U72" s="113"/>
      <c r="V72" s="111"/>
      <c r="W72" s="106"/>
      <c r="X72" s="191" t="str">
        <f t="shared" si="20"/>
        <v/>
      </c>
      <c r="AD72" s="21"/>
      <c r="AE72" s="21"/>
      <c r="AF72" s="21"/>
      <c r="AG72" s="21"/>
      <c r="AH72" s="21"/>
      <c r="AI72" s="21"/>
      <c r="AJ72" s="21"/>
      <c r="AK72" s="21"/>
      <c r="AL72" s="21"/>
      <c r="AM72" s="21"/>
      <c r="AN72" s="21"/>
      <c r="AO72" s="21"/>
      <c r="AP72" s="21"/>
      <c r="AQ72" s="21"/>
      <c r="AR72" s="21"/>
      <c r="AS72" s="21"/>
      <c r="AT72" s="21"/>
      <c r="AU72" s="21"/>
      <c r="AV72" s="21"/>
      <c r="AW72" s="28"/>
      <c r="AX72" s="28"/>
      <c r="AY72" s="28"/>
      <c r="AZ72" s="28"/>
      <c r="BA72" s="208" t="s">
        <v>52</v>
      </c>
      <c r="BB72" s="208" t="s">
        <v>52</v>
      </c>
      <c r="BC72" s="208" t="s">
        <v>52</v>
      </c>
      <c r="BD72" s="193">
        <f t="shared" si="21"/>
        <v>0</v>
      </c>
      <c r="BE72" s="193">
        <f t="shared" si="22"/>
        <v>0</v>
      </c>
      <c r="BF72" s="193" t="str">
        <f t="shared" si="23"/>
        <v/>
      </c>
      <c r="BG72" s="28"/>
      <c r="BH72" s="28"/>
      <c r="BI72" s="28"/>
      <c r="BJ72" s="28"/>
      <c r="BK72" s="28"/>
      <c r="BL72" s="28"/>
      <c r="BM72" s="28"/>
      <c r="BN72" s="28"/>
      <c r="BO72" s="28"/>
    </row>
    <row r="73" spans="1:67" ht="15.75" customHeight="1" x14ac:dyDescent="0.15">
      <c r="A73" s="297"/>
      <c r="B73" s="64" t="s">
        <v>17</v>
      </c>
      <c r="C73" s="120">
        <f t="shared" si="24"/>
        <v>0</v>
      </c>
      <c r="D73" s="209"/>
      <c r="E73" s="217"/>
      <c r="F73" s="114"/>
      <c r="G73" s="114"/>
      <c r="H73" s="114"/>
      <c r="I73" s="218"/>
      <c r="J73" s="218"/>
      <c r="K73" s="218"/>
      <c r="L73" s="218"/>
      <c r="M73" s="218"/>
      <c r="N73" s="218"/>
      <c r="O73" s="218"/>
      <c r="P73" s="218"/>
      <c r="Q73" s="218"/>
      <c r="R73" s="218"/>
      <c r="S73" s="218"/>
      <c r="T73" s="122"/>
      <c r="U73" s="113"/>
      <c r="V73" s="111"/>
      <c r="W73" s="106"/>
      <c r="X73" s="191" t="str">
        <f t="shared" si="20"/>
        <v/>
      </c>
      <c r="AD73" s="21"/>
      <c r="AE73" s="21"/>
      <c r="AF73" s="21"/>
      <c r="AG73" s="21"/>
      <c r="AH73" s="21"/>
      <c r="AI73" s="21"/>
      <c r="AJ73" s="21"/>
      <c r="AK73" s="21"/>
      <c r="AL73" s="21"/>
      <c r="AM73" s="21"/>
      <c r="AN73" s="21"/>
      <c r="AO73" s="21"/>
      <c r="AP73" s="21"/>
      <c r="AQ73" s="21"/>
      <c r="AR73" s="21"/>
      <c r="AS73" s="21"/>
      <c r="AT73" s="21"/>
      <c r="AU73" s="21"/>
      <c r="AV73" s="21"/>
      <c r="AW73" s="28"/>
      <c r="AX73" s="28"/>
      <c r="AY73" s="28"/>
      <c r="AZ73" s="28"/>
      <c r="BA73" s="208" t="s">
        <v>52</v>
      </c>
      <c r="BB73" s="208" t="s">
        <v>52</v>
      </c>
      <c r="BC73" s="208" t="s">
        <v>52</v>
      </c>
      <c r="BD73" s="193">
        <f t="shared" si="21"/>
        <v>0</v>
      </c>
      <c r="BE73" s="193">
        <f t="shared" si="22"/>
        <v>0</v>
      </c>
      <c r="BF73" s="193" t="str">
        <f t="shared" si="23"/>
        <v/>
      </c>
      <c r="BG73" s="28"/>
      <c r="BH73" s="28"/>
      <c r="BI73" s="28"/>
      <c r="BJ73" s="28"/>
      <c r="BK73" s="28"/>
      <c r="BL73" s="28"/>
      <c r="BM73" s="28"/>
      <c r="BN73" s="28"/>
      <c r="BO73" s="28"/>
    </row>
    <row r="74" spans="1:67" ht="15.75" customHeight="1" x14ac:dyDescent="0.15">
      <c r="A74" s="270"/>
      <c r="B74" s="65" t="s">
        <v>20</v>
      </c>
      <c r="C74" s="121">
        <f t="shared" si="24"/>
        <v>0</v>
      </c>
      <c r="D74" s="211"/>
      <c r="E74" s="215"/>
      <c r="F74" s="116"/>
      <c r="G74" s="116"/>
      <c r="H74" s="116"/>
      <c r="I74" s="216"/>
      <c r="J74" s="216"/>
      <c r="K74" s="216"/>
      <c r="L74" s="216"/>
      <c r="M74" s="216"/>
      <c r="N74" s="216"/>
      <c r="O74" s="216"/>
      <c r="P74" s="216"/>
      <c r="Q74" s="216"/>
      <c r="R74" s="216"/>
      <c r="S74" s="216"/>
      <c r="T74" s="128"/>
      <c r="U74" s="115"/>
      <c r="V74" s="117"/>
      <c r="W74" s="107"/>
      <c r="X74" s="191" t="str">
        <f t="shared" si="20"/>
        <v/>
      </c>
      <c r="AD74" s="21"/>
      <c r="AE74" s="21"/>
      <c r="AF74" s="21"/>
      <c r="AG74" s="21"/>
      <c r="AH74" s="21"/>
      <c r="AI74" s="21"/>
      <c r="AJ74" s="21"/>
      <c r="AK74" s="21"/>
      <c r="AL74" s="21"/>
      <c r="AM74" s="21"/>
      <c r="AN74" s="21"/>
      <c r="AO74" s="21"/>
      <c r="AP74" s="21"/>
      <c r="AQ74" s="21"/>
      <c r="AR74" s="21"/>
      <c r="AS74" s="21"/>
      <c r="AT74" s="21"/>
      <c r="AU74" s="21"/>
      <c r="AV74" s="21"/>
      <c r="AW74" s="28"/>
      <c r="AX74" s="28"/>
      <c r="AY74" s="28"/>
      <c r="AZ74" s="28"/>
      <c r="BA74" s="208" t="s">
        <v>52</v>
      </c>
      <c r="BB74" s="208" t="s">
        <v>52</v>
      </c>
      <c r="BC74" s="208" t="s">
        <v>52</v>
      </c>
      <c r="BD74" s="193">
        <f t="shared" si="21"/>
        <v>0</v>
      </c>
      <c r="BE74" s="193">
        <f t="shared" si="22"/>
        <v>0</v>
      </c>
      <c r="BF74" s="193" t="str">
        <f t="shared" si="23"/>
        <v/>
      </c>
      <c r="BG74" s="28"/>
      <c r="BH74" s="28"/>
      <c r="BI74" s="28"/>
      <c r="BJ74" s="28"/>
      <c r="BK74" s="28"/>
      <c r="BL74" s="28"/>
      <c r="BM74" s="28"/>
      <c r="BN74" s="28"/>
      <c r="BO74" s="28"/>
    </row>
    <row r="75" spans="1:67" ht="15.75" customHeight="1" x14ac:dyDescent="0.15">
      <c r="A75" s="269" t="s">
        <v>55</v>
      </c>
      <c r="B75" s="63" t="s">
        <v>16</v>
      </c>
      <c r="C75" s="119">
        <f>SUM(F75:T75)</f>
        <v>0</v>
      </c>
      <c r="D75" s="206"/>
      <c r="E75" s="219"/>
      <c r="F75" s="124"/>
      <c r="G75" s="124"/>
      <c r="H75" s="124"/>
      <c r="I75" s="207"/>
      <c r="J75" s="207"/>
      <c r="K75" s="207"/>
      <c r="L75" s="207"/>
      <c r="M75" s="207"/>
      <c r="N75" s="207"/>
      <c r="O75" s="207"/>
      <c r="P75" s="207"/>
      <c r="Q75" s="207"/>
      <c r="R75" s="207"/>
      <c r="S75" s="207"/>
      <c r="T75" s="133"/>
      <c r="U75" s="123"/>
      <c r="V75" s="133"/>
      <c r="W75" s="139"/>
      <c r="X75" s="191" t="str">
        <f t="shared" si="20"/>
        <v/>
      </c>
      <c r="AD75" s="21"/>
      <c r="AE75" s="21"/>
      <c r="AF75" s="21"/>
      <c r="AG75" s="21"/>
      <c r="AH75" s="21"/>
      <c r="AI75" s="21"/>
      <c r="AJ75" s="21"/>
      <c r="AK75" s="21"/>
      <c r="AL75" s="21"/>
      <c r="AM75" s="21"/>
      <c r="AN75" s="21"/>
      <c r="AO75" s="21"/>
      <c r="AP75" s="21"/>
      <c r="AQ75" s="21"/>
      <c r="AR75" s="21"/>
      <c r="AS75" s="21"/>
      <c r="AT75" s="21"/>
      <c r="AU75" s="21"/>
      <c r="AV75" s="21"/>
      <c r="AW75" s="28"/>
      <c r="AX75" s="28"/>
      <c r="AY75" s="28"/>
      <c r="AZ75" s="28"/>
      <c r="BA75" s="208" t="s">
        <v>52</v>
      </c>
      <c r="BB75" s="208" t="s">
        <v>52</v>
      </c>
      <c r="BC75" s="208" t="s">
        <v>52</v>
      </c>
      <c r="BD75" s="193">
        <f t="shared" si="21"/>
        <v>0</v>
      </c>
      <c r="BE75" s="193">
        <f t="shared" si="22"/>
        <v>0</v>
      </c>
      <c r="BF75" s="193" t="str">
        <f t="shared" si="23"/>
        <v/>
      </c>
      <c r="BG75" s="28"/>
      <c r="BH75" s="28"/>
      <c r="BI75" s="28"/>
      <c r="BJ75" s="28"/>
      <c r="BK75" s="28"/>
      <c r="BL75" s="28"/>
      <c r="BM75" s="28"/>
      <c r="BN75" s="28"/>
      <c r="BO75" s="28"/>
    </row>
    <row r="76" spans="1:67" ht="15.75" customHeight="1" x14ac:dyDescent="0.15">
      <c r="A76" s="270"/>
      <c r="B76" s="64" t="s">
        <v>40</v>
      </c>
      <c r="C76" s="121">
        <f t="shared" ref="C76:C84" si="25">SUM(F76:T76)</f>
        <v>0</v>
      </c>
      <c r="D76" s="211"/>
      <c r="E76" s="220"/>
      <c r="F76" s="116"/>
      <c r="G76" s="116"/>
      <c r="H76" s="116"/>
      <c r="I76" s="212"/>
      <c r="J76" s="212"/>
      <c r="K76" s="212"/>
      <c r="L76" s="212"/>
      <c r="M76" s="212"/>
      <c r="N76" s="212"/>
      <c r="O76" s="212"/>
      <c r="P76" s="212"/>
      <c r="Q76" s="212"/>
      <c r="R76" s="212"/>
      <c r="S76" s="212"/>
      <c r="T76" s="117"/>
      <c r="U76" s="115"/>
      <c r="V76" s="117"/>
      <c r="W76" s="107"/>
      <c r="X76" s="191" t="str">
        <f t="shared" si="20"/>
        <v/>
      </c>
      <c r="AD76" s="21"/>
      <c r="AE76" s="21"/>
      <c r="AF76" s="21"/>
      <c r="AG76" s="21"/>
      <c r="AH76" s="21"/>
      <c r="AI76" s="21"/>
      <c r="AJ76" s="21"/>
      <c r="AK76" s="21"/>
      <c r="AL76" s="21"/>
      <c r="AM76" s="21"/>
      <c r="AN76" s="21"/>
      <c r="AO76" s="21"/>
      <c r="AP76" s="21"/>
      <c r="AQ76" s="21"/>
      <c r="AR76" s="21"/>
      <c r="AS76" s="21"/>
      <c r="AT76" s="21"/>
      <c r="AU76" s="21"/>
      <c r="AV76" s="21"/>
      <c r="AW76" s="28"/>
      <c r="AX76" s="28"/>
      <c r="AY76" s="28"/>
      <c r="AZ76" s="28"/>
      <c r="BA76" s="208" t="s">
        <v>52</v>
      </c>
      <c r="BB76" s="208" t="s">
        <v>52</v>
      </c>
      <c r="BC76" s="208" t="s">
        <v>52</v>
      </c>
      <c r="BD76" s="193">
        <f t="shared" si="21"/>
        <v>0</v>
      </c>
      <c r="BE76" s="193">
        <f t="shared" si="22"/>
        <v>0</v>
      </c>
      <c r="BF76" s="193" t="str">
        <f t="shared" si="23"/>
        <v/>
      </c>
      <c r="BG76" s="28"/>
      <c r="BH76" s="28"/>
      <c r="BI76" s="28"/>
      <c r="BJ76" s="28"/>
      <c r="BK76" s="28"/>
      <c r="BL76" s="28"/>
      <c r="BM76" s="28"/>
      <c r="BN76" s="28"/>
      <c r="BO76" s="28"/>
    </row>
    <row r="77" spans="1:67" ht="15.75" customHeight="1" x14ac:dyDescent="0.15">
      <c r="A77" s="269" t="s">
        <v>56</v>
      </c>
      <c r="B77" s="63" t="s">
        <v>16</v>
      </c>
      <c r="C77" s="119">
        <f t="shared" si="25"/>
        <v>0</v>
      </c>
      <c r="D77" s="206"/>
      <c r="E77" s="213"/>
      <c r="F77" s="124"/>
      <c r="G77" s="124"/>
      <c r="H77" s="124"/>
      <c r="I77" s="207"/>
      <c r="J77" s="207"/>
      <c r="K77" s="207"/>
      <c r="L77" s="207"/>
      <c r="M77" s="207"/>
      <c r="N77" s="207"/>
      <c r="O77" s="207"/>
      <c r="P77" s="207"/>
      <c r="Q77" s="207"/>
      <c r="R77" s="207"/>
      <c r="S77" s="207"/>
      <c r="T77" s="133"/>
      <c r="U77" s="123"/>
      <c r="V77" s="133"/>
      <c r="W77" s="139"/>
      <c r="X77" s="191" t="str">
        <f t="shared" si="20"/>
        <v/>
      </c>
      <c r="AD77" s="21"/>
      <c r="AE77" s="21"/>
      <c r="AF77" s="21"/>
      <c r="AG77" s="21"/>
      <c r="AH77" s="21"/>
      <c r="AI77" s="21"/>
      <c r="AJ77" s="21"/>
      <c r="AK77" s="21"/>
      <c r="AL77" s="21"/>
      <c r="AM77" s="21"/>
      <c r="AN77" s="21"/>
      <c r="AO77" s="21"/>
      <c r="AP77" s="21"/>
      <c r="AQ77" s="21"/>
      <c r="AR77" s="21"/>
      <c r="AS77" s="21"/>
      <c r="AT77" s="21"/>
      <c r="AU77" s="21"/>
      <c r="AV77" s="21"/>
      <c r="AW77" s="28"/>
      <c r="AX77" s="28"/>
      <c r="AY77" s="28"/>
      <c r="AZ77" s="28"/>
      <c r="BA77" s="208" t="s">
        <v>52</v>
      </c>
      <c r="BB77" s="208" t="s">
        <v>52</v>
      </c>
      <c r="BC77" s="208" t="s">
        <v>52</v>
      </c>
      <c r="BD77" s="193">
        <f t="shared" si="21"/>
        <v>0</v>
      </c>
      <c r="BE77" s="193">
        <f t="shared" si="22"/>
        <v>0</v>
      </c>
      <c r="BF77" s="193" t="str">
        <f t="shared" si="23"/>
        <v/>
      </c>
      <c r="BG77" s="28"/>
      <c r="BH77" s="28"/>
      <c r="BI77" s="28"/>
      <c r="BJ77" s="28"/>
      <c r="BK77" s="28"/>
      <c r="BL77" s="28"/>
      <c r="BM77" s="28"/>
      <c r="BN77" s="28"/>
      <c r="BO77" s="28"/>
    </row>
    <row r="78" spans="1:67" ht="15.75" customHeight="1" x14ac:dyDescent="0.15">
      <c r="A78" s="270"/>
      <c r="B78" s="65" t="s">
        <v>40</v>
      </c>
      <c r="C78" s="121">
        <f t="shared" si="25"/>
        <v>0</v>
      </c>
      <c r="D78" s="211"/>
      <c r="E78" s="215"/>
      <c r="F78" s="116"/>
      <c r="G78" s="116"/>
      <c r="H78" s="116"/>
      <c r="I78" s="212"/>
      <c r="J78" s="212"/>
      <c r="K78" s="212"/>
      <c r="L78" s="212"/>
      <c r="M78" s="212"/>
      <c r="N78" s="212"/>
      <c r="O78" s="212"/>
      <c r="P78" s="212"/>
      <c r="Q78" s="212"/>
      <c r="R78" s="212"/>
      <c r="S78" s="212"/>
      <c r="T78" s="117"/>
      <c r="U78" s="115"/>
      <c r="V78" s="117"/>
      <c r="W78" s="107"/>
      <c r="X78" s="191" t="str">
        <f t="shared" si="20"/>
        <v/>
      </c>
      <c r="AD78" s="21"/>
      <c r="AE78" s="21"/>
      <c r="AF78" s="21"/>
      <c r="AG78" s="21"/>
      <c r="AH78" s="21"/>
      <c r="AI78" s="21"/>
      <c r="AJ78" s="21"/>
      <c r="AK78" s="21"/>
      <c r="AL78" s="21"/>
      <c r="AM78" s="21"/>
      <c r="AN78" s="21"/>
      <c r="AO78" s="21"/>
      <c r="AP78" s="21"/>
      <c r="AQ78" s="21"/>
      <c r="AR78" s="21"/>
      <c r="AS78" s="21"/>
      <c r="AT78" s="21"/>
      <c r="AU78" s="21"/>
      <c r="AV78" s="21"/>
      <c r="AW78" s="28"/>
      <c r="AX78" s="28"/>
      <c r="AY78" s="28"/>
      <c r="AZ78" s="28"/>
      <c r="BA78" s="208" t="s">
        <v>52</v>
      </c>
      <c r="BB78" s="208" t="s">
        <v>52</v>
      </c>
      <c r="BC78" s="208" t="s">
        <v>52</v>
      </c>
      <c r="BD78" s="193">
        <f t="shared" si="21"/>
        <v>0</v>
      </c>
      <c r="BE78" s="193">
        <f t="shared" si="22"/>
        <v>0</v>
      </c>
      <c r="BF78" s="193" t="str">
        <f t="shared" si="23"/>
        <v/>
      </c>
      <c r="BG78" s="28"/>
      <c r="BH78" s="28"/>
      <c r="BI78" s="28"/>
      <c r="BJ78" s="28"/>
      <c r="BK78" s="28"/>
      <c r="BL78" s="28"/>
      <c r="BM78" s="28"/>
      <c r="BN78" s="28"/>
      <c r="BO78" s="28"/>
    </row>
    <row r="79" spans="1:67" ht="15.75" customHeight="1" x14ac:dyDescent="0.15">
      <c r="A79" s="269" t="s">
        <v>57</v>
      </c>
      <c r="B79" s="63" t="s">
        <v>16</v>
      </c>
      <c r="C79" s="119">
        <f t="shared" si="25"/>
        <v>0</v>
      </c>
      <c r="D79" s="206"/>
      <c r="E79" s="213"/>
      <c r="F79" s="124"/>
      <c r="G79" s="124"/>
      <c r="H79" s="124"/>
      <c r="I79" s="207"/>
      <c r="J79" s="207"/>
      <c r="K79" s="207"/>
      <c r="L79" s="207"/>
      <c r="M79" s="207"/>
      <c r="N79" s="207"/>
      <c r="O79" s="207"/>
      <c r="P79" s="207"/>
      <c r="Q79" s="207"/>
      <c r="R79" s="207"/>
      <c r="S79" s="207"/>
      <c r="T79" s="133"/>
      <c r="U79" s="123"/>
      <c r="V79" s="133"/>
      <c r="W79" s="139"/>
      <c r="X79" s="191" t="str">
        <f t="shared" si="20"/>
        <v/>
      </c>
      <c r="AD79" s="21"/>
      <c r="AE79" s="21"/>
      <c r="AF79" s="21"/>
      <c r="AG79" s="21"/>
      <c r="AH79" s="21"/>
      <c r="AI79" s="21"/>
      <c r="AJ79" s="21"/>
      <c r="AK79" s="21"/>
      <c r="AL79" s="21"/>
      <c r="AM79" s="21"/>
      <c r="AN79" s="21"/>
      <c r="AO79" s="21"/>
      <c r="AP79" s="21"/>
      <c r="AQ79" s="21"/>
      <c r="AR79" s="21"/>
      <c r="AS79" s="21"/>
      <c r="AT79" s="21"/>
      <c r="AU79" s="21"/>
      <c r="AV79" s="21"/>
      <c r="AW79" s="28"/>
      <c r="AX79" s="28"/>
      <c r="AY79" s="28"/>
      <c r="AZ79" s="28"/>
      <c r="BA79" s="208" t="s">
        <v>52</v>
      </c>
      <c r="BB79" s="208" t="s">
        <v>52</v>
      </c>
      <c r="BC79" s="208" t="s">
        <v>52</v>
      </c>
      <c r="BD79" s="193">
        <f t="shared" si="21"/>
        <v>0</v>
      </c>
      <c r="BE79" s="193">
        <f t="shared" si="22"/>
        <v>0</v>
      </c>
      <c r="BF79" s="193" t="str">
        <f t="shared" si="23"/>
        <v/>
      </c>
      <c r="BG79" s="28"/>
      <c r="BH79" s="28"/>
      <c r="BI79" s="28"/>
      <c r="BJ79" s="28"/>
      <c r="BK79" s="28"/>
      <c r="BL79" s="28"/>
      <c r="BM79" s="28"/>
      <c r="BN79" s="28"/>
      <c r="BO79" s="28"/>
    </row>
    <row r="80" spans="1:67" ht="15.75" customHeight="1" x14ac:dyDescent="0.15">
      <c r="A80" s="297"/>
      <c r="B80" s="64" t="s">
        <v>40</v>
      </c>
      <c r="C80" s="120">
        <f t="shared" si="25"/>
        <v>0</v>
      </c>
      <c r="D80" s="209"/>
      <c r="E80" s="217"/>
      <c r="F80" s="114"/>
      <c r="G80" s="114"/>
      <c r="H80" s="114"/>
      <c r="I80" s="210"/>
      <c r="J80" s="210"/>
      <c r="K80" s="210"/>
      <c r="L80" s="210"/>
      <c r="M80" s="210"/>
      <c r="N80" s="210"/>
      <c r="O80" s="210"/>
      <c r="P80" s="210"/>
      <c r="Q80" s="210"/>
      <c r="R80" s="210"/>
      <c r="S80" s="210"/>
      <c r="T80" s="111"/>
      <c r="U80" s="113"/>
      <c r="V80" s="111"/>
      <c r="W80" s="106"/>
      <c r="X80" s="191" t="str">
        <f t="shared" si="20"/>
        <v/>
      </c>
      <c r="AD80" s="21"/>
      <c r="AE80" s="21"/>
      <c r="AF80" s="21"/>
      <c r="AG80" s="21"/>
      <c r="AH80" s="21"/>
      <c r="AI80" s="21"/>
      <c r="AJ80" s="21"/>
      <c r="AK80" s="21"/>
      <c r="AL80" s="21"/>
      <c r="AM80" s="21"/>
      <c r="AN80" s="21"/>
      <c r="AO80" s="21"/>
      <c r="AP80" s="21"/>
      <c r="AQ80" s="21"/>
      <c r="AR80" s="21"/>
      <c r="AS80" s="21"/>
      <c r="AT80" s="21"/>
      <c r="AU80" s="21"/>
      <c r="AV80" s="21"/>
      <c r="AW80" s="28"/>
      <c r="AX80" s="28"/>
      <c r="AY80" s="28"/>
      <c r="AZ80" s="28"/>
      <c r="BA80" s="208" t="s">
        <v>52</v>
      </c>
      <c r="BB80" s="208" t="s">
        <v>52</v>
      </c>
      <c r="BC80" s="208" t="s">
        <v>52</v>
      </c>
      <c r="BD80" s="193">
        <f t="shared" si="21"/>
        <v>0</v>
      </c>
      <c r="BE80" s="193">
        <f t="shared" si="22"/>
        <v>0</v>
      </c>
      <c r="BF80" s="193" t="str">
        <f t="shared" si="23"/>
        <v/>
      </c>
      <c r="BG80" s="28"/>
      <c r="BH80" s="28"/>
      <c r="BI80" s="28"/>
      <c r="BJ80" s="28"/>
      <c r="BK80" s="28"/>
      <c r="BL80" s="28"/>
      <c r="BM80" s="28"/>
      <c r="BN80" s="28"/>
      <c r="BO80" s="28"/>
    </row>
    <row r="81" spans="1:89" ht="15.75" customHeight="1" x14ac:dyDescent="0.15">
      <c r="A81" s="297"/>
      <c r="B81" s="64" t="s">
        <v>17</v>
      </c>
      <c r="C81" s="120">
        <f t="shared" si="25"/>
        <v>0</v>
      </c>
      <c r="D81" s="209"/>
      <c r="E81" s="217"/>
      <c r="F81" s="114"/>
      <c r="G81" s="114"/>
      <c r="H81" s="114"/>
      <c r="I81" s="210"/>
      <c r="J81" s="210"/>
      <c r="K81" s="210"/>
      <c r="L81" s="210"/>
      <c r="M81" s="210"/>
      <c r="N81" s="210"/>
      <c r="O81" s="210"/>
      <c r="P81" s="210"/>
      <c r="Q81" s="210"/>
      <c r="R81" s="210"/>
      <c r="S81" s="210"/>
      <c r="T81" s="111"/>
      <c r="U81" s="113"/>
      <c r="V81" s="111"/>
      <c r="W81" s="106"/>
      <c r="X81" s="191" t="str">
        <f t="shared" si="20"/>
        <v/>
      </c>
      <c r="AD81" s="21"/>
      <c r="AE81" s="21"/>
      <c r="AF81" s="21"/>
      <c r="AG81" s="21"/>
      <c r="AH81" s="21"/>
      <c r="AI81" s="21"/>
      <c r="AJ81" s="21"/>
      <c r="AK81" s="21"/>
      <c r="AL81" s="21"/>
      <c r="AM81" s="21"/>
      <c r="AN81" s="21"/>
      <c r="AO81" s="21"/>
      <c r="AP81" s="21"/>
      <c r="AQ81" s="21"/>
      <c r="AR81" s="21"/>
      <c r="AS81" s="21"/>
      <c r="AT81" s="21"/>
      <c r="AU81" s="21"/>
      <c r="AV81" s="21"/>
      <c r="AW81" s="28"/>
      <c r="AX81" s="28"/>
      <c r="AY81" s="28"/>
      <c r="AZ81" s="28"/>
      <c r="BA81" s="208" t="s">
        <v>52</v>
      </c>
      <c r="BB81" s="208" t="s">
        <v>52</v>
      </c>
      <c r="BC81" s="208" t="s">
        <v>52</v>
      </c>
      <c r="BD81" s="193">
        <f t="shared" si="21"/>
        <v>0</v>
      </c>
      <c r="BE81" s="193">
        <f t="shared" si="22"/>
        <v>0</v>
      </c>
      <c r="BF81" s="193" t="str">
        <f t="shared" si="23"/>
        <v/>
      </c>
      <c r="BG81" s="28"/>
      <c r="BH81" s="28"/>
      <c r="BI81" s="28"/>
      <c r="BJ81" s="28"/>
      <c r="BK81" s="28"/>
      <c r="BL81" s="28"/>
      <c r="BM81" s="28"/>
      <c r="BN81" s="28"/>
      <c r="BO81" s="28"/>
    </row>
    <row r="82" spans="1:89" ht="15.75" customHeight="1" x14ac:dyDescent="0.15">
      <c r="A82" s="297"/>
      <c r="B82" s="64" t="s">
        <v>38</v>
      </c>
      <c r="C82" s="120">
        <f t="shared" si="25"/>
        <v>0</v>
      </c>
      <c r="D82" s="209"/>
      <c r="E82" s="217"/>
      <c r="F82" s="114"/>
      <c r="G82" s="114"/>
      <c r="H82" s="114"/>
      <c r="I82" s="210"/>
      <c r="J82" s="210"/>
      <c r="K82" s="210"/>
      <c r="L82" s="210"/>
      <c r="M82" s="210"/>
      <c r="N82" s="210"/>
      <c r="O82" s="210"/>
      <c r="P82" s="210"/>
      <c r="Q82" s="210"/>
      <c r="R82" s="210"/>
      <c r="S82" s="210"/>
      <c r="T82" s="111"/>
      <c r="U82" s="113"/>
      <c r="V82" s="111"/>
      <c r="W82" s="106"/>
      <c r="X82" s="191" t="str">
        <f t="shared" si="20"/>
        <v/>
      </c>
      <c r="AD82" s="21"/>
      <c r="AE82" s="21"/>
      <c r="AF82" s="21"/>
      <c r="AG82" s="21"/>
      <c r="AH82" s="21"/>
      <c r="AI82" s="21"/>
      <c r="AJ82" s="21"/>
      <c r="AK82" s="21"/>
      <c r="AL82" s="21"/>
      <c r="AM82" s="21"/>
      <c r="AN82" s="21"/>
      <c r="AO82" s="21"/>
      <c r="AP82" s="21"/>
      <c r="AQ82" s="21"/>
      <c r="AR82" s="21"/>
      <c r="AS82" s="21"/>
      <c r="AT82" s="21"/>
      <c r="AU82" s="21"/>
      <c r="AV82" s="21"/>
      <c r="AW82" s="28"/>
      <c r="AX82" s="28"/>
      <c r="AY82" s="28"/>
      <c r="AZ82" s="28"/>
      <c r="BA82" s="208" t="s">
        <v>52</v>
      </c>
      <c r="BB82" s="208" t="s">
        <v>52</v>
      </c>
      <c r="BC82" s="208" t="s">
        <v>52</v>
      </c>
      <c r="BD82" s="193">
        <f t="shared" si="21"/>
        <v>0</v>
      </c>
      <c r="BE82" s="193">
        <f t="shared" si="22"/>
        <v>0</v>
      </c>
      <c r="BF82" s="193" t="str">
        <f t="shared" si="23"/>
        <v/>
      </c>
      <c r="BG82" s="28"/>
      <c r="BH82" s="28"/>
      <c r="BI82" s="28"/>
      <c r="BJ82" s="28"/>
      <c r="BK82" s="28"/>
      <c r="BL82" s="28"/>
      <c r="BM82" s="28"/>
      <c r="BN82" s="28"/>
      <c r="BO82" s="28"/>
    </row>
    <row r="83" spans="1:89" ht="15.75" customHeight="1" x14ac:dyDescent="0.15">
      <c r="A83" s="297"/>
      <c r="B83" s="64" t="s">
        <v>20</v>
      </c>
      <c r="C83" s="120">
        <f t="shared" si="25"/>
        <v>0</v>
      </c>
      <c r="D83" s="209"/>
      <c r="E83" s="217"/>
      <c r="F83" s="114"/>
      <c r="G83" s="114"/>
      <c r="H83" s="114"/>
      <c r="I83" s="210"/>
      <c r="J83" s="210"/>
      <c r="K83" s="210"/>
      <c r="L83" s="210"/>
      <c r="M83" s="210"/>
      <c r="N83" s="210"/>
      <c r="O83" s="210"/>
      <c r="P83" s="210"/>
      <c r="Q83" s="210"/>
      <c r="R83" s="210"/>
      <c r="S83" s="210"/>
      <c r="T83" s="111"/>
      <c r="U83" s="113"/>
      <c r="V83" s="111"/>
      <c r="W83" s="106"/>
      <c r="X83" s="191" t="str">
        <f t="shared" si="20"/>
        <v/>
      </c>
      <c r="AD83" s="21"/>
      <c r="AE83" s="21"/>
      <c r="AF83" s="21"/>
      <c r="AG83" s="21"/>
      <c r="AH83" s="21"/>
      <c r="AI83" s="21"/>
      <c r="AJ83" s="21"/>
      <c r="AK83" s="21"/>
      <c r="AL83" s="21"/>
      <c r="AM83" s="21"/>
      <c r="AN83" s="21"/>
      <c r="AO83" s="21"/>
      <c r="AP83" s="21"/>
      <c r="AQ83" s="21"/>
      <c r="AR83" s="21"/>
      <c r="AS83" s="21"/>
      <c r="AT83" s="21"/>
      <c r="AU83" s="21"/>
      <c r="AV83" s="21"/>
      <c r="AW83" s="28"/>
      <c r="AX83" s="28"/>
      <c r="AY83" s="28"/>
      <c r="AZ83" s="28"/>
      <c r="BA83" s="208" t="s">
        <v>52</v>
      </c>
      <c r="BB83" s="208" t="s">
        <v>52</v>
      </c>
      <c r="BC83" s="208" t="s">
        <v>52</v>
      </c>
      <c r="BD83" s="193">
        <f t="shared" si="21"/>
        <v>0</v>
      </c>
      <c r="BE83" s="193">
        <f t="shared" si="22"/>
        <v>0</v>
      </c>
      <c r="BF83" s="193" t="str">
        <f t="shared" si="23"/>
        <v/>
      </c>
      <c r="BG83" s="28"/>
      <c r="BH83" s="28"/>
      <c r="BI83" s="28"/>
      <c r="BJ83" s="28"/>
      <c r="BK83" s="28"/>
      <c r="BL83" s="28"/>
      <c r="BM83" s="28"/>
      <c r="BN83" s="28"/>
      <c r="BO83" s="28"/>
    </row>
    <row r="84" spans="1:89" ht="15.75" customHeight="1" x14ac:dyDescent="0.15">
      <c r="A84" s="270"/>
      <c r="B84" s="65" t="s">
        <v>21</v>
      </c>
      <c r="C84" s="121">
        <f t="shared" si="25"/>
        <v>0</v>
      </c>
      <c r="D84" s="211"/>
      <c r="E84" s="215"/>
      <c r="F84" s="116"/>
      <c r="G84" s="116"/>
      <c r="H84" s="116"/>
      <c r="I84" s="212"/>
      <c r="J84" s="212"/>
      <c r="K84" s="212"/>
      <c r="L84" s="212"/>
      <c r="M84" s="212"/>
      <c r="N84" s="212"/>
      <c r="O84" s="212"/>
      <c r="P84" s="212"/>
      <c r="Q84" s="212"/>
      <c r="R84" s="212"/>
      <c r="S84" s="212"/>
      <c r="T84" s="117"/>
      <c r="U84" s="115"/>
      <c r="V84" s="117"/>
      <c r="W84" s="107"/>
      <c r="X84" s="191" t="str">
        <f t="shared" si="20"/>
        <v/>
      </c>
      <c r="AD84" s="21"/>
      <c r="AE84" s="21"/>
      <c r="AF84" s="21"/>
      <c r="AG84" s="21"/>
      <c r="AH84" s="21"/>
      <c r="AI84" s="21"/>
      <c r="AJ84" s="21"/>
      <c r="AK84" s="21"/>
      <c r="AL84" s="21"/>
      <c r="AM84" s="21"/>
      <c r="AN84" s="21"/>
      <c r="AO84" s="21"/>
      <c r="AP84" s="21"/>
      <c r="AQ84" s="21"/>
      <c r="AR84" s="21"/>
      <c r="AS84" s="21"/>
      <c r="AT84" s="21"/>
      <c r="AU84" s="21"/>
      <c r="AV84" s="21"/>
      <c r="AW84" s="28"/>
      <c r="AX84" s="28"/>
      <c r="AY84" s="28"/>
      <c r="AZ84" s="28"/>
      <c r="BA84" s="208" t="s">
        <v>52</v>
      </c>
      <c r="BB84" s="208" t="s">
        <v>52</v>
      </c>
      <c r="BC84" s="208" t="s">
        <v>52</v>
      </c>
      <c r="BD84" s="193">
        <f t="shared" si="21"/>
        <v>0</v>
      </c>
      <c r="BE84" s="193">
        <f t="shared" si="22"/>
        <v>0</v>
      </c>
      <c r="BF84" s="193" t="str">
        <f t="shared" si="23"/>
        <v/>
      </c>
      <c r="BG84" s="28"/>
      <c r="BH84" s="28"/>
      <c r="BI84" s="28"/>
      <c r="BJ84" s="28"/>
      <c r="BK84" s="28"/>
      <c r="BL84" s="28"/>
      <c r="BM84" s="28"/>
      <c r="BN84" s="28"/>
      <c r="BO84" s="28"/>
    </row>
    <row r="85" spans="1:89" s="21" customFormat="1" ht="30" customHeight="1" x14ac:dyDescent="0.2">
      <c r="A85" s="89" t="s">
        <v>107</v>
      </c>
      <c r="B85" s="66"/>
      <c r="C85" s="66"/>
      <c r="D85" s="67"/>
      <c r="E85" s="67"/>
      <c r="F85" s="67"/>
      <c r="G85" s="68"/>
      <c r="H85" s="68"/>
      <c r="I85" s="68"/>
      <c r="J85" s="68"/>
      <c r="K85" s="69"/>
      <c r="L85" s="69"/>
      <c r="M85" s="174"/>
      <c r="N85" s="175"/>
      <c r="V85" s="27"/>
      <c r="AW85" s="28"/>
      <c r="AX85" s="28"/>
      <c r="AY85" s="28"/>
      <c r="AZ85" s="28"/>
      <c r="BA85" s="28"/>
      <c r="BB85" s="28"/>
      <c r="BC85" s="28"/>
      <c r="BD85" s="28"/>
      <c r="BE85" s="28"/>
      <c r="BF85" s="28"/>
      <c r="BG85" s="28"/>
      <c r="BH85" s="28"/>
      <c r="BI85" s="28"/>
      <c r="BJ85" s="28"/>
      <c r="BK85" s="28"/>
      <c r="BL85" s="28"/>
      <c r="BM85" s="28"/>
      <c r="BN85" s="28"/>
      <c r="BO85" s="28"/>
      <c r="BP85" s="28"/>
      <c r="BQ85" s="28"/>
      <c r="BR85" s="28"/>
      <c r="BS85" s="28"/>
      <c r="BT85" s="28"/>
      <c r="BU85" s="28"/>
      <c r="BV85" s="28"/>
      <c r="BW85" s="28"/>
      <c r="BX85" s="28"/>
      <c r="BY85" s="28"/>
      <c r="BZ85" s="28"/>
      <c r="CA85" s="28"/>
      <c r="CB85" s="28"/>
      <c r="CC85" s="28"/>
      <c r="CD85" s="28"/>
      <c r="CE85" s="28"/>
      <c r="CF85" s="28"/>
      <c r="CG85" s="28"/>
      <c r="CH85" s="28"/>
      <c r="CI85" s="28"/>
      <c r="CJ85" s="28"/>
      <c r="CK85" s="28"/>
    </row>
    <row r="86" spans="1:89" ht="31.5" customHeight="1" x14ac:dyDescent="0.15">
      <c r="A86" s="269" t="s">
        <v>58</v>
      </c>
      <c r="B86" s="313"/>
      <c r="C86" s="315" t="s">
        <v>59</v>
      </c>
      <c r="D86" s="312"/>
      <c r="E86" s="315" t="s">
        <v>60</v>
      </c>
      <c r="F86" s="316"/>
      <c r="G86" s="311" t="s">
        <v>61</v>
      </c>
      <c r="H86" s="312"/>
      <c r="I86" s="311" t="s">
        <v>108</v>
      </c>
      <c r="J86" s="312"/>
      <c r="K86" s="221"/>
      <c r="L86" s="70"/>
      <c r="M86" s="174"/>
      <c r="N86" s="174"/>
      <c r="O86" s="174"/>
      <c r="P86" s="28"/>
      <c r="Q86" s="21"/>
      <c r="R86" s="21"/>
      <c r="S86" s="21"/>
      <c r="T86" s="21"/>
      <c r="U86" s="21"/>
      <c r="V86" s="21"/>
      <c r="W86" s="21"/>
      <c r="X86" s="27"/>
      <c r="AD86" s="21"/>
      <c r="AE86" s="21"/>
      <c r="AF86" s="21"/>
      <c r="AG86" s="21"/>
      <c r="AH86" s="21"/>
      <c r="AI86" s="21"/>
      <c r="AJ86" s="21"/>
      <c r="AK86" s="21"/>
      <c r="AL86" s="21"/>
      <c r="AM86" s="21"/>
      <c r="AN86" s="21"/>
      <c r="AO86" s="21"/>
      <c r="AP86" s="21"/>
      <c r="AQ86" s="21"/>
      <c r="AR86" s="21"/>
      <c r="AS86" s="21"/>
      <c r="AT86" s="21"/>
      <c r="AU86" s="21"/>
      <c r="AV86" s="21"/>
      <c r="AW86" s="28"/>
      <c r="AX86" s="28"/>
      <c r="AY86" s="28"/>
      <c r="AZ86" s="28"/>
      <c r="BA86" s="28"/>
      <c r="BB86" s="28"/>
      <c r="BC86" s="28"/>
      <c r="BD86" s="28"/>
      <c r="BE86" s="28"/>
      <c r="BF86" s="28"/>
      <c r="BG86" s="28"/>
      <c r="BH86" s="28"/>
      <c r="BI86" s="28"/>
      <c r="BJ86" s="28"/>
      <c r="BK86" s="28"/>
      <c r="BL86" s="28"/>
      <c r="BM86" s="28"/>
      <c r="BN86" s="28"/>
      <c r="BO86" s="28"/>
    </row>
    <row r="87" spans="1:89" ht="21" x14ac:dyDescent="0.15">
      <c r="A87" s="314"/>
      <c r="B87" s="314"/>
      <c r="C87" s="72" t="s">
        <v>62</v>
      </c>
      <c r="D87" s="73" t="s">
        <v>63</v>
      </c>
      <c r="E87" s="72" t="s">
        <v>62</v>
      </c>
      <c r="F87" s="74" t="s">
        <v>63</v>
      </c>
      <c r="G87" s="75" t="s">
        <v>62</v>
      </c>
      <c r="H87" s="73" t="s">
        <v>63</v>
      </c>
      <c r="I87" s="75" t="s">
        <v>62</v>
      </c>
      <c r="J87" s="73" t="s">
        <v>63</v>
      </c>
      <c r="K87" s="70"/>
      <c r="L87" s="70"/>
      <c r="M87" s="174"/>
      <c r="N87" s="174"/>
      <c r="O87" s="174"/>
      <c r="P87" s="28"/>
      <c r="Q87" s="21"/>
      <c r="R87" s="21"/>
      <c r="S87" s="21"/>
      <c r="T87" s="21"/>
      <c r="U87" s="21"/>
      <c r="V87" s="21"/>
      <c r="W87" s="21"/>
      <c r="X87" s="27"/>
      <c r="AD87" s="21"/>
      <c r="AE87" s="21"/>
      <c r="AF87" s="21"/>
      <c r="AG87" s="21"/>
      <c r="AH87" s="21"/>
      <c r="AI87" s="21"/>
      <c r="AJ87" s="21"/>
      <c r="AK87" s="21"/>
      <c r="AL87" s="21"/>
      <c r="AM87" s="21"/>
      <c r="AN87" s="21"/>
      <c r="AO87" s="21"/>
      <c r="AP87" s="21"/>
      <c r="AQ87" s="21"/>
      <c r="AR87" s="21"/>
      <c r="AS87" s="21"/>
      <c r="AT87" s="21"/>
      <c r="AU87" s="21"/>
      <c r="AV87" s="21"/>
      <c r="AW87" s="28"/>
      <c r="AX87" s="28"/>
      <c r="AY87" s="28"/>
      <c r="AZ87" s="28"/>
      <c r="BA87" s="28"/>
      <c r="BB87" s="28"/>
      <c r="BC87" s="28"/>
      <c r="BD87" s="28"/>
      <c r="BE87" s="28"/>
      <c r="BF87" s="28"/>
      <c r="BG87" s="28"/>
      <c r="BH87" s="28"/>
      <c r="BI87" s="28"/>
      <c r="BJ87" s="28"/>
      <c r="BK87" s="28"/>
      <c r="BL87" s="28"/>
      <c r="BM87" s="28"/>
      <c r="BN87" s="28"/>
      <c r="BO87" s="28"/>
    </row>
    <row r="88" spans="1:89" ht="15.75" customHeight="1" x14ac:dyDescent="0.15">
      <c r="A88" s="318" t="s">
        <v>64</v>
      </c>
      <c r="B88" s="318"/>
      <c r="C88" s="157"/>
      <c r="D88" s="158"/>
      <c r="E88" s="157"/>
      <c r="F88" s="159"/>
      <c r="G88" s="160"/>
      <c r="H88" s="158"/>
      <c r="I88" s="160"/>
      <c r="J88" s="158"/>
      <c r="K88" s="70"/>
      <c r="L88" s="70"/>
      <c r="M88" s="174"/>
      <c r="N88" s="174"/>
      <c r="O88" s="174"/>
      <c r="P88" s="28"/>
      <c r="Q88" s="21"/>
      <c r="R88" s="21"/>
      <c r="S88" s="21"/>
      <c r="T88" s="21"/>
      <c r="U88" s="21"/>
      <c r="V88" s="21"/>
      <c r="W88" s="21"/>
      <c r="X88" s="27"/>
      <c r="AD88" s="21"/>
      <c r="AE88" s="21"/>
      <c r="AF88" s="21"/>
      <c r="AG88" s="21"/>
      <c r="AH88" s="21"/>
      <c r="AI88" s="21"/>
      <c r="AJ88" s="21"/>
      <c r="AK88" s="21"/>
      <c r="AL88" s="21"/>
      <c r="AM88" s="21"/>
      <c r="AN88" s="21"/>
      <c r="AO88" s="21"/>
      <c r="AP88" s="21"/>
      <c r="AQ88" s="21"/>
      <c r="AR88" s="21"/>
      <c r="AS88" s="21"/>
      <c r="AT88" s="21"/>
      <c r="AU88" s="21"/>
      <c r="AV88" s="21"/>
      <c r="AW88" s="28"/>
      <c r="AX88" s="28"/>
      <c r="AY88" s="28"/>
      <c r="AZ88" s="28"/>
      <c r="BA88" s="28"/>
      <c r="BB88" s="28"/>
      <c r="BC88" s="28"/>
      <c r="BD88" s="28"/>
      <c r="BE88" s="28"/>
      <c r="BF88" s="28"/>
      <c r="BG88" s="28"/>
      <c r="BH88" s="28"/>
      <c r="BI88" s="28"/>
      <c r="BJ88" s="28"/>
      <c r="BK88" s="28"/>
      <c r="BL88" s="28"/>
      <c r="BM88" s="28"/>
      <c r="BN88" s="28"/>
      <c r="BO88" s="28"/>
    </row>
    <row r="89" spans="1:89" ht="15.75" customHeight="1" x14ac:dyDescent="0.15">
      <c r="A89" s="319" t="s">
        <v>65</v>
      </c>
      <c r="B89" s="319"/>
      <c r="C89" s="161"/>
      <c r="D89" s="162"/>
      <c r="E89" s="161"/>
      <c r="F89" s="163"/>
      <c r="G89" s="164"/>
      <c r="H89" s="162"/>
      <c r="I89" s="164"/>
      <c r="J89" s="162"/>
      <c r="K89" s="70"/>
      <c r="L89" s="70"/>
      <c r="M89" s="174"/>
      <c r="N89" s="174"/>
      <c r="O89" s="174"/>
      <c r="P89" s="28"/>
      <c r="Q89" s="21"/>
      <c r="R89" s="21"/>
      <c r="S89" s="21"/>
      <c r="T89" s="21"/>
      <c r="U89" s="21"/>
      <c r="V89" s="21"/>
      <c r="W89" s="21"/>
      <c r="X89" s="27"/>
      <c r="AD89" s="21"/>
      <c r="AE89" s="21"/>
      <c r="AF89" s="21"/>
      <c r="AG89" s="21"/>
      <c r="AH89" s="21"/>
      <c r="AI89" s="21"/>
      <c r="AJ89" s="21"/>
      <c r="AK89" s="21"/>
      <c r="AL89" s="21"/>
      <c r="AM89" s="21"/>
      <c r="AN89" s="21"/>
      <c r="AO89" s="21"/>
      <c r="AP89" s="21"/>
      <c r="AQ89" s="21"/>
      <c r="AR89" s="21"/>
      <c r="AS89" s="21"/>
      <c r="AT89" s="21"/>
      <c r="AU89" s="21"/>
      <c r="AV89" s="21"/>
      <c r="AW89" s="28"/>
      <c r="AX89" s="28"/>
      <c r="AY89" s="28"/>
      <c r="AZ89" s="28"/>
      <c r="BA89" s="28"/>
      <c r="BB89" s="28"/>
      <c r="BC89" s="28"/>
      <c r="BD89" s="28"/>
      <c r="BE89" s="28"/>
      <c r="BF89" s="28"/>
      <c r="BG89" s="28"/>
      <c r="BH89" s="28"/>
      <c r="BI89" s="28"/>
      <c r="BJ89" s="28"/>
      <c r="BK89" s="28"/>
      <c r="BL89" s="28"/>
      <c r="BM89" s="28"/>
      <c r="BN89" s="28"/>
      <c r="BO89" s="28"/>
    </row>
    <row r="90" spans="1:89" ht="15.75" customHeight="1" x14ac:dyDescent="0.15">
      <c r="A90" s="319" t="s">
        <v>66</v>
      </c>
      <c r="B90" s="319"/>
      <c r="C90" s="161"/>
      <c r="D90" s="162"/>
      <c r="E90" s="161"/>
      <c r="F90" s="163"/>
      <c r="G90" s="164"/>
      <c r="H90" s="162"/>
      <c r="I90" s="164"/>
      <c r="J90" s="162"/>
      <c r="K90" s="70"/>
      <c r="L90" s="70"/>
      <c r="M90" s="174"/>
      <c r="N90" s="174"/>
      <c r="O90" s="174"/>
      <c r="P90" s="28"/>
      <c r="Q90" s="21"/>
      <c r="R90" s="21"/>
      <c r="S90" s="21"/>
      <c r="T90" s="21"/>
      <c r="U90" s="21"/>
      <c r="V90" s="21"/>
      <c r="W90" s="21"/>
      <c r="X90" s="27"/>
      <c r="AD90" s="21"/>
      <c r="AE90" s="21"/>
      <c r="AF90" s="21"/>
      <c r="AG90" s="21"/>
      <c r="AH90" s="21"/>
      <c r="AI90" s="21"/>
      <c r="AJ90" s="21"/>
      <c r="AK90" s="21"/>
      <c r="AL90" s="21"/>
      <c r="AM90" s="21"/>
      <c r="AN90" s="21"/>
      <c r="AO90" s="21"/>
      <c r="AP90" s="21"/>
      <c r="AQ90" s="21"/>
      <c r="AR90" s="21"/>
      <c r="AS90" s="21"/>
      <c r="AT90" s="21"/>
      <c r="AU90" s="21"/>
      <c r="AV90" s="21"/>
      <c r="AW90" s="28"/>
      <c r="AX90" s="28"/>
      <c r="AY90" s="28"/>
      <c r="AZ90" s="28"/>
      <c r="BA90" s="28"/>
      <c r="BB90" s="28"/>
      <c r="BC90" s="28"/>
      <c r="BD90" s="28"/>
      <c r="BE90" s="28"/>
      <c r="BF90" s="28"/>
      <c r="BG90" s="28"/>
      <c r="BH90" s="28"/>
      <c r="BI90" s="28"/>
      <c r="BJ90" s="28"/>
      <c r="BK90" s="28"/>
      <c r="BL90" s="28"/>
      <c r="BM90" s="28"/>
      <c r="BN90" s="28"/>
      <c r="BO90" s="28"/>
    </row>
    <row r="91" spans="1:89" ht="24.75" customHeight="1" x14ac:dyDescent="0.15">
      <c r="A91" s="320" t="s">
        <v>109</v>
      </c>
      <c r="B91" s="320"/>
      <c r="C91" s="115"/>
      <c r="D91" s="128"/>
      <c r="E91" s="115"/>
      <c r="F91" s="156"/>
      <c r="G91" s="137"/>
      <c r="H91" s="128"/>
      <c r="I91" s="137"/>
      <c r="J91" s="128"/>
      <c r="K91" s="70"/>
      <c r="L91" s="70"/>
      <c r="M91" s="174"/>
      <c r="N91" s="174"/>
      <c r="O91" s="174"/>
      <c r="P91" s="28"/>
      <c r="Q91" s="21"/>
      <c r="R91" s="21"/>
      <c r="S91" s="21"/>
      <c r="T91" s="21"/>
      <c r="U91" s="21"/>
      <c r="V91" s="21"/>
      <c r="W91" s="21"/>
      <c r="X91" s="27"/>
      <c r="AD91" s="21"/>
      <c r="AE91" s="21"/>
      <c r="AF91" s="21"/>
      <c r="AG91" s="21"/>
      <c r="AH91" s="21"/>
      <c r="AI91" s="21"/>
      <c r="AJ91" s="21"/>
      <c r="AK91" s="21"/>
      <c r="AL91" s="21"/>
      <c r="AM91" s="21"/>
      <c r="AN91" s="21"/>
      <c r="AO91" s="21"/>
      <c r="AP91" s="21"/>
      <c r="AQ91" s="21"/>
      <c r="AR91" s="21"/>
      <c r="AS91" s="21"/>
      <c r="AT91" s="21"/>
      <c r="AU91" s="21"/>
      <c r="AV91" s="21"/>
      <c r="AW91" s="28"/>
      <c r="AX91" s="28"/>
      <c r="AY91" s="28"/>
      <c r="AZ91" s="28"/>
      <c r="BA91" s="28"/>
      <c r="BB91" s="28"/>
      <c r="BC91" s="28"/>
      <c r="BD91" s="28"/>
      <c r="BE91" s="28"/>
      <c r="BF91" s="28"/>
      <c r="BG91" s="28"/>
      <c r="BH91" s="28"/>
      <c r="BI91" s="28"/>
      <c r="BJ91" s="28"/>
      <c r="BK91" s="28"/>
      <c r="BL91" s="28"/>
      <c r="BM91" s="28"/>
      <c r="BN91" s="28"/>
      <c r="BO91" s="28"/>
    </row>
    <row r="92" spans="1:89" s="21" customFormat="1" ht="21" customHeight="1" x14ac:dyDescent="0.2">
      <c r="A92" s="76" t="s">
        <v>67</v>
      </c>
      <c r="B92" s="77"/>
      <c r="C92" s="58"/>
      <c r="D92" s="58"/>
      <c r="E92" s="58"/>
      <c r="F92" s="58"/>
      <c r="G92" s="58"/>
      <c r="H92" s="58"/>
      <c r="I92" s="78"/>
      <c r="J92" s="77"/>
      <c r="K92" s="69"/>
      <c r="L92" s="69"/>
      <c r="M92" s="174"/>
      <c r="N92" s="19"/>
      <c r="V92" s="27"/>
      <c r="AW92" s="28"/>
      <c r="AX92" s="28"/>
      <c r="AY92" s="28"/>
      <c r="AZ92" s="28"/>
      <c r="BA92" s="28"/>
      <c r="BB92" s="28"/>
      <c r="BC92" s="28"/>
      <c r="BD92" s="28"/>
      <c r="BE92" s="28"/>
      <c r="BF92" s="28"/>
      <c r="BG92" s="28"/>
      <c r="BH92" s="28"/>
      <c r="BI92" s="28"/>
      <c r="BJ92" s="28"/>
      <c r="BK92" s="28"/>
      <c r="BL92" s="28"/>
      <c r="BM92" s="28"/>
      <c r="BN92" s="28"/>
      <c r="BO92" s="28"/>
      <c r="BP92" s="28"/>
      <c r="BQ92" s="28"/>
      <c r="BR92" s="28"/>
      <c r="BS92" s="28"/>
      <c r="BT92" s="28"/>
      <c r="BU92" s="28"/>
      <c r="BV92" s="28"/>
      <c r="BW92" s="28"/>
      <c r="BX92" s="28"/>
      <c r="BY92" s="28"/>
      <c r="BZ92" s="28"/>
      <c r="CA92" s="28"/>
      <c r="CB92" s="28"/>
      <c r="CC92" s="28"/>
      <c r="CD92" s="28"/>
      <c r="CE92" s="28"/>
      <c r="CF92" s="28"/>
      <c r="CG92" s="28"/>
      <c r="CH92" s="28"/>
      <c r="CI92" s="28"/>
      <c r="CJ92" s="28"/>
      <c r="CK92" s="28"/>
    </row>
    <row r="93" spans="1:89" s="21" customFormat="1" ht="19.5" customHeight="1" x14ac:dyDescent="0.2">
      <c r="A93" s="79" t="s">
        <v>68</v>
      </c>
      <c r="B93" s="80"/>
      <c r="C93" s="80"/>
      <c r="D93" s="80"/>
      <c r="E93" s="80"/>
      <c r="F93" s="80"/>
      <c r="G93" s="80"/>
      <c r="H93" s="80"/>
      <c r="I93" s="80"/>
      <c r="J93" s="80"/>
      <c r="K93" s="81"/>
      <c r="L93" s="62"/>
      <c r="M93" s="172"/>
      <c r="N93" s="172"/>
      <c r="V93" s="27"/>
      <c r="AW93" s="28"/>
      <c r="AX93" s="28"/>
      <c r="AY93" s="28"/>
      <c r="AZ93" s="28"/>
      <c r="BA93" s="28"/>
      <c r="BB93" s="28"/>
      <c r="BC93" s="28"/>
      <c r="BD93" s="28"/>
      <c r="BE93" s="28"/>
      <c r="BF93" s="28"/>
      <c r="BG93" s="28"/>
      <c r="BH93" s="28"/>
      <c r="BI93" s="28"/>
      <c r="BJ93" s="28"/>
      <c r="BK93" s="28"/>
      <c r="BL93" s="28"/>
      <c r="BM93" s="28"/>
      <c r="BN93" s="28"/>
      <c r="BO93" s="28"/>
      <c r="BP93" s="28"/>
      <c r="BQ93" s="28"/>
      <c r="BR93" s="28"/>
      <c r="BS93" s="28"/>
      <c r="BT93" s="28"/>
      <c r="BU93" s="28"/>
      <c r="BV93" s="28"/>
      <c r="BW93" s="28"/>
      <c r="BX93" s="28"/>
      <c r="BY93" s="28"/>
      <c r="BZ93" s="28"/>
      <c r="CA93" s="28"/>
      <c r="CB93" s="28"/>
      <c r="CC93" s="28"/>
      <c r="CD93" s="28"/>
      <c r="CE93" s="28"/>
      <c r="CF93" s="28"/>
      <c r="CG93" s="28"/>
      <c r="CH93" s="28"/>
      <c r="CI93" s="28"/>
      <c r="CJ93" s="28"/>
      <c r="CK93" s="28"/>
    </row>
    <row r="94" spans="1:89" ht="15.75" x14ac:dyDescent="0.25">
      <c r="A94" s="267" t="s">
        <v>4</v>
      </c>
      <c r="B94" s="267" t="s">
        <v>6</v>
      </c>
      <c r="C94" s="82"/>
      <c r="D94" s="82"/>
      <c r="E94" s="82"/>
      <c r="F94" s="82"/>
      <c r="G94" s="83"/>
      <c r="H94" s="84"/>
      <c r="I94" s="84"/>
      <c r="J94" s="84"/>
      <c r="K94" s="85"/>
      <c r="L94" s="57"/>
      <c r="M94" s="21"/>
      <c r="N94" s="21"/>
      <c r="O94" s="21"/>
      <c r="P94" s="21"/>
      <c r="Q94" s="21"/>
      <c r="R94" s="21"/>
      <c r="S94" s="21"/>
      <c r="T94" s="21"/>
      <c r="U94" s="21"/>
      <c r="V94" s="27"/>
      <c r="W94" s="21"/>
      <c r="X94" s="21"/>
      <c r="Y94" s="222"/>
      <c r="Z94" s="222"/>
      <c r="AA94" s="222"/>
      <c r="AB94" s="222"/>
      <c r="AC94" s="222"/>
      <c r="AD94" s="21"/>
      <c r="AE94" s="21"/>
      <c r="AF94" s="21"/>
      <c r="AG94" s="21"/>
      <c r="AH94" s="21"/>
      <c r="AI94" s="21"/>
      <c r="AJ94" s="21"/>
      <c r="AK94" s="21"/>
      <c r="AL94" s="21"/>
      <c r="AM94" s="21"/>
      <c r="AN94" s="21"/>
      <c r="AO94" s="21"/>
      <c r="AP94" s="21"/>
      <c r="AQ94" s="21"/>
      <c r="AR94" s="21"/>
      <c r="AS94" s="21"/>
      <c r="AT94" s="21"/>
      <c r="AU94" s="21"/>
      <c r="AV94" s="21"/>
      <c r="AW94" s="28"/>
      <c r="AX94" s="28"/>
      <c r="AY94" s="28"/>
      <c r="AZ94" s="28"/>
      <c r="BA94" s="28"/>
      <c r="BB94" s="28"/>
      <c r="BC94" s="28"/>
      <c r="BD94" s="28"/>
      <c r="BE94" s="28"/>
      <c r="BF94" s="28"/>
      <c r="BG94" s="28"/>
      <c r="BH94" s="28"/>
      <c r="BI94" s="28"/>
      <c r="BJ94" s="28"/>
      <c r="BK94" s="28"/>
      <c r="BL94" s="28"/>
      <c r="BM94" s="28"/>
      <c r="BN94" s="28"/>
      <c r="BO94" s="28"/>
    </row>
    <row r="95" spans="1:89" ht="12.75" customHeight="1" x14ac:dyDescent="0.25">
      <c r="A95" s="268"/>
      <c r="B95" s="268"/>
      <c r="C95" s="86"/>
      <c r="D95" s="82"/>
      <c r="E95" s="83"/>
      <c r="F95" s="83"/>
      <c r="G95" s="83"/>
      <c r="H95" s="84"/>
      <c r="I95" s="84"/>
      <c r="J95" s="84"/>
      <c r="K95" s="85"/>
      <c r="L95" s="57"/>
      <c r="M95" s="21"/>
      <c r="N95" s="21"/>
      <c r="O95" s="21"/>
      <c r="P95" s="21"/>
      <c r="Q95" s="21"/>
      <c r="R95" s="21"/>
      <c r="S95" s="21"/>
      <c r="T95" s="21"/>
      <c r="U95" s="21"/>
      <c r="V95" s="27"/>
      <c r="W95" s="21"/>
      <c r="X95" s="21"/>
      <c r="Y95" s="222"/>
      <c r="Z95" s="222"/>
      <c r="AA95" s="222"/>
      <c r="AB95" s="222"/>
      <c r="AC95" s="222"/>
      <c r="AD95" s="21"/>
      <c r="AE95" s="21"/>
      <c r="AF95" s="21"/>
      <c r="AG95" s="21"/>
      <c r="AH95" s="21"/>
      <c r="AI95" s="21"/>
      <c r="AJ95" s="21"/>
      <c r="AK95" s="21"/>
      <c r="AL95" s="21"/>
      <c r="AM95" s="21"/>
      <c r="AN95" s="21"/>
      <c r="AO95" s="21"/>
      <c r="AP95" s="21"/>
      <c r="AQ95" s="21"/>
      <c r="AR95" s="21"/>
      <c r="AS95" s="21"/>
      <c r="AT95" s="21"/>
      <c r="AU95" s="21"/>
      <c r="AV95" s="21"/>
      <c r="AW95" s="28"/>
      <c r="AX95" s="28"/>
      <c r="AY95" s="28"/>
      <c r="AZ95" s="28"/>
      <c r="BA95" s="28"/>
      <c r="BB95" s="28"/>
      <c r="BC95" s="28"/>
      <c r="BD95" s="28"/>
      <c r="BE95" s="28"/>
      <c r="BF95" s="28"/>
      <c r="BG95" s="28"/>
      <c r="BH95" s="28"/>
      <c r="BI95" s="28"/>
      <c r="BJ95" s="28"/>
      <c r="BK95" s="28"/>
      <c r="BL95" s="28"/>
      <c r="BM95" s="28"/>
      <c r="BN95" s="28"/>
      <c r="BO95" s="28"/>
    </row>
    <row r="96" spans="1:89" ht="22.5" customHeight="1" x14ac:dyDescent="0.25">
      <c r="A96" s="87" t="s">
        <v>69</v>
      </c>
      <c r="B96" s="145"/>
      <c r="C96" s="88"/>
      <c r="D96" s="88"/>
      <c r="E96" s="88"/>
      <c r="F96" s="88"/>
      <c r="G96" s="56"/>
      <c r="H96" s="84"/>
      <c r="I96" s="84"/>
      <c r="J96" s="84"/>
      <c r="K96" s="85"/>
      <c r="L96" s="57"/>
      <c r="M96" s="21"/>
      <c r="N96" s="21"/>
      <c r="O96" s="21"/>
      <c r="P96" s="21"/>
      <c r="Q96" s="21"/>
      <c r="R96" s="21"/>
      <c r="S96" s="21"/>
      <c r="T96" s="21"/>
      <c r="U96" s="21"/>
      <c r="V96" s="27"/>
      <c r="W96" s="21"/>
      <c r="X96" s="21"/>
      <c r="Y96" s="222"/>
      <c r="Z96" s="222"/>
      <c r="AA96" s="222"/>
      <c r="AB96" s="222"/>
      <c r="AC96" s="222"/>
      <c r="AD96" s="21"/>
      <c r="AE96" s="21"/>
      <c r="AF96" s="222"/>
      <c r="AG96" s="222"/>
      <c r="AH96" s="222"/>
      <c r="AI96" s="222"/>
      <c r="AJ96" s="222"/>
      <c r="AK96" s="222"/>
      <c r="AL96" s="222"/>
      <c r="AM96" s="222"/>
      <c r="AN96" s="222"/>
      <c r="AO96" s="222"/>
      <c r="AP96" s="222"/>
      <c r="AQ96" s="222"/>
      <c r="AR96" s="222"/>
      <c r="AS96" s="222"/>
      <c r="AT96" s="222"/>
      <c r="AU96" s="222"/>
      <c r="AV96" s="222"/>
      <c r="AW96" s="223"/>
      <c r="AX96" s="223"/>
      <c r="AY96" s="223"/>
      <c r="AZ96" s="223"/>
      <c r="BA96" s="28"/>
      <c r="BB96" s="28"/>
      <c r="BC96" s="28"/>
      <c r="BD96" s="28"/>
      <c r="BE96" s="28"/>
      <c r="BF96" s="223"/>
      <c r="BG96" s="223"/>
      <c r="BH96" s="223"/>
      <c r="BI96" s="223"/>
      <c r="BJ96" s="223"/>
      <c r="BK96" s="223"/>
      <c r="BL96" s="223"/>
      <c r="BM96" s="223"/>
      <c r="BN96" s="223"/>
      <c r="BO96" s="223"/>
    </row>
    <row r="97" spans="1:89" s="21" customFormat="1" ht="21.75" customHeight="1" x14ac:dyDescent="0.2">
      <c r="A97" s="89" t="s">
        <v>70</v>
      </c>
      <c r="B97" s="90"/>
      <c r="C97" s="91"/>
      <c r="D97" s="92"/>
      <c r="E97" s="93"/>
      <c r="F97" s="94"/>
      <c r="G97" s="94"/>
      <c r="H97" s="94"/>
      <c r="I97" s="94"/>
      <c r="J97" s="94"/>
      <c r="K97" s="95"/>
      <c r="L97" s="94"/>
      <c r="M97" s="172"/>
      <c r="N97" s="172"/>
      <c r="V97" s="27"/>
      <c r="AW97" s="28"/>
      <c r="AX97" s="28"/>
      <c r="AY97" s="28"/>
      <c r="AZ97" s="28"/>
      <c r="BA97" s="28"/>
      <c r="BB97" s="28"/>
      <c r="BC97" s="28"/>
      <c r="BD97" s="28"/>
      <c r="BE97" s="28"/>
      <c r="BF97" s="28"/>
      <c r="BG97" s="28"/>
      <c r="BH97" s="28"/>
      <c r="BI97" s="28"/>
      <c r="BJ97" s="28"/>
      <c r="BK97" s="28"/>
      <c r="BL97" s="28"/>
      <c r="BM97" s="28"/>
      <c r="BN97" s="28"/>
      <c r="BO97" s="28"/>
      <c r="BP97" s="28"/>
      <c r="BQ97" s="28"/>
      <c r="BR97" s="28"/>
      <c r="BS97" s="28"/>
      <c r="BT97" s="28"/>
      <c r="BU97" s="28"/>
      <c r="BV97" s="28"/>
      <c r="BW97" s="28"/>
      <c r="BX97" s="28"/>
      <c r="BY97" s="28"/>
      <c r="BZ97" s="28"/>
      <c r="CA97" s="28"/>
      <c r="CB97" s="28"/>
      <c r="CC97" s="28"/>
      <c r="CD97" s="28"/>
      <c r="CE97" s="28"/>
      <c r="CF97" s="28"/>
      <c r="CG97" s="28"/>
      <c r="CH97" s="28"/>
      <c r="CI97" s="28"/>
      <c r="CJ97" s="28"/>
      <c r="CK97" s="28"/>
    </row>
    <row r="98" spans="1:89" ht="23.25" customHeight="1" x14ac:dyDescent="0.25">
      <c r="A98" s="269" t="s">
        <v>71</v>
      </c>
      <c r="B98" s="269" t="s">
        <v>72</v>
      </c>
      <c r="C98" s="317" t="s">
        <v>73</v>
      </c>
      <c r="D98" s="317"/>
      <c r="E98" s="317"/>
      <c r="F98" s="269" t="s">
        <v>74</v>
      </c>
      <c r="G98" s="21"/>
      <c r="H98" s="21"/>
      <c r="I98" s="21"/>
      <c r="J98" s="96"/>
      <c r="K98" s="57"/>
      <c r="L98" s="57"/>
      <c r="M98" s="21"/>
      <c r="N98" s="21"/>
      <c r="O98" s="21"/>
      <c r="P98" s="21"/>
      <c r="Q98" s="21"/>
      <c r="R98" s="21"/>
      <c r="S98" s="21"/>
      <c r="T98" s="21"/>
      <c r="U98" s="27"/>
      <c r="V98" s="21"/>
      <c r="W98" s="21"/>
      <c r="X98" s="21"/>
      <c r="Y98" s="222"/>
      <c r="Z98" s="222"/>
      <c r="AA98" s="222"/>
      <c r="AB98" s="222"/>
      <c r="AC98" s="222"/>
      <c r="AD98" s="21"/>
      <c r="AE98" s="21"/>
      <c r="AF98" s="21"/>
      <c r="AG98" s="21"/>
      <c r="AH98" s="21"/>
      <c r="AI98" s="21"/>
      <c r="AJ98" s="21"/>
      <c r="AK98" s="222"/>
      <c r="AL98" s="222"/>
      <c r="AM98" s="222"/>
      <c r="AN98" s="222"/>
      <c r="AO98" s="222"/>
      <c r="AP98" s="222"/>
      <c r="AQ98" s="222"/>
      <c r="AR98" s="222"/>
      <c r="AS98" s="222"/>
      <c r="AT98" s="222"/>
      <c r="AU98" s="222"/>
      <c r="AV98" s="222"/>
      <c r="AW98" s="223"/>
      <c r="AX98" s="223"/>
      <c r="AY98" s="223"/>
      <c r="AZ98" s="223"/>
      <c r="BA98" s="28"/>
      <c r="BB98" s="28"/>
      <c r="BC98" s="28"/>
      <c r="BD98" s="28"/>
      <c r="BE98" s="28"/>
      <c r="BF98" s="223"/>
      <c r="BG98" s="223"/>
      <c r="BH98" s="223"/>
      <c r="BI98" s="223"/>
      <c r="BJ98" s="223"/>
      <c r="BK98" s="223"/>
      <c r="BL98" s="223"/>
      <c r="BM98" s="223"/>
      <c r="BN98" s="223"/>
      <c r="BO98" s="223"/>
    </row>
    <row r="99" spans="1:89" ht="29.25" customHeight="1" x14ac:dyDescent="0.25">
      <c r="A99" s="270"/>
      <c r="B99" s="270"/>
      <c r="C99" s="224" t="s">
        <v>75</v>
      </c>
      <c r="D99" s="225" t="s">
        <v>76</v>
      </c>
      <c r="E99" s="226" t="s">
        <v>77</v>
      </c>
      <c r="F99" s="270"/>
      <c r="G99" s="21"/>
      <c r="H99" s="21"/>
      <c r="I99" s="21"/>
      <c r="J99" s="96"/>
      <c r="K99" s="57"/>
      <c r="L99" s="57"/>
      <c r="M99" s="21"/>
      <c r="N99" s="21"/>
      <c r="O99" s="21"/>
      <c r="P99" s="21"/>
      <c r="Q99" s="21"/>
      <c r="R99" s="21"/>
      <c r="S99" s="21"/>
      <c r="T99" s="21"/>
      <c r="U99" s="27"/>
      <c r="V99" s="21"/>
      <c r="W99" s="21"/>
      <c r="X99" s="21"/>
      <c r="Y99" s="222"/>
      <c r="Z99" s="222"/>
      <c r="AA99" s="222"/>
      <c r="AB99" s="222"/>
      <c r="AC99" s="222"/>
      <c r="AD99" s="21"/>
      <c r="AE99" s="21"/>
      <c r="AF99" s="21"/>
      <c r="AG99" s="21"/>
      <c r="AH99" s="21"/>
      <c r="AI99" s="21"/>
      <c r="AJ99" s="21"/>
      <c r="AK99" s="222"/>
      <c r="AL99" s="222"/>
      <c r="AM99" s="222"/>
      <c r="AN99" s="222"/>
      <c r="AO99" s="222"/>
      <c r="AP99" s="222"/>
      <c r="AQ99" s="222"/>
      <c r="AR99" s="222"/>
      <c r="AS99" s="222"/>
      <c r="AT99" s="222"/>
      <c r="AU99" s="222"/>
      <c r="AV99" s="222"/>
      <c r="AW99" s="223"/>
      <c r="AX99" s="223"/>
      <c r="AY99" s="223"/>
      <c r="AZ99" s="223"/>
      <c r="BA99" s="28"/>
      <c r="BB99" s="28"/>
      <c r="BC99" s="28"/>
      <c r="BD99" s="28"/>
      <c r="BE99" s="28"/>
      <c r="BF99" s="223"/>
      <c r="BG99" s="223"/>
      <c r="BH99" s="223"/>
      <c r="BI99" s="223"/>
      <c r="BJ99" s="223"/>
      <c r="BK99" s="223"/>
      <c r="BL99" s="223"/>
      <c r="BM99" s="223"/>
      <c r="BN99" s="223"/>
      <c r="BO99" s="223"/>
    </row>
    <row r="100" spans="1:89" ht="18.75" customHeight="1" x14ac:dyDescent="0.25">
      <c r="A100" s="227" t="s">
        <v>78</v>
      </c>
      <c r="B100" s="108"/>
      <c r="C100" s="123"/>
      <c r="D100" s="135"/>
      <c r="E100" s="228"/>
      <c r="F100" s="108"/>
      <c r="G100" s="21"/>
      <c r="H100" s="21"/>
      <c r="I100" s="21"/>
      <c r="J100" s="96"/>
      <c r="K100" s="57"/>
      <c r="L100" s="57"/>
      <c r="M100" s="21"/>
      <c r="N100" s="21"/>
      <c r="O100" s="21"/>
      <c r="P100" s="21"/>
      <c r="Q100" s="21"/>
      <c r="R100" s="21"/>
      <c r="S100" s="21"/>
      <c r="T100" s="21"/>
      <c r="U100" s="27"/>
      <c r="V100" s="21"/>
      <c r="W100" s="21"/>
      <c r="X100" s="21"/>
      <c r="Y100" s="222"/>
      <c r="Z100" s="222"/>
      <c r="AA100" s="222"/>
      <c r="AB100" s="222"/>
      <c r="AC100" s="222"/>
      <c r="AD100" s="21"/>
      <c r="AE100" s="21"/>
      <c r="AF100" s="21"/>
      <c r="AG100" s="21"/>
      <c r="AH100" s="21"/>
      <c r="AI100" s="21"/>
      <c r="AJ100" s="21"/>
      <c r="AK100" s="222"/>
      <c r="AL100" s="222"/>
      <c r="AM100" s="222"/>
      <c r="AN100" s="222"/>
      <c r="AO100" s="222"/>
      <c r="AP100" s="222"/>
      <c r="AQ100" s="222"/>
      <c r="AR100" s="222"/>
      <c r="AS100" s="222"/>
      <c r="AT100" s="222"/>
      <c r="AU100" s="222"/>
      <c r="AV100" s="222"/>
      <c r="AW100" s="223"/>
      <c r="AX100" s="223"/>
      <c r="AY100" s="223"/>
      <c r="AZ100" s="223"/>
      <c r="BA100" s="28"/>
      <c r="BB100" s="28"/>
      <c r="BC100" s="28"/>
      <c r="BD100" s="28"/>
      <c r="BE100" s="28"/>
      <c r="BF100" s="223"/>
      <c r="BG100" s="223"/>
      <c r="BH100" s="223"/>
      <c r="BI100" s="223"/>
      <c r="BJ100" s="223"/>
      <c r="BK100" s="223"/>
      <c r="BL100" s="223"/>
      <c r="BM100" s="223"/>
      <c r="BN100" s="223"/>
      <c r="BO100" s="223"/>
    </row>
    <row r="101" spans="1:89" ht="27" customHeight="1" x14ac:dyDescent="0.25">
      <c r="A101" s="229" t="s">
        <v>79</v>
      </c>
      <c r="B101" s="109"/>
      <c r="C101" s="113"/>
      <c r="D101" s="136"/>
      <c r="E101" s="230"/>
      <c r="F101" s="109"/>
      <c r="G101" s="21"/>
      <c r="H101" s="21"/>
      <c r="I101" s="21"/>
      <c r="J101" s="96"/>
      <c r="K101" s="57"/>
      <c r="L101" s="57"/>
      <c r="M101" s="21"/>
      <c r="N101" s="21"/>
      <c r="O101" s="21"/>
      <c r="P101" s="21"/>
      <c r="Q101" s="21"/>
      <c r="R101" s="21"/>
      <c r="S101" s="21"/>
      <c r="T101" s="21"/>
      <c r="U101" s="27"/>
      <c r="V101" s="21"/>
      <c r="W101" s="21"/>
      <c r="X101" s="21"/>
      <c r="Y101" s="222"/>
      <c r="Z101" s="222"/>
      <c r="AA101" s="222"/>
      <c r="AB101" s="222"/>
      <c r="AC101" s="222"/>
      <c r="AD101" s="21"/>
      <c r="AE101" s="21"/>
      <c r="AF101" s="21"/>
      <c r="AG101" s="21"/>
      <c r="AH101" s="21"/>
      <c r="AI101" s="21"/>
      <c r="AJ101" s="21"/>
      <c r="AK101" s="222"/>
      <c r="AL101" s="222"/>
      <c r="AM101" s="222"/>
      <c r="AN101" s="222"/>
      <c r="AO101" s="222"/>
      <c r="AP101" s="222"/>
      <c r="AQ101" s="222"/>
      <c r="AR101" s="222"/>
      <c r="AS101" s="222"/>
      <c r="AT101" s="222"/>
      <c r="AU101" s="222"/>
      <c r="AV101" s="222"/>
      <c r="AW101" s="223"/>
      <c r="AX101" s="223"/>
      <c r="AY101" s="223"/>
      <c r="AZ101" s="223"/>
      <c r="BA101" s="28"/>
      <c r="BB101" s="28"/>
      <c r="BC101" s="28"/>
      <c r="BD101" s="28"/>
      <c r="BE101" s="28"/>
      <c r="BF101" s="223"/>
      <c r="BG101" s="223"/>
      <c r="BH101" s="223"/>
      <c r="BI101" s="223"/>
      <c r="BJ101" s="223"/>
      <c r="BK101" s="223"/>
      <c r="BL101" s="223"/>
      <c r="BM101" s="223"/>
      <c r="BN101" s="223"/>
      <c r="BO101" s="223"/>
    </row>
    <row r="102" spans="1:89" ht="27.75" customHeight="1" x14ac:dyDescent="0.25">
      <c r="A102" s="231" t="s">
        <v>80</v>
      </c>
      <c r="B102" s="110"/>
      <c r="C102" s="115"/>
      <c r="D102" s="137"/>
      <c r="E102" s="232"/>
      <c r="F102" s="110"/>
      <c r="G102" s="21"/>
      <c r="H102" s="21"/>
      <c r="I102" s="21"/>
      <c r="J102" s="96"/>
      <c r="K102" s="57"/>
      <c r="L102" s="57"/>
      <c r="M102" s="21"/>
      <c r="N102" s="21"/>
      <c r="O102" s="21"/>
      <c r="P102" s="21"/>
      <c r="Q102" s="21"/>
      <c r="R102" s="21"/>
      <c r="S102" s="21"/>
      <c r="T102" s="21"/>
      <c r="U102" s="27"/>
      <c r="V102" s="21"/>
      <c r="W102" s="21"/>
      <c r="X102" s="21"/>
      <c r="Y102" s="222"/>
      <c r="Z102" s="222"/>
      <c r="AA102" s="222"/>
      <c r="AB102" s="222"/>
      <c r="AC102" s="222"/>
      <c r="AD102" s="21"/>
      <c r="AE102" s="21"/>
      <c r="AF102" s="21"/>
      <c r="AG102" s="21"/>
      <c r="AH102" s="21"/>
      <c r="AI102" s="21"/>
      <c r="AJ102" s="21"/>
      <c r="AK102" s="222"/>
      <c r="AL102" s="222"/>
      <c r="AM102" s="222"/>
      <c r="AN102" s="222"/>
      <c r="AO102" s="222"/>
      <c r="AP102" s="222"/>
      <c r="AQ102" s="222"/>
      <c r="AR102" s="222"/>
      <c r="AS102" s="222"/>
      <c r="AT102" s="222"/>
      <c r="AU102" s="222"/>
      <c r="AV102" s="222"/>
      <c r="AW102" s="223"/>
      <c r="AX102" s="223"/>
      <c r="AY102" s="223"/>
      <c r="AZ102" s="223"/>
      <c r="BA102" s="28"/>
      <c r="BB102" s="28"/>
      <c r="BC102" s="28"/>
      <c r="BD102" s="28"/>
      <c r="BE102" s="28"/>
      <c r="BF102" s="223"/>
      <c r="BG102" s="223"/>
      <c r="BH102" s="223"/>
      <c r="BI102" s="223"/>
      <c r="BJ102" s="223"/>
      <c r="BK102" s="223"/>
      <c r="BL102" s="223"/>
      <c r="BM102" s="223"/>
      <c r="BN102" s="223"/>
      <c r="BO102" s="223"/>
    </row>
    <row r="103" spans="1:89" s="21" customFormat="1" ht="18" customHeight="1" x14ac:dyDescent="0.2">
      <c r="A103" s="97" t="s">
        <v>81</v>
      </c>
      <c r="B103" s="71"/>
      <c r="C103" s="71"/>
      <c r="D103" s="71"/>
      <c r="E103" s="71"/>
      <c r="F103" s="71"/>
      <c r="G103" s="71"/>
      <c r="K103" s="96"/>
      <c r="V103" s="27"/>
      <c r="AW103" s="28"/>
      <c r="AX103" s="28"/>
      <c r="AY103" s="28"/>
      <c r="AZ103" s="28"/>
      <c r="BA103" s="28"/>
      <c r="BB103" s="28"/>
      <c r="BC103" s="28"/>
      <c r="BD103" s="28"/>
      <c r="BE103" s="28"/>
      <c r="BF103" s="28"/>
      <c r="BG103" s="28"/>
      <c r="BH103" s="28"/>
      <c r="BI103" s="28"/>
      <c r="BJ103" s="28"/>
      <c r="BK103" s="28"/>
      <c r="BL103" s="28"/>
      <c r="BM103" s="28"/>
      <c r="BN103" s="28"/>
      <c r="BO103" s="28"/>
      <c r="BP103" s="28"/>
      <c r="BQ103" s="28"/>
      <c r="BR103" s="28"/>
      <c r="BS103" s="28"/>
      <c r="BT103" s="28"/>
      <c r="BU103" s="28"/>
      <c r="BV103" s="28"/>
      <c r="BW103" s="28"/>
      <c r="BX103" s="28"/>
      <c r="BY103" s="28"/>
      <c r="BZ103" s="28"/>
      <c r="CA103" s="28"/>
      <c r="CB103" s="28"/>
      <c r="CC103" s="28"/>
      <c r="CD103" s="28"/>
      <c r="CE103" s="28"/>
      <c r="CF103" s="28"/>
      <c r="CG103" s="28"/>
      <c r="CH103" s="28"/>
      <c r="CI103" s="28"/>
      <c r="CJ103" s="28"/>
      <c r="CK103" s="28"/>
    </row>
    <row r="104" spans="1:89" ht="15" x14ac:dyDescent="0.2">
      <c r="A104" s="179" t="s">
        <v>82</v>
      </c>
      <c r="B104" s="181" t="s">
        <v>83</v>
      </c>
      <c r="C104" s="28"/>
      <c r="D104" s="28"/>
      <c r="E104" s="28"/>
      <c r="F104" s="28"/>
      <c r="G104" s="21"/>
      <c r="H104" s="21"/>
      <c r="I104" s="21"/>
      <c r="J104" s="96"/>
      <c r="K104" s="62"/>
      <c r="L104" s="57"/>
      <c r="M104" s="21"/>
      <c r="N104" s="21"/>
      <c r="O104" s="21"/>
      <c r="P104" s="21"/>
      <c r="Q104" s="21"/>
      <c r="R104" s="21"/>
      <c r="S104" s="21"/>
      <c r="T104" s="21"/>
      <c r="U104" s="27"/>
      <c r="V104" s="21"/>
      <c r="W104" s="21"/>
      <c r="X104" s="21"/>
      <c r="AD104" s="21"/>
      <c r="AE104" s="21"/>
      <c r="AF104" s="21"/>
      <c r="AG104" s="21"/>
      <c r="AH104" s="21"/>
      <c r="AI104" s="21"/>
      <c r="AJ104" s="21"/>
      <c r="BA104" s="28"/>
      <c r="BB104" s="28"/>
      <c r="BC104" s="28"/>
      <c r="BD104" s="28"/>
      <c r="BE104" s="28"/>
    </row>
    <row r="105" spans="1:89" ht="15.75" customHeight="1" x14ac:dyDescent="0.2">
      <c r="A105" s="63" t="s">
        <v>84</v>
      </c>
      <c r="B105" s="108"/>
      <c r="C105" s="28"/>
      <c r="D105" s="28"/>
      <c r="E105" s="28"/>
      <c r="F105" s="28"/>
      <c r="G105" s="21"/>
      <c r="H105" s="21"/>
      <c r="I105" s="21"/>
      <c r="J105" s="96"/>
      <c r="K105" s="98"/>
      <c r="L105" s="57"/>
      <c r="M105" s="21"/>
      <c r="N105" s="21"/>
      <c r="O105" s="21"/>
      <c r="P105" s="21"/>
      <c r="Q105" s="21"/>
      <c r="R105" s="21"/>
      <c r="S105" s="21"/>
      <c r="T105" s="21"/>
      <c r="U105" s="27"/>
      <c r="V105" s="21"/>
      <c r="W105" s="21"/>
      <c r="X105" s="21"/>
      <c r="AD105" s="21"/>
      <c r="AE105" s="21"/>
      <c r="AF105" s="21"/>
      <c r="AG105" s="21"/>
      <c r="AH105" s="21"/>
      <c r="AI105" s="21"/>
      <c r="AJ105" s="21"/>
      <c r="BA105" s="28"/>
      <c r="BB105" s="28"/>
      <c r="BC105" s="28"/>
      <c r="BD105" s="28"/>
      <c r="BE105" s="28"/>
    </row>
    <row r="106" spans="1:89" ht="15.75" customHeight="1" x14ac:dyDescent="0.2">
      <c r="A106" s="64" t="s">
        <v>85</v>
      </c>
      <c r="B106" s="109"/>
      <c r="C106" s="28"/>
      <c r="D106" s="28"/>
      <c r="E106" s="28"/>
      <c r="F106" s="28"/>
      <c r="G106" s="21"/>
      <c r="H106" s="21"/>
      <c r="I106" s="21"/>
      <c r="J106" s="96"/>
      <c r="K106" s="98"/>
      <c r="L106" s="57"/>
      <c r="M106" s="21"/>
      <c r="N106" s="21"/>
      <c r="O106" s="21"/>
      <c r="P106" s="21"/>
      <c r="Q106" s="21"/>
      <c r="R106" s="21"/>
      <c r="S106" s="21"/>
      <c r="T106" s="21"/>
      <c r="U106" s="27"/>
      <c r="V106" s="21"/>
      <c r="W106" s="21"/>
      <c r="X106" s="21"/>
      <c r="AD106" s="21"/>
      <c r="AE106" s="21"/>
      <c r="AF106" s="21"/>
      <c r="AG106" s="21"/>
      <c r="AH106" s="21"/>
      <c r="AI106" s="21"/>
      <c r="AJ106" s="21"/>
      <c r="BA106" s="28"/>
      <c r="BB106" s="28"/>
      <c r="BC106" s="28"/>
      <c r="BD106" s="28"/>
      <c r="BE106" s="28"/>
    </row>
    <row r="107" spans="1:89" ht="15.75" customHeight="1" x14ac:dyDescent="0.2">
      <c r="A107" s="64" t="s">
        <v>86</v>
      </c>
      <c r="B107" s="109"/>
      <c r="C107" s="28"/>
      <c r="D107" s="28"/>
      <c r="E107" s="28"/>
      <c r="F107" s="28"/>
      <c r="G107" s="21"/>
      <c r="H107" s="21"/>
      <c r="I107" s="21"/>
      <c r="J107" s="21"/>
      <c r="K107" s="99"/>
      <c r="L107" s="57"/>
      <c r="M107" s="21"/>
      <c r="N107" s="21"/>
      <c r="O107" s="21"/>
      <c r="P107" s="21"/>
      <c r="Q107" s="21"/>
      <c r="R107" s="21"/>
      <c r="S107" s="21"/>
      <c r="T107" s="21"/>
      <c r="U107" s="27"/>
      <c r="V107" s="21"/>
      <c r="W107" s="21"/>
      <c r="X107" s="21"/>
      <c r="AD107" s="21"/>
      <c r="AE107" s="21"/>
      <c r="AF107" s="21"/>
      <c r="AG107" s="21"/>
      <c r="AH107" s="21"/>
      <c r="AI107" s="21"/>
      <c r="AJ107" s="21"/>
      <c r="BA107" s="28"/>
      <c r="BB107" s="28"/>
      <c r="BC107" s="28"/>
      <c r="BD107" s="28"/>
      <c r="BE107" s="28"/>
    </row>
    <row r="108" spans="1:89" ht="15.75" customHeight="1" x14ac:dyDescent="0.2">
      <c r="A108" s="64" t="s">
        <v>87</v>
      </c>
      <c r="B108" s="109"/>
      <c r="C108" s="28"/>
      <c r="D108" s="28"/>
      <c r="E108" s="28"/>
      <c r="F108" s="28"/>
      <c r="G108" s="21"/>
      <c r="H108" s="21"/>
      <c r="I108" s="21"/>
      <c r="J108" s="21"/>
      <c r="K108" s="99"/>
      <c r="L108" s="57"/>
      <c r="M108" s="21"/>
      <c r="N108" s="21"/>
      <c r="O108" s="21"/>
      <c r="P108" s="21"/>
      <c r="Q108" s="21"/>
      <c r="R108" s="21"/>
      <c r="S108" s="21"/>
      <c r="T108" s="21"/>
      <c r="U108" s="27"/>
      <c r="V108" s="21"/>
      <c r="W108" s="21"/>
      <c r="X108" s="21"/>
      <c r="AD108" s="21"/>
      <c r="AE108" s="21"/>
      <c r="AF108" s="21"/>
      <c r="AG108" s="21"/>
      <c r="AH108" s="21"/>
      <c r="AI108" s="21"/>
      <c r="AJ108" s="21"/>
      <c r="BA108" s="28"/>
      <c r="BB108" s="28"/>
      <c r="BC108" s="28"/>
      <c r="BD108" s="28"/>
      <c r="BE108" s="28"/>
    </row>
    <row r="109" spans="1:89" ht="15.75" customHeight="1" x14ac:dyDescent="0.2">
      <c r="A109" s="64" t="s">
        <v>88</v>
      </c>
      <c r="B109" s="109"/>
      <c r="C109" s="28"/>
      <c r="D109" s="28"/>
      <c r="E109" s="28"/>
      <c r="F109" s="28"/>
      <c r="G109" s="21"/>
      <c r="H109" s="21"/>
      <c r="I109" s="21"/>
      <c r="J109" s="21"/>
      <c r="K109" s="99"/>
      <c r="L109" s="57"/>
      <c r="M109" s="21"/>
      <c r="N109" s="21"/>
      <c r="O109" s="21"/>
      <c r="P109" s="21"/>
      <c r="Q109" s="21"/>
      <c r="R109" s="21"/>
      <c r="S109" s="21"/>
      <c r="T109" s="21"/>
      <c r="U109" s="27"/>
      <c r="V109" s="21"/>
      <c r="W109" s="21"/>
      <c r="X109" s="21"/>
      <c r="AD109" s="21"/>
      <c r="AE109" s="21"/>
      <c r="AF109" s="21"/>
      <c r="AG109" s="21"/>
      <c r="AH109" s="21"/>
      <c r="AI109" s="21"/>
      <c r="AJ109" s="21"/>
      <c r="BA109" s="28"/>
      <c r="BB109" s="28"/>
      <c r="BC109" s="28"/>
      <c r="BD109" s="28"/>
      <c r="BE109" s="28"/>
    </row>
    <row r="110" spans="1:89" ht="15.75" customHeight="1" x14ac:dyDescent="0.2">
      <c r="A110" s="179" t="s">
        <v>23</v>
      </c>
      <c r="B110" s="165">
        <f>SUM(B105:B109)</f>
        <v>0</v>
      </c>
      <c r="C110" s="100"/>
      <c r="D110" s="28"/>
      <c r="E110" s="28"/>
      <c r="F110" s="28"/>
      <c r="G110" s="21"/>
      <c r="H110" s="21"/>
      <c r="I110" s="21"/>
      <c r="J110" s="21"/>
      <c r="K110" s="99"/>
      <c r="L110" s="57"/>
      <c r="M110" s="21"/>
      <c r="N110" s="21"/>
      <c r="O110" s="21"/>
      <c r="P110" s="21"/>
      <c r="Q110" s="21"/>
      <c r="R110" s="21"/>
      <c r="S110" s="21"/>
      <c r="T110" s="21"/>
      <c r="U110" s="27"/>
      <c r="V110" s="21"/>
      <c r="W110" s="21"/>
      <c r="X110" s="21"/>
      <c r="AD110" s="21"/>
      <c r="AE110" s="21"/>
      <c r="AF110" s="21"/>
      <c r="AG110" s="21"/>
      <c r="AH110" s="21"/>
      <c r="AI110" s="21"/>
      <c r="AJ110" s="21"/>
      <c r="BA110" s="28"/>
      <c r="BB110" s="28"/>
      <c r="BC110" s="28"/>
      <c r="BD110" s="28"/>
      <c r="BE110" s="28"/>
    </row>
    <row r="111" spans="1:89" s="21" customFormat="1" x14ac:dyDescent="0.2">
      <c r="A111" s="101"/>
      <c r="L111" s="99"/>
      <c r="V111" s="27"/>
      <c r="AW111" s="28"/>
      <c r="AX111" s="28"/>
      <c r="AY111" s="28"/>
      <c r="AZ111" s="28"/>
      <c r="BA111" s="28"/>
      <c r="BB111" s="28"/>
      <c r="BC111" s="28"/>
      <c r="BD111" s="28"/>
      <c r="BE111" s="28"/>
      <c r="BF111" s="28"/>
      <c r="BG111" s="28"/>
      <c r="BH111" s="28"/>
      <c r="BI111" s="28"/>
      <c r="BJ111" s="28"/>
      <c r="BK111" s="28"/>
      <c r="BL111" s="28"/>
      <c r="BM111" s="28"/>
      <c r="BN111" s="28"/>
      <c r="BO111" s="28"/>
      <c r="BP111" s="28"/>
      <c r="BQ111" s="28"/>
      <c r="BR111" s="28"/>
      <c r="BS111" s="28"/>
      <c r="BT111" s="28"/>
      <c r="BU111" s="28"/>
      <c r="BV111" s="28"/>
      <c r="BW111" s="28"/>
      <c r="BX111" s="28"/>
      <c r="BY111" s="28"/>
      <c r="BZ111" s="28"/>
      <c r="CA111" s="28"/>
      <c r="CB111" s="28"/>
      <c r="CC111" s="28"/>
      <c r="CD111" s="28"/>
      <c r="CE111" s="28"/>
      <c r="CF111" s="28"/>
      <c r="CG111" s="28"/>
      <c r="CH111" s="28"/>
      <c r="CI111" s="28"/>
      <c r="CJ111" s="28"/>
      <c r="CK111" s="28"/>
    </row>
    <row r="112" spans="1:89" s="21" customFormat="1" x14ac:dyDescent="0.2">
      <c r="A112" s="101"/>
      <c r="L112" s="99"/>
      <c r="V112" s="27"/>
      <c r="AW112" s="28"/>
      <c r="AX112" s="28"/>
      <c r="AY112" s="28"/>
      <c r="AZ112" s="28"/>
      <c r="BA112" s="28"/>
      <c r="BB112" s="28"/>
      <c r="BC112" s="28"/>
      <c r="BD112" s="28"/>
      <c r="BE112" s="28"/>
      <c r="BF112" s="28"/>
      <c r="BG112" s="28"/>
      <c r="BH112" s="28"/>
      <c r="BI112" s="28"/>
      <c r="BJ112" s="28"/>
      <c r="BK112" s="28"/>
      <c r="BL112" s="28"/>
      <c r="BM112" s="28"/>
      <c r="BN112" s="28"/>
      <c r="BO112" s="28"/>
      <c r="BP112" s="28"/>
      <c r="BQ112" s="28"/>
      <c r="BR112" s="28"/>
      <c r="BS112" s="28"/>
      <c r="BT112" s="28"/>
      <c r="BU112" s="28"/>
      <c r="BV112" s="28"/>
      <c r="BW112" s="28"/>
      <c r="BX112" s="28"/>
      <c r="BY112" s="28"/>
      <c r="BZ112" s="28"/>
      <c r="CA112" s="28"/>
      <c r="CB112" s="28"/>
      <c r="CC112" s="28"/>
      <c r="CD112" s="28"/>
      <c r="CE112" s="28"/>
      <c r="CF112" s="28"/>
      <c r="CG112" s="28"/>
      <c r="CH112" s="28"/>
      <c r="CI112" s="28"/>
      <c r="CJ112" s="28"/>
      <c r="CK112" s="28"/>
    </row>
    <row r="113" spans="1:89" s="21" customFormat="1" x14ac:dyDescent="0.2">
      <c r="A113" s="101"/>
      <c r="L113" s="99"/>
      <c r="V113" s="27"/>
      <c r="AW113" s="28"/>
      <c r="AX113" s="28"/>
      <c r="AY113" s="28"/>
      <c r="AZ113" s="28"/>
      <c r="BA113" s="28"/>
      <c r="BB113" s="28"/>
      <c r="BC113" s="28"/>
      <c r="BD113" s="28"/>
      <c r="BE113" s="28"/>
      <c r="BF113" s="28"/>
      <c r="BG113" s="28"/>
      <c r="BH113" s="28"/>
      <c r="BI113" s="28"/>
      <c r="BJ113" s="28"/>
      <c r="BK113" s="28"/>
      <c r="BL113" s="28"/>
      <c r="BM113" s="28"/>
      <c r="BN113" s="28"/>
      <c r="BO113" s="28"/>
      <c r="BP113" s="28"/>
      <c r="BQ113" s="28"/>
      <c r="BR113" s="28"/>
      <c r="BS113" s="28"/>
      <c r="BT113" s="28"/>
      <c r="BU113" s="28"/>
      <c r="BV113" s="28"/>
      <c r="BW113" s="28"/>
      <c r="BX113" s="28"/>
      <c r="BY113" s="28"/>
      <c r="BZ113" s="28"/>
      <c r="CA113" s="28"/>
      <c r="CB113" s="28"/>
      <c r="CC113" s="28"/>
      <c r="CD113" s="28"/>
      <c r="CE113" s="28"/>
      <c r="CF113" s="28"/>
      <c r="CG113" s="28"/>
      <c r="CH113" s="28"/>
      <c r="CI113" s="28"/>
      <c r="CJ113" s="28"/>
      <c r="CK113" s="28"/>
    </row>
    <row r="114" spans="1:89" s="21" customFormat="1" x14ac:dyDescent="0.2">
      <c r="A114" s="101"/>
      <c r="L114" s="99"/>
      <c r="V114" s="27"/>
      <c r="AW114" s="28"/>
      <c r="AX114" s="28"/>
      <c r="AY114" s="28"/>
      <c r="AZ114" s="28"/>
      <c r="BA114" s="28"/>
      <c r="BB114" s="28"/>
      <c r="BC114" s="28"/>
      <c r="BD114" s="28"/>
      <c r="BE114" s="28"/>
      <c r="BF114" s="28"/>
      <c r="BG114" s="28"/>
      <c r="BH114" s="28"/>
      <c r="BI114" s="28"/>
      <c r="BJ114" s="28"/>
      <c r="BK114" s="28"/>
      <c r="BL114" s="28"/>
      <c r="BM114" s="28"/>
      <c r="BN114" s="28"/>
      <c r="BO114" s="28"/>
      <c r="BP114" s="28"/>
      <c r="BQ114" s="28"/>
      <c r="BR114" s="28"/>
      <c r="BS114" s="28"/>
      <c r="BT114" s="28"/>
      <c r="BU114" s="28"/>
      <c r="BV114" s="28"/>
      <c r="BW114" s="28"/>
      <c r="BX114" s="28"/>
      <c r="BY114" s="28"/>
      <c r="BZ114" s="28"/>
      <c r="CA114" s="28"/>
      <c r="CB114" s="28"/>
      <c r="CC114" s="28"/>
      <c r="CD114" s="28"/>
      <c r="CE114" s="28"/>
      <c r="CF114" s="28"/>
      <c r="CG114" s="28"/>
      <c r="CH114" s="28"/>
      <c r="CI114" s="28"/>
      <c r="CJ114" s="28"/>
      <c r="CK114" s="28"/>
    </row>
    <row r="115" spans="1:89" s="21" customFormat="1" x14ac:dyDescent="0.2">
      <c r="A115" s="101"/>
      <c r="L115" s="99"/>
      <c r="V115" s="27"/>
      <c r="AW115" s="28"/>
      <c r="AX115" s="28"/>
      <c r="AY115" s="28"/>
      <c r="AZ115" s="28"/>
      <c r="BA115" s="28"/>
      <c r="BB115" s="28"/>
      <c r="BC115" s="28"/>
      <c r="BD115" s="28"/>
      <c r="BE115" s="28"/>
      <c r="BF115" s="28"/>
      <c r="BG115" s="28"/>
      <c r="BH115" s="28"/>
      <c r="BI115" s="28"/>
      <c r="BJ115" s="28"/>
      <c r="BK115" s="28"/>
      <c r="BL115" s="28"/>
      <c r="BM115" s="28"/>
      <c r="BN115" s="28"/>
      <c r="BO115" s="28"/>
      <c r="BP115" s="28"/>
      <c r="BQ115" s="28"/>
      <c r="BR115" s="28"/>
      <c r="BS115" s="28"/>
      <c r="BT115" s="28"/>
      <c r="BU115" s="28"/>
      <c r="BV115" s="28"/>
      <c r="BW115" s="28"/>
      <c r="BX115" s="28"/>
      <c r="BY115" s="28"/>
      <c r="BZ115" s="28"/>
      <c r="CA115" s="28"/>
      <c r="CB115" s="28"/>
      <c r="CC115" s="28"/>
      <c r="CD115" s="28"/>
      <c r="CE115" s="28"/>
      <c r="CF115" s="28"/>
      <c r="CG115" s="28"/>
      <c r="CH115" s="28"/>
      <c r="CI115" s="28"/>
      <c r="CJ115" s="28"/>
      <c r="CK115" s="28"/>
    </row>
    <row r="116" spans="1:89" s="21" customFormat="1" x14ac:dyDescent="0.2">
      <c r="A116" s="101"/>
      <c r="L116" s="99"/>
      <c r="V116" s="27"/>
      <c r="AW116" s="28"/>
      <c r="AX116" s="28"/>
      <c r="AY116" s="28"/>
      <c r="AZ116" s="28"/>
      <c r="BA116" s="28"/>
      <c r="BB116" s="28"/>
      <c r="BC116" s="28"/>
      <c r="BD116" s="28"/>
      <c r="BE116" s="28"/>
      <c r="BF116" s="28"/>
      <c r="BG116" s="28"/>
      <c r="BH116" s="28"/>
      <c r="BI116" s="28"/>
      <c r="BJ116" s="28"/>
      <c r="BK116" s="28"/>
      <c r="BL116" s="28"/>
      <c r="BM116" s="28"/>
      <c r="BN116" s="28"/>
      <c r="BO116" s="28"/>
      <c r="BP116" s="28"/>
      <c r="BQ116" s="28"/>
      <c r="BR116" s="28"/>
      <c r="BS116" s="28"/>
      <c r="BT116" s="28"/>
      <c r="BU116" s="28"/>
      <c r="BV116" s="28"/>
      <c r="BW116" s="28"/>
      <c r="BX116" s="28"/>
      <c r="BY116" s="28"/>
      <c r="BZ116" s="28"/>
      <c r="CA116" s="28"/>
      <c r="CB116" s="28"/>
      <c r="CC116" s="28"/>
      <c r="CD116" s="28"/>
      <c r="CE116" s="28"/>
      <c r="CF116" s="28"/>
      <c r="CG116" s="28"/>
      <c r="CH116" s="28"/>
      <c r="CI116" s="28"/>
      <c r="CJ116" s="28"/>
      <c r="CK116" s="28"/>
    </row>
    <row r="117" spans="1:89" s="21" customFormat="1" x14ac:dyDescent="0.2">
      <c r="A117" s="101"/>
      <c r="L117" s="99"/>
      <c r="V117" s="27"/>
      <c r="AW117" s="28"/>
      <c r="AX117" s="28"/>
      <c r="AY117" s="28"/>
      <c r="AZ117" s="28"/>
      <c r="BA117" s="28"/>
      <c r="BB117" s="28"/>
      <c r="BC117" s="28"/>
      <c r="BD117" s="28"/>
      <c r="BE117" s="28"/>
      <c r="BF117" s="28"/>
      <c r="BG117" s="28"/>
      <c r="BH117" s="28"/>
      <c r="BI117" s="28"/>
      <c r="BJ117" s="28"/>
      <c r="BK117" s="28"/>
      <c r="BL117" s="28"/>
      <c r="BM117" s="28"/>
      <c r="BN117" s="28"/>
      <c r="BO117" s="28"/>
      <c r="BP117" s="28"/>
      <c r="BQ117" s="28"/>
      <c r="BR117" s="28"/>
      <c r="BS117" s="28"/>
      <c r="BT117" s="28"/>
      <c r="BU117" s="28"/>
      <c r="BV117" s="28"/>
      <c r="BW117" s="28"/>
      <c r="BX117" s="28"/>
      <c r="BY117" s="28"/>
      <c r="BZ117" s="28"/>
      <c r="CA117" s="28"/>
      <c r="CB117" s="28"/>
      <c r="CC117" s="28"/>
      <c r="CD117" s="28"/>
      <c r="CE117" s="28"/>
      <c r="CF117" s="28"/>
      <c r="CG117" s="28"/>
      <c r="CH117" s="28"/>
      <c r="CI117" s="28"/>
      <c r="CJ117" s="28"/>
      <c r="CK117" s="28"/>
    </row>
    <row r="118" spans="1:89" s="21" customFormat="1" x14ac:dyDescent="0.2">
      <c r="A118" s="101"/>
      <c r="L118" s="99"/>
      <c r="V118" s="27"/>
      <c r="AW118" s="28"/>
      <c r="AX118" s="28"/>
      <c r="AY118" s="28"/>
      <c r="AZ118" s="28"/>
      <c r="BA118" s="28"/>
      <c r="BB118" s="28"/>
      <c r="BC118" s="28"/>
      <c r="BD118" s="28"/>
      <c r="BE118" s="28"/>
      <c r="BF118" s="28"/>
      <c r="BG118" s="28"/>
      <c r="BH118" s="28"/>
      <c r="BI118" s="28"/>
      <c r="BJ118" s="28"/>
      <c r="BK118" s="28"/>
      <c r="BL118" s="28"/>
      <c r="BM118" s="28"/>
      <c r="BN118" s="28"/>
      <c r="BO118" s="28"/>
      <c r="BP118" s="28"/>
      <c r="BQ118" s="28"/>
      <c r="BR118" s="28"/>
      <c r="BS118" s="28"/>
      <c r="BT118" s="28"/>
      <c r="BU118" s="28"/>
      <c r="BV118" s="28"/>
      <c r="BW118" s="28"/>
      <c r="BX118" s="28"/>
      <c r="BY118" s="28"/>
      <c r="BZ118" s="28"/>
      <c r="CA118" s="28"/>
      <c r="CB118" s="28"/>
      <c r="CC118" s="28"/>
      <c r="CD118" s="28"/>
      <c r="CE118" s="28"/>
      <c r="CF118" s="28"/>
      <c r="CG118" s="28"/>
      <c r="CH118" s="28"/>
      <c r="CI118" s="28"/>
      <c r="CJ118" s="28"/>
      <c r="CK118" s="28"/>
    </row>
    <row r="119" spans="1:89" s="21" customFormat="1" x14ac:dyDescent="0.2">
      <c r="A119" s="101"/>
      <c r="L119" s="99"/>
      <c r="V119" s="27"/>
      <c r="AW119" s="28"/>
      <c r="AX119" s="28"/>
      <c r="AY119" s="28"/>
      <c r="AZ119" s="28"/>
      <c r="BA119" s="28"/>
      <c r="BB119" s="28"/>
      <c r="BC119" s="28"/>
      <c r="BD119" s="28"/>
      <c r="BE119" s="28"/>
      <c r="BF119" s="28"/>
      <c r="BG119" s="28"/>
      <c r="BH119" s="28"/>
      <c r="BI119" s="28"/>
      <c r="BJ119" s="28"/>
      <c r="BK119" s="28"/>
      <c r="BL119" s="28"/>
      <c r="BM119" s="28"/>
      <c r="BN119" s="28"/>
      <c r="BO119" s="28"/>
      <c r="BP119" s="28"/>
      <c r="BQ119" s="28"/>
      <c r="BR119" s="28"/>
      <c r="BS119" s="28"/>
      <c r="BT119" s="28"/>
      <c r="BU119" s="28"/>
      <c r="BV119" s="28"/>
      <c r="BW119" s="28"/>
      <c r="BX119" s="28"/>
      <c r="BY119" s="28"/>
      <c r="BZ119" s="28"/>
      <c r="CA119" s="28"/>
      <c r="CB119" s="28"/>
      <c r="CC119" s="28"/>
      <c r="CD119" s="28"/>
      <c r="CE119" s="28"/>
      <c r="CF119" s="28"/>
      <c r="CG119" s="28"/>
      <c r="CH119" s="28"/>
      <c r="CI119" s="28"/>
      <c r="CJ119" s="28"/>
      <c r="CK119" s="28"/>
    </row>
    <row r="120" spans="1:89" s="21" customFormat="1" x14ac:dyDescent="0.2">
      <c r="A120" s="101"/>
      <c r="L120" s="99"/>
      <c r="V120" s="27"/>
      <c r="AW120" s="28"/>
      <c r="AX120" s="28"/>
      <c r="AY120" s="28"/>
      <c r="AZ120" s="28"/>
      <c r="BA120" s="28"/>
      <c r="BB120" s="28"/>
      <c r="BC120" s="28"/>
      <c r="BD120" s="28"/>
      <c r="BE120" s="28"/>
      <c r="BF120" s="28"/>
      <c r="BG120" s="28"/>
      <c r="BH120" s="28"/>
      <c r="BI120" s="28"/>
      <c r="BJ120" s="28"/>
      <c r="BK120" s="28"/>
      <c r="BL120" s="28"/>
      <c r="BM120" s="28"/>
      <c r="BN120" s="28"/>
      <c r="BO120" s="28"/>
      <c r="BP120" s="28"/>
      <c r="BQ120" s="28"/>
      <c r="BR120" s="28"/>
      <c r="BS120" s="28"/>
      <c r="BT120" s="28"/>
      <c r="BU120" s="28"/>
      <c r="BV120" s="28"/>
      <c r="BW120" s="28"/>
      <c r="BX120" s="28"/>
      <c r="BY120" s="28"/>
      <c r="BZ120" s="28"/>
      <c r="CA120" s="28"/>
      <c r="CB120" s="28"/>
      <c r="CC120" s="28"/>
      <c r="CD120" s="28"/>
      <c r="CE120" s="28"/>
      <c r="CF120" s="28"/>
      <c r="CG120" s="28"/>
      <c r="CH120" s="28"/>
      <c r="CI120" s="28"/>
      <c r="CJ120" s="28"/>
      <c r="CK120" s="28"/>
    </row>
    <row r="121" spans="1:89" s="21" customFormat="1" x14ac:dyDescent="0.2">
      <c r="A121" s="101"/>
      <c r="L121" s="99"/>
      <c r="V121" s="27"/>
      <c r="AW121" s="28"/>
      <c r="AX121" s="28"/>
      <c r="AY121" s="28"/>
      <c r="AZ121" s="28"/>
      <c r="BA121" s="28"/>
      <c r="BB121" s="28"/>
      <c r="BC121" s="28"/>
      <c r="BD121" s="28"/>
      <c r="BE121" s="28"/>
      <c r="BF121" s="28"/>
      <c r="BG121" s="28"/>
      <c r="BH121" s="28"/>
      <c r="BI121" s="28"/>
      <c r="BJ121" s="28"/>
      <c r="BK121" s="28"/>
      <c r="BL121" s="28"/>
      <c r="BM121" s="28"/>
      <c r="BN121" s="28"/>
      <c r="BO121" s="28"/>
      <c r="BP121" s="28"/>
      <c r="BQ121" s="28"/>
      <c r="BR121" s="28"/>
      <c r="BS121" s="28"/>
      <c r="BT121" s="28"/>
      <c r="BU121" s="28"/>
      <c r="BV121" s="28"/>
      <c r="BW121" s="28"/>
      <c r="BX121" s="28"/>
      <c r="BY121" s="28"/>
      <c r="BZ121" s="28"/>
      <c r="CA121" s="28"/>
      <c r="CB121" s="28"/>
      <c r="CC121" s="28"/>
      <c r="CD121" s="28"/>
      <c r="CE121" s="28"/>
      <c r="CF121" s="28"/>
      <c r="CG121" s="28"/>
      <c r="CH121" s="28"/>
      <c r="CI121" s="28"/>
      <c r="CJ121" s="28"/>
      <c r="CK121" s="28"/>
    </row>
    <row r="122" spans="1:89" s="21" customFormat="1" x14ac:dyDescent="0.2">
      <c r="A122" s="101"/>
      <c r="L122" s="99"/>
      <c r="V122" s="27"/>
      <c r="AW122" s="28"/>
      <c r="AX122" s="28"/>
      <c r="AY122" s="28"/>
      <c r="AZ122" s="28"/>
      <c r="BA122" s="28"/>
      <c r="BB122" s="28"/>
      <c r="BC122" s="28"/>
      <c r="BD122" s="28"/>
      <c r="BE122" s="28"/>
      <c r="BF122" s="28"/>
      <c r="BG122" s="28"/>
      <c r="BH122" s="28"/>
      <c r="BI122" s="28"/>
      <c r="BJ122" s="28"/>
      <c r="BK122" s="28"/>
      <c r="BL122" s="28"/>
      <c r="BM122" s="28"/>
      <c r="BN122" s="28"/>
      <c r="BO122" s="28"/>
      <c r="BP122" s="28"/>
      <c r="BQ122" s="28"/>
      <c r="BR122" s="28"/>
      <c r="BS122" s="28"/>
      <c r="BT122" s="28"/>
      <c r="BU122" s="28"/>
      <c r="BV122" s="28"/>
      <c r="BW122" s="28"/>
      <c r="BX122" s="28"/>
      <c r="BY122" s="28"/>
      <c r="BZ122" s="28"/>
      <c r="CA122" s="28"/>
      <c r="CB122" s="28"/>
      <c r="CC122" s="28"/>
      <c r="CD122" s="28"/>
      <c r="CE122" s="28"/>
      <c r="CF122" s="28"/>
      <c r="CG122" s="28"/>
      <c r="CH122" s="28"/>
      <c r="CI122" s="28"/>
      <c r="CJ122" s="28"/>
      <c r="CK122" s="28"/>
    </row>
    <row r="123" spans="1:89" s="21" customFormat="1" x14ac:dyDescent="0.2">
      <c r="A123" s="101"/>
      <c r="L123" s="99"/>
      <c r="V123" s="27"/>
      <c r="AW123" s="28"/>
      <c r="AX123" s="28"/>
      <c r="AY123" s="28"/>
      <c r="AZ123" s="28"/>
      <c r="BA123" s="28"/>
      <c r="BB123" s="28"/>
      <c r="BC123" s="28"/>
      <c r="BD123" s="28"/>
      <c r="BE123" s="28"/>
      <c r="BF123" s="28"/>
      <c r="BG123" s="28"/>
      <c r="BH123" s="28"/>
      <c r="BI123" s="28"/>
      <c r="BJ123" s="28"/>
      <c r="BK123" s="28"/>
      <c r="BL123" s="28"/>
      <c r="BM123" s="28"/>
      <c r="BN123" s="28"/>
      <c r="BO123" s="28"/>
      <c r="BP123" s="28"/>
      <c r="BQ123" s="28"/>
      <c r="BR123" s="28"/>
      <c r="BS123" s="28"/>
      <c r="BT123" s="28"/>
      <c r="BU123" s="28"/>
      <c r="BV123" s="28"/>
      <c r="BW123" s="28"/>
      <c r="BX123" s="28"/>
      <c r="BY123" s="28"/>
      <c r="BZ123" s="28"/>
      <c r="CA123" s="28"/>
      <c r="CB123" s="28"/>
      <c r="CC123" s="28"/>
      <c r="CD123" s="28"/>
      <c r="CE123" s="28"/>
      <c r="CF123" s="28"/>
      <c r="CG123" s="28"/>
      <c r="CH123" s="28"/>
      <c r="CI123" s="28"/>
      <c r="CJ123" s="28"/>
      <c r="CK123" s="28"/>
    </row>
    <row r="124" spans="1:89" s="21" customFormat="1" x14ac:dyDescent="0.2">
      <c r="A124" s="101"/>
      <c r="L124" s="99"/>
      <c r="V124" s="27"/>
      <c r="AW124" s="28"/>
      <c r="AX124" s="28"/>
      <c r="AY124" s="28"/>
      <c r="AZ124" s="28"/>
      <c r="BA124" s="28"/>
      <c r="BB124" s="28"/>
      <c r="BC124" s="28"/>
      <c r="BD124" s="28"/>
      <c r="BE124" s="28"/>
      <c r="BF124" s="28"/>
      <c r="BG124" s="28"/>
      <c r="BH124" s="28"/>
      <c r="BI124" s="28"/>
      <c r="BJ124" s="28"/>
      <c r="BK124" s="28"/>
      <c r="BL124" s="28"/>
      <c r="BM124" s="28"/>
      <c r="BN124" s="28"/>
      <c r="BO124" s="28"/>
      <c r="BP124" s="28"/>
      <c r="BQ124" s="28"/>
      <c r="BR124" s="28"/>
      <c r="BS124" s="28"/>
      <c r="BT124" s="28"/>
      <c r="BU124" s="28"/>
      <c r="BV124" s="28"/>
      <c r="BW124" s="28"/>
      <c r="BX124" s="28"/>
      <c r="BY124" s="28"/>
      <c r="BZ124" s="28"/>
      <c r="CA124" s="28"/>
      <c r="CB124" s="28"/>
      <c r="CC124" s="28"/>
      <c r="CD124" s="28"/>
      <c r="CE124" s="28"/>
      <c r="CF124" s="28"/>
      <c r="CG124" s="28"/>
      <c r="CH124" s="28"/>
      <c r="CI124" s="28"/>
      <c r="CJ124" s="28"/>
      <c r="CK124" s="28"/>
    </row>
    <row r="125" spans="1:89" s="21" customFormat="1" x14ac:dyDescent="0.2">
      <c r="A125" s="101"/>
      <c r="L125" s="99"/>
      <c r="V125" s="27"/>
      <c r="AW125" s="28"/>
      <c r="AX125" s="28"/>
      <c r="AY125" s="28"/>
      <c r="AZ125" s="28"/>
      <c r="BA125" s="28"/>
      <c r="BB125" s="28"/>
      <c r="BC125" s="28"/>
      <c r="BD125" s="28"/>
      <c r="BE125" s="28"/>
      <c r="BF125" s="28"/>
      <c r="BG125" s="28"/>
      <c r="BH125" s="28"/>
      <c r="BI125" s="28"/>
      <c r="BJ125" s="28"/>
      <c r="BK125" s="28"/>
      <c r="BL125" s="28"/>
      <c r="BM125" s="28"/>
      <c r="BN125" s="28"/>
      <c r="BO125" s="28"/>
      <c r="BP125" s="28"/>
      <c r="BQ125" s="28"/>
      <c r="BR125" s="28"/>
      <c r="BS125" s="28"/>
      <c r="BT125" s="28"/>
      <c r="BU125" s="28"/>
      <c r="BV125" s="28"/>
      <c r="BW125" s="28"/>
      <c r="BX125" s="28"/>
      <c r="BY125" s="28"/>
      <c r="BZ125" s="28"/>
      <c r="CA125" s="28"/>
      <c r="CB125" s="28"/>
      <c r="CC125" s="28"/>
      <c r="CD125" s="28"/>
      <c r="CE125" s="28"/>
      <c r="CF125" s="28"/>
      <c r="CG125" s="28"/>
      <c r="CH125" s="28"/>
      <c r="CI125" s="28"/>
      <c r="CJ125" s="28"/>
      <c r="CK125" s="28"/>
    </row>
    <row r="126" spans="1:89" s="21" customFormat="1" x14ac:dyDescent="0.2">
      <c r="A126" s="101"/>
      <c r="L126" s="99"/>
      <c r="V126" s="27"/>
      <c r="AW126" s="28"/>
      <c r="AX126" s="28"/>
      <c r="AY126" s="28"/>
      <c r="AZ126" s="28"/>
      <c r="BA126" s="28"/>
      <c r="BB126" s="28"/>
      <c r="BC126" s="28"/>
      <c r="BD126" s="28"/>
      <c r="BE126" s="28"/>
      <c r="BF126" s="28"/>
      <c r="BG126" s="28"/>
      <c r="BH126" s="28"/>
      <c r="BI126" s="28"/>
      <c r="BJ126" s="28"/>
      <c r="BK126" s="28"/>
      <c r="BL126" s="28"/>
      <c r="BM126" s="28"/>
      <c r="BN126" s="28"/>
      <c r="BO126" s="28"/>
      <c r="BP126" s="28"/>
      <c r="BQ126" s="28"/>
      <c r="BR126" s="28"/>
      <c r="BS126" s="28"/>
      <c r="BT126" s="28"/>
      <c r="BU126" s="28"/>
      <c r="BV126" s="28"/>
      <c r="BW126" s="28"/>
      <c r="BX126" s="28"/>
      <c r="BY126" s="28"/>
      <c r="BZ126" s="28"/>
      <c r="CA126" s="28"/>
      <c r="CB126" s="28"/>
      <c r="CC126" s="28"/>
      <c r="CD126" s="28"/>
      <c r="CE126" s="28"/>
      <c r="CF126" s="28"/>
      <c r="CG126" s="28"/>
      <c r="CH126" s="28"/>
      <c r="CI126" s="28"/>
      <c r="CJ126" s="28"/>
      <c r="CK126" s="28"/>
    </row>
    <row r="127" spans="1:89" s="21" customFormat="1" x14ac:dyDescent="0.2">
      <c r="A127" s="101"/>
      <c r="L127" s="99"/>
      <c r="V127" s="27"/>
      <c r="AW127" s="28"/>
      <c r="AX127" s="28"/>
      <c r="AY127" s="28"/>
      <c r="AZ127" s="28"/>
      <c r="BA127" s="28"/>
      <c r="BB127" s="28"/>
      <c r="BC127" s="28"/>
      <c r="BD127" s="28"/>
      <c r="BE127" s="28"/>
      <c r="BF127" s="28"/>
      <c r="BG127" s="28"/>
      <c r="BH127" s="28"/>
      <c r="BI127" s="28"/>
      <c r="BJ127" s="28"/>
      <c r="BK127" s="28"/>
      <c r="BL127" s="28"/>
      <c r="BM127" s="28"/>
      <c r="BN127" s="28"/>
      <c r="BO127" s="28"/>
      <c r="BP127" s="28"/>
      <c r="BQ127" s="28"/>
      <c r="BR127" s="28"/>
      <c r="BS127" s="28"/>
      <c r="BT127" s="28"/>
      <c r="BU127" s="28"/>
      <c r="BV127" s="28"/>
      <c r="BW127" s="28"/>
      <c r="BX127" s="28"/>
      <c r="BY127" s="28"/>
      <c r="BZ127" s="28"/>
      <c r="CA127" s="28"/>
      <c r="CB127" s="28"/>
      <c r="CC127" s="28"/>
      <c r="CD127" s="28"/>
      <c r="CE127" s="28"/>
      <c r="CF127" s="28"/>
      <c r="CG127" s="28"/>
      <c r="CH127" s="28"/>
      <c r="CI127" s="28"/>
      <c r="CJ127" s="28"/>
      <c r="CK127" s="28"/>
    </row>
    <row r="128" spans="1:89" s="21" customFormat="1" x14ac:dyDescent="0.2">
      <c r="A128" s="101"/>
      <c r="L128" s="99"/>
      <c r="V128" s="27"/>
      <c r="AW128" s="28"/>
      <c r="AX128" s="28"/>
      <c r="AY128" s="28"/>
      <c r="AZ128" s="28"/>
      <c r="BA128" s="28"/>
      <c r="BB128" s="28"/>
      <c r="BC128" s="28"/>
      <c r="BD128" s="28"/>
      <c r="BE128" s="28"/>
      <c r="BF128" s="28"/>
      <c r="BG128" s="28"/>
      <c r="BH128" s="28"/>
      <c r="BI128" s="28"/>
      <c r="BJ128" s="28"/>
      <c r="BK128" s="28"/>
      <c r="BL128" s="28"/>
      <c r="BM128" s="28"/>
      <c r="BN128" s="28"/>
      <c r="BO128" s="28"/>
      <c r="BP128" s="28"/>
      <c r="BQ128" s="28"/>
      <c r="BR128" s="28"/>
      <c r="BS128" s="28"/>
      <c r="BT128" s="28"/>
      <c r="BU128" s="28"/>
      <c r="BV128" s="28"/>
      <c r="BW128" s="28"/>
      <c r="BX128" s="28"/>
      <c r="BY128" s="28"/>
      <c r="BZ128" s="28"/>
      <c r="CA128" s="28"/>
      <c r="CB128" s="28"/>
      <c r="CC128" s="28"/>
      <c r="CD128" s="28"/>
      <c r="CE128" s="28"/>
      <c r="CF128" s="28"/>
      <c r="CG128" s="28"/>
      <c r="CH128" s="28"/>
      <c r="CI128" s="28"/>
      <c r="CJ128" s="28"/>
      <c r="CK128" s="28"/>
    </row>
    <row r="129" spans="1:89" s="21" customFormat="1" x14ac:dyDescent="0.2">
      <c r="A129" s="101"/>
      <c r="L129" s="99"/>
      <c r="V129" s="27"/>
      <c r="AW129" s="28"/>
      <c r="AX129" s="28"/>
      <c r="AY129" s="28"/>
      <c r="AZ129" s="28"/>
      <c r="BA129" s="28"/>
      <c r="BB129" s="28"/>
      <c r="BC129" s="28"/>
      <c r="BD129" s="28"/>
      <c r="BE129" s="28"/>
      <c r="BF129" s="28"/>
      <c r="BG129" s="28"/>
      <c r="BH129" s="28"/>
      <c r="BI129" s="28"/>
      <c r="BJ129" s="28"/>
      <c r="BK129" s="28"/>
      <c r="BL129" s="28"/>
      <c r="BM129" s="28"/>
      <c r="BN129" s="28"/>
      <c r="BO129" s="28"/>
      <c r="BP129" s="28"/>
      <c r="BQ129" s="28"/>
      <c r="BR129" s="28"/>
      <c r="BS129" s="28"/>
      <c r="BT129" s="28"/>
      <c r="BU129" s="28"/>
      <c r="BV129" s="28"/>
      <c r="BW129" s="28"/>
      <c r="BX129" s="28"/>
      <c r="BY129" s="28"/>
      <c r="BZ129" s="28"/>
      <c r="CA129" s="28"/>
      <c r="CB129" s="28"/>
      <c r="CC129" s="28"/>
      <c r="CD129" s="28"/>
      <c r="CE129" s="28"/>
      <c r="CF129" s="28"/>
      <c r="CG129" s="28"/>
      <c r="CH129" s="28"/>
      <c r="CI129" s="28"/>
      <c r="CJ129" s="28"/>
      <c r="CK129" s="28"/>
    </row>
    <row r="130" spans="1:89" s="21" customFormat="1" x14ac:dyDescent="0.2">
      <c r="A130" s="101"/>
      <c r="L130" s="99"/>
      <c r="V130" s="27"/>
      <c r="AW130" s="28"/>
      <c r="AX130" s="28"/>
      <c r="AY130" s="28"/>
      <c r="AZ130" s="28"/>
      <c r="BA130" s="28"/>
      <c r="BB130" s="28"/>
      <c r="BC130" s="28"/>
      <c r="BD130" s="28"/>
      <c r="BE130" s="28"/>
      <c r="BF130" s="28"/>
      <c r="BG130" s="28"/>
      <c r="BH130" s="28"/>
      <c r="BI130" s="28"/>
      <c r="BJ130" s="28"/>
      <c r="BK130" s="28"/>
      <c r="BL130" s="28"/>
      <c r="BM130" s="28"/>
      <c r="BN130" s="28"/>
      <c r="BO130" s="28"/>
      <c r="BP130" s="28"/>
      <c r="BQ130" s="28"/>
      <c r="BR130" s="28"/>
      <c r="BS130" s="28"/>
      <c r="BT130" s="28"/>
      <c r="BU130" s="28"/>
      <c r="BV130" s="28"/>
      <c r="BW130" s="28"/>
      <c r="BX130" s="28"/>
      <c r="BY130" s="28"/>
      <c r="BZ130" s="28"/>
      <c r="CA130" s="28"/>
      <c r="CB130" s="28"/>
      <c r="CC130" s="28"/>
      <c r="CD130" s="28"/>
      <c r="CE130" s="28"/>
      <c r="CF130" s="28"/>
      <c r="CG130" s="28"/>
      <c r="CH130" s="28"/>
      <c r="CI130" s="28"/>
      <c r="CJ130" s="28"/>
      <c r="CK130" s="28"/>
    </row>
    <row r="131" spans="1:89" s="21" customFormat="1" x14ac:dyDescent="0.2">
      <c r="A131" s="101"/>
      <c r="L131" s="99"/>
      <c r="V131" s="27"/>
      <c r="AW131" s="28"/>
      <c r="AX131" s="28"/>
      <c r="AY131" s="28"/>
      <c r="AZ131" s="28"/>
      <c r="BA131" s="28"/>
      <c r="BB131" s="28"/>
      <c r="BC131" s="28"/>
      <c r="BD131" s="28"/>
      <c r="BE131" s="28"/>
      <c r="BF131" s="28"/>
      <c r="BG131" s="28"/>
      <c r="BH131" s="28"/>
      <c r="BI131" s="28"/>
      <c r="BJ131" s="28"/>
      <c r="BK131" s="28"/>
      <c r="BL131" s="28"/>
      <c r="BM131" s="28"/>
      <c r="BN131" s="28"/>
      <c r="BO131" s="28"/>
      <c r="BP131" s="28"/>
      <c r="BQ131" s="28"/>
      <c r="BR131" s="28"/>
      <c r="BS131" s="28"/>
      <c r="BT131" s="28"/>
      <c r="BU131" s="28"/>
      <c r="BV131" s="28"/>
      <c r="BW131" s="28"/>
      <c r="BX131" s="28"/>
      <c r="BY131" s="28"/>
      <c r="BZ131" s="28"/>
      <c r="CA131" s="28"/>
      <c r="CB131" s="28"/>
      <c r="CC131" s="28"/>
      <c r="CD131" s="28"/>
      <c r="CE131" s="28"/>
      <c r="CF131" s="28"/>
      <c r="CG131" s="28"/>
      <c r="CH131" s="28"/>
      <c r="CI131" s="28"/>
      <c r="CJ131" s="28"/>
      <c r="CK131" s="28"/>
    </row>
    <row r="132" spans="1:89" s="21" customFormat="1" x14ac:dyDescent="0.2">
      <c r="A132" s="101"/>
      <c r="L132" s="99"/>
      <c r="V132" s="27"/>
      <c r="AW132" s="28"/>
      <c r="AX132" s="28"/>
      <c r="AY132" s="28"/>
      <c r="AZ132" s="28"/>
      <c r="BA132" s="28"/>
      <c r="BB132" s="28"/>
      <c r="BC132" s="28"/>
      <c r="BD132" s="28"/>
      <c r="BE132" s="28"/>
      <c r="BF132" s="28"/>
      <c r="BG132" s="28"/>
      <c r="BH132" s="28"/>
      <c r="BI132" s="28"/>
      <c r="BJ132" s="28"/>
      <c r="BK132" s="28"/>
      <c r="BL132" s="28"/>
      <c r="BM132" s="28"/>
      <c r="BN132" s="28"/>
      <c r="BO132" s="28"/>
      <c r="BP132" s="28"/>
      <c r="BQ132" s="28"/>
      <c r="BR132" s="28"/>
      <c r="BS132" s="28"/>
      <c r="BT132" s="28"/>
      <c r="BU132" s="28"/>
      <c r="BV132" s="28"/>
      <c r="BW132" s="28"/>
      <c r="BX132" s="28"/>
      <c r="BY132" s="28"/>
      <c r="BZ132" s="28"/>
      <c r="CA132" s="28"/>
      <c r="CB132" s="28"/>
      <c r="CC132" s="28"/>
      <c r="CD132" s="28"/>
      <c r="CE132" s="28"/>
      <c r="CF132" s="28"/>
      <c r="CG132" s="28"/>
      <c r="CH132" s="28"/>
      <c r="CI132" s="28"/>
      <c r="CJ132" s="28"/>
      <c r="CK132" s="28"/>
    </row>
    <row r="133" spans="1:89" s="21" customFormat="1" x14ac:dyDescent="0.2">
      <c r="A133" s="101"/>
      <c r="L133" s="99"/>
      <c r="V133" s="27"/>
      <c r="AW133" s="28"/>
      <c r="AX133" s="28"/>
      <c r="AY133" s="28"/>
      <c r="AZ133" s="28"/>
      <c r="BA133" s="28"/>
      <c r="BB133" s="28"/>
      <c r="BC133" s="28"/>
      <c r="BD133" s="28"/>
      <c r="BE133" s="28"/>
      <c r="BF133" s="28"/>
      <c r="BG133" s="28"/>
      <c r="BH133" s="28"/>
      <c r="BI133" s="28"/>
      <c r="BJ133" s="28"/>
      <c r="BK133" s="28"/>
      <c r="BL133" s="28"/>
      <c r="BM133" s="28"/>
      <c r="BN133" s="28"/>
      <c r="BO133" s="28"/>
      <c r="BP133" s="28"/>
      <c r="BQ133" s="28"/>
      <c r="BR133" s="28"/>
      <c r="BS133" s="28"/>
      <c r="BT133" s="28"/>
      <c r="BU133" s="28"/>
      <c r="BV133" s="28"/>
      <c r="BW133" s="28"/>
      <c r="BX133" s="28"/>
      <c r="BY133" s="28"/>
      <c r="BZ133" s="28"/>
      <c r="CA133" s="28"/>
      <c r="CB133" s="28"/>
      <c r="CC133" s="28"/>
      <c r="CD133" s="28"/>
      <c r="CE133" s="28"/>
      <c r="CF133" s="28"/>
      <c r="CG133" s="28"/>
      <c r="CH133" s="28"/>
      <c r="CI133" s="28"/>
      <c r="CJ133" s="28"/>
      <c r="CK133" s="28"/>
    </row>
    <row r="134" spans="1:89" s="21" customFormat="1" x14ac:dyDescent="0.2">
      <c r="A134" s="101"/>
      <c r="L134" s="99"/>
      <c r="V134" s="27"/>
      <c r="AW134" s="28"/>
      <c r="AX134" s="28"/>
      <c r="AY134" s="28"/>
      <c r="AZ134" s="28"/>
      <c r="BA134" s="28"/>
      <c r="BB134" s="28"/>
      <c r="BC134" s="28"/>
      <c r="BD134" s="28"/>
      <c r="BE134" s="28"/>
      <c r="BF134" s="28"/>
      <c r="BG134" s="28"/>
      <c r="BH134" s="28"/>
      <c r="BI134" s="28"/>
      <c r="BJ134" s="28"/>
      <c r="BK134" s="28"/>
      <c r="BL134" s="28"/>
      <c r="BM134" s="28"/>
      <c r="BN134" s="28"/>
      <c r="BO134" s="28"/>
      <c r="BP134" s="28"/>
      <c r="BQ134" s="28"/>
      <c r="BR134" s="28"/>
      <c r="BS134" s="28"/>
      <c r="BT134" s="28"/>
      <c r="BU134" s="28"/>
      <c r="BV134" s="28"/>
      <c r="BW134" s="28"/>
      <c r="BX134" s="28"/>
      <c r="BY134" s="28"/>
      <c r="BZ134" s="28"/>
      <c r="CA134" s="28"/>
      <c r="CB134" s="28"/>
      <c r="CC134" s="28"/>
      <c r="CD134" s="28"/>
      <c r="CE134" s="28"/>
      <c r="CF134" s="28"/>
      <c r="CG134" s="28"/>
      <c r="CH134" s="28"/>
      <c r="CI134" s="28"/>
      <c r="CJ134" s="28"/>
      <c r="CK134" s="28"/>
    </row>
    <row r="135" spans="1:89" s="21" customFormat="1" x14ac:dyDescent="0.2">
      <c r="A135" s="101"/>
      <c r="L135" s="99"/>
      <c r="V135" s="27"/>
      <c r="AW135" s="28"/>
      <c r="AX135" s="28"/>
      <c r="AY135" s="28"/>
      <c r="AZ135" s="28"/>
      <c r="BA135" s="28"/>
      <c r="BB135" s="28"/>
      <c r="BC135" s="28"/>
      <c r="BD135" s="28"/>
      <c r="BE135" s="28"/>
      <c r="BF135" s="28"/>
      <c r="BG135" s="28"/>
      <c r="BH135" s="28"/>
      <c r="BI135" s="28"/>
      <c r="BJ135" s="28"/>
      <c r="BK135" s="28"/>
      <c r="BL135" s="28"/>
      <c r="BM135" s="28"/>
      <c r="BN135" s="28"/>
      <c r="BO135" s="28"/>
      <c r="BP135" s="28"/>
      <c r="BQ135" s="28"/>
      <c r="BR135" s="28"/>
      <c r="BS135" s="28"/>
      <c r="BT135" s="28"/>
      <c r="BU135" s="28"/>
      <c r="BV135" s="28"/>
      <c r="BW135" s="28"/>
      <c r="BX135" s="28"/>
      <c r="BY135" s="28"/>
      <c r="BZ135" s="28"/>
      <c r="CA135" s="28"/>
      <c r="CB135" s="28"/>
      <c r="CC135" s="28"/>
      <c r="CD135" s="28"/>
      <c r="CE135" s="28"/>
      <c r="CF135" s="28"/>
      <c r="CG135" s="28"/>
      <c r="CH135" s="28"/>
      <c r="CI135" s="28"/>
      <c r="CJ135" s="28"/>
      <c r="CK135" s="28"/>
    </row>
    <row r="136" spans="1:89" s="21" customFormat="1" x14ac:dyDescent="0.2">
      <c r="A136" s="101"/>
      <c r="L136" s="99"/>
      <c r="V136" s="27"/>
      <c r="AW136" s="28"/>
      <c r="AX136" s="28"/>
      <c r="AY136" s="28"/>
      <c r="AZ136" s="28"/>
      <c r="BA136" s="28"/>
      <c r="BB136" s="28"/>
      <c r="BC136" s="28"/>
      <c r="BD136" s="28"/>
      <c r="BE136" s="28"/>
      <c r="BF136" s="28"/>
      <c r="BG136" s="28"/>
      <c r="BH136" s="28"/>
      <c r="BI136" s="28"/>
      <c r="BJ136" s="28"/>
      <c r="BK136" s="28"/>
      <c r="BL136" s="28"/>
      <c r="BM136" s="28"/>
      <c r="BN136" s="28"/>
      <c r="BO136" s="28"/>
      <c r="BP136" s="28"/>
      <c r="BQ136" s="28"/>
      <c r="BR136" s="28"/>
      <c r="BS136" s="28"/>
      <c r="BT136" s="28"/>
      <c r="BU136" s="28"/>
      <c r="BV136" s="28"/>
      <c r="BW136" s="28"/>
      <c r="BX136" s="28"/>
      <c r="BY136" s="28"/>
      <c r="BZ136" s="28"/>
      <c r="CA136" s="28"/>
      <c r="CB136" s="28"/>
      <c r="CC136" s="28"/>
      <c r="CD136" s="28"/>
      <c r="CE136" s="28"/>
      <c r="CF136" s="28"/>
      <c r="CG136" s="28"/>
      <c r="CH136" s="28"/>
      <c r="CI136" s="28"/>
      <c r="CJ136" s="28"/>
      <c r="CK136" s="28"/>
    </row>
    <row r="137" spans="1:89" s="21" customFormat="1" x14ac:dyDescent="0.2">
      <c r="A137" s="101"/>
      <c r="L137" s="99"/>
      <c r="V137" s="27"/>
      <c r="AW137" s="28"/>
      <c r="AX137" s="28"/>
      <c r="AY137" s="28"/>
      <c r="AZ137" s="28"/>
      <c r="BA137" s="28"/>
      <c r="BB137" s="28"/>
      <c r="BC137" s="28"/>
      <c r="BD137" s="28"/>
      <c r="BE137" s="28"/>
      <c r="BF137" s="28"/>
      <c r="BG137" s="28"/>
      <c r="BH137" s="28"/>
      <c r="BI137" s="28"/>
      <c r="BJ137" s="28"/>
      <c r="BK137" s="28"/>
      <c r="BL137" s="28"/>
      <c r="BM137" s="28"/>
      <c r="BN137" s="28"/>
      <c r="BO137" s="28"/>
      <c r="BP137" s="28"/>
      <c r="BQ137" s="28"/>
      <c r="BR137" s="28"/>
      <c r="BS137" s="28"/>
      <c r="BT137" s="28"/>
      <c r="BU137" s="28"/>
      <c r="BV137" s="28"/>
      <c r="BW137" s="28"/>
      <c r="BX137" s="28"/>
      <c r="BY137" s="28"/>
      <c r="BZ137" s="28"/>
      <c r="CA137" s="28"/>
      <c r="CB137" s="28"/>
      <c r="CC137" s="28"/>
      <c r="CD137" s="28"/>
      <c r="CE137" s="28"/>
      <c r="CF137" s="28"/>
      <c r="CG137" s="28"/>
      <c r="CH137" s="28"/>
      <c r="CI137" s="28"/>
      <c r="CJ137" s="28"/>
      <c r="CK137" s="28"/>
    </row>
    <row r="138" spans="1:89" s="21" customFormat="1" x14ac:dyDescent="0.2">
      <c r="A138" s="101"/>
      <c r="L138" s="99"/>
      <c r="V138" s="27"/>
      <c r="AW138" s="28"/>
      <c r="AX138" s="28"/>
      <c r="AY138" s="28"/>
      <c r="AZ138" s="28"/>
      <c r="BA138" s="28"/>
      <c r="BB138" s="28"/>
      <c r="BC138" s="28"/>
      <c r="BD138" s="28"/>
      <c r="BE138" s="28"/>
      <c r="BF138" s="28"/>
      <c r="BG138" s="28"/>
      <c r="BH138" s="28"/>
      <c r="BI138" s="28"/>
      <c r="BJ138" s="28"/>
      <c r="BK138" s="28"/>
      <c r="BL138" s="28"/>
      <c r="BM138" s="28"/>
      <c r="BN138" s="28"/>
      <c r="BO138" s="28"/>
      <c r="BP138" s="28"/>
      <c r="BQ138" s="28"/>
      <c r="BR138" s="28"/>
      <c r="BS138" s="28"/>
      <c r="BT138" s="28"/>
      <c r="BU138" s="28"/>
      <c r="BV138" s="28"/>
      <c r="BW138" s="28"/>
      <c r="BX138" s="28"/>
      <c r="BY138" s="28"/>
      <c r="BZ138" s="28"/>
      <c r="CA138" s="28"/>
      <c r="CB138" s="28"/>
      <c r="CC138" s="28"/>
      <c r="CD138" s="28"/>
      <c r="CE138" s="28"/>
      <c r="CF138" s="28"/>
      <c r="CG138" s="28"/>
      <c r="CH138" s="28"/>
      <c r="CI138" s="28"/>
      <c r="CJ138" s="28"/>
      <c r="CK138" s="28"/>
    </row>
    <row r="139" spans="1:89" s="21" customFormat="1" x14ac:dyDescent="0.2">
      <c r="A139" s="101"/>
      <c r="L139" s="99"/>
      <c r="V139" s="27"/>
      <c r="AW139" s="28"/>
      <c r="AX139" s="28"/>
      <c r="AY139" s="28"/>
      <c r="AZ139" s="28"/>
      <c r="BA139" s="28"/>
      <c r="BB139" s="28"/>
      <c r="BC139" s="28"/>
      <c r="BD139" s="28"/>
      <c r="BE139" s="28"/>
      <c r="BF139" s="28"/>
      <c r="BG139" s="28"/>
      <c r="BH139" s="28"/>
      <c r="BI139" s="28"/>
      <c r="BJ139" s="28"/>
      <c r="BK139" s="28"/>
      <c r="BL139" s="28"/>
      <c r="BM139" s="28"/>
      <c r="BN139" s="28"/>
      <c r="BO139" s="28"/>
      <c r="BP139" s="28"/>
      <c r="BQ139" s="28"/>
      <c r="BR139" s="28"/>
      <c r="BS139" s="28"/>
      <c r="BT139" s="28"/>
      <c r="BU139" s="28"/>
      <c r="BV139" s="28"/>
      <c r="BW139" s="28"/>
      <c r="BX139" s="28"/>
      <c r="BY139" s="28"/>
      <c r="BZ139" s="28"/>
      <c r="CA139" s="28"/>
      <c r="CB139" s="28"/>
      <c r="CC139" s="28"/>
      <c r="CD139" s="28"/>
      <c r="CE139" s="28"/>
      <c r="CF139" s="28"/>
      <c r="CG139" s="28"/>
      <c r="CH139" s="28"/>
      <c r="CI139" s="28"/>
      <c r="CJ139" s="28"/>
      <c r="CK139" s="28"/>
    </row>
    <row r="140" spans="1:89" s="21" customFormat="1" x14ac:dyDescent="0.2">
      <c r="A140" s="101"/>
      <c r="L140" s="99"/>
      <c r="V140" s="27"/>
      <c r="AW140" s="28"/>
      <c r="AX140" s="28"/>
      <c r="AY140" s="28"/>
      <c r="AZ140" s="28"/>
      <c r="BA140" s="28"/>
      <c r="BB140" s="28"/>
      <c r="BC140" s="28"/>
      <c r="BD140" s="28"/>
      <c r="BE140" s="28"/>
      <c r="BF140" s="28"/>
      <c r="BG140" s="28"/>
      <c r="BH140" s="28"/>
      <c r="BI140" s="28"/>
      <c r="BJ140" s="28"/>
      <c r="BK140" s="28"/>
      <c r="BL140" s="28"/>
      <c r="BM140" s="28"/>
      <c r="BN140" s="28"/>
      <c r="BO140" s="28"/>
      <c r="BP140" s="28"/>
      <c r="BQ140" s="28"/>
      <c r="BR140" s="28"/>
      <c r="BS140" s="28"/>
      <c r="BT140" s="28"/>
      <c r="BU140" s="28"/>
      <c r="BV140" s="28"/>
      <c r="BW140" s="28"/>
      <c r="BX140" s="28"/>
      <c r="BY140" s="28"/>
      <c r="BZ140" s="28"/>
      <c r="CA140" s="28"/>
      <c r="CB140" s="28"/>
      <c r="CC140" s="28"/>
      <c r="CD140" s="28"/>
      <c r="CE140" s="28"/>
      <c r="CF140" s="28"/>
      <c r="CG140" s="28"/>
      <c r="CH140" s="28"/>
      <c r="CI140" s="28"/>
      <c r="CJ140" s="28"/>
      <c r="CK140" s="28"/>
    </row>
    <row r="141" spans="1:89" s="21" customFormat="1" x14ac:dyDescent="0.2">
      <c r="A141" s="101"/>
      <c r="L141" s="99"/>
      <c r="V141" s="27"/>
      <c r="AW141" s="28"/>
      <c r="AX141" s="28"/>
      <c r="AY141" s="28"/>
      <c r="AZ141" s="28"/>
      <c r="BA141" s="28"/>
      <c r="BB141" s="28"/>
      <c r="BC141" s="28"/>
      <c r="BD141" s="28"/>
      <c r="BE141" s="28"/>
      <c r="BF141" s="28"/>
      <c r="BG141" s="28"/>
      <c r="BH141" s="28"/>
      <c r="BI141" s="28"/>
      <c r="BJ141" s="28"/>
      <c r="BK141" s="28"/>
      <c r="BL141" s="28"/>
      <c r="BM141" s="28"/>
      <c r="BN141" s="28"/>
      <c r="BO141" s="28"/>
      <c r="BP141" s="28"/>
      <c r="BQ141" s="28"/>
      <c r="BR141" s="28"/>
      <c r="BS141" s="28"/>
      <c r="BT141" s="28"/>
      <c r="BU141" s="28"/>
      <c r="BV141" s="28"/>
      <c r="BW141" s="28"/>
      <c r="BX141" s="28"/>
      <c r="BY141" s="28"/>
      <c r="BZ141" s="28"/>
      <c r="CA141" s="28"/>
      <c r="CB141" s="28"/>
      <c r="CC141" s="28"/>
      <c r="CD141" s="28"/>
      <c r="CE141" s="28"/>
      <c r="CF141" s="28"/>
      <c r="CG141" s="28"/>
      <c r="CH141" s="28"/>
      <c r="CI141" s="28"/>
      <c r="CJ141" s="28"/>
      <c r="CK141" s="28"/>
    </row>
    <row r="142" spans="1:89" s="21" customFormat="1" x14ac:dyDescent="0.2">
      <c r="A142" s="101"/>
      <c r="L142" s="99"/>
      <c r="V142" s="27"/>
      <c r="AW142" s="28"/>
      <c r="AX142" s="28"/>
      <c r="AY142" s="28"/>
      <c r="AZ142" s="28"/>
      <c r="BA142" s="28"/>
      <c r="BB142" s="28"/>
      <c r="BC142" s="28"/>
      <c r="BD142" s="28"/>
      <c r="BE142" s="28"/>
      <c r="BF142" s="28"/>
      <c r="BG142" s="28"/>
      <c r="BH142" s="28"/>
      <c r="BI142" s="28"/>
      <c r="BJ142" s="28"/>
      <c r="BK142" s="28"/>
      <c r="BL142" s="28"/>
      <c r="BM142" s="28"/>
      <c r="BN142" s="28"/>
      <c r="BO142" s="28"/>
      <c r="BP142" s="28"/>
      <c r="BQ142" s="28"/>
      <c r="BR142" s="28"/>
      <c r="BS142" s="28"/>
      <c r="BT142" s="28"/>
      <c r="BU142" s="28"/>
      <c r="BV142" s="28"/>
      <c r="BW142" s="28"/>
      <c r="BX142" s="28"/>
      <c r="BY142" s="28"/>
      <c r="BZ142" s="28"/>
      <c r="CA142" s="28"/>
      <c r="CB142" s="28"/>
      <c r="CC142" s="28"/>
      <c r="CD142" s="28"/>
      <c r="CE142" s="28"/>
      <c r="CF142" s="28"/>
      <c r="CG142" s="28"/>
      <c r="CH142" s="28"/>
      <c r="CI142" s="28"/>
      <c r="CJ142" s="28"/>
      <c r="CK142" s="28"/>
    </row>
    <row r="143" spans="1:89" s="21" customFormat="1" x14ac:dyDescent="0.2">
      <c r="A143" s="101"/>
      <c r="L143" s="99"/>
      <c r="V143" s="27"/>
      <c r="AW143" s="28"/>
      <c r="AX143" s="28"/>
      <c r="AY143" s="28"/>
      <c r="AZ143" s="28"/>
      <c r="BA143" s="28"/>
      <c r="BB143" s="28"/>
      <c r="BC143" s="28"/>
      <c r="BD143" s="28"/>
      <c r="BE143" s="28"/>
      <c r="BF143" s="28"/>
      <c r="BG143" s="28"/>
      <c r="BH143" s="28"/>
      <c r="BI143" s="28"/>
      <c r="BJ143" s="28"/>
      <c r="BK143" s="28"/>
      <c r="BL143" s="28"/>
      <c r="BM143" s="28"/>
      <c r="BN143" s="28"/>
      <c r="BO143" s="28"/>
      <c r="BP143" s="28"/>
      <c r="BQ143" s="28"/>
      <c r="BR143" s="28"/>
      <c r="BS143" s="28"/>
      <c r="BT143" s="28"/>
      <c r="BU143" s="28"/>
      <c r="BV143" s="28"/>
      <c r="BW143" s="28"/>
      <c r="BX143" s="28"/>
      <c r="BY143" s="28"/>
      <c r="BZ143" s="28"/>
      <c r="CA143" s="28"/>
      <c r="CB143" s="28"/>
      <c r="CC143" s="28"/>
      <c r="CD143" s="28"/>
      <c r="CE143" s="28"/>
      <c r="CF143" s="28"/>
      <c r="CG143" s="28"/>
      <c r="CH143" s="28"/>
      <c r="CI143" s="28"/>
      <c r="CJ143" s="28"/>
      <c r="CK143" s="28"/>
    </row>
    <row r="144" spans="1:89" s="21" customFormat="1" x14ac:dyDescent="0.2">
      <c r="A144" s="101"/>
      <c r="L144" s="99"/>
      <c r="V144" s="27"/>
      <c r="AW144" s="28"/>
      <c r="AX144" s="28"/>
      <c r="AY144" s="28"/>
      <c r="AZ144" s="28"/>
      <c r="BA144" s="28"/>
      <c r="BB144" s="28"/>
      <c r="BC144" s="28"/>
      <c r="BD144" s="28"/>
      <c r="BE144" s="28"/>
      <c r="BF144" s="28"/>
      <c r="BG144" s="28"/>
      <c r="BH144" s="28"/>
      <c r="BI144" s="28"/>
      <c r="BJ144" s="28"/>
      <c r="BK144" s="28"/>
      <c r="BL144" s="28"/>
      <c r="BM144" s="28"/>
      <c r="BN144" s="28"/>
      <c r="BO144" s="28"/>
      <c r="BP144" s="28"/>
      <c r="BQ144" s="28"/>
      <c r="BR144" s="28"/>
      <c r="BS144" s="28"/>
      <c r="BT144" s="28"/>
      <c r="BU144" s="28"/>
      <c r="BV144" s="28"/>
      <c r="BW144" s="28"/>
      <c r="BX144" s="28"/>
      <c r="BY144" s="28"/>
      <c r="BZ144" s="28"/>
      <c r="CA144" s="28"/>
      <c r="CB144" s="28"/>
      <c r="CC144" s="28"/>
      <c r="CD144" s="28"/>
      <c r="CE144" s="28"/>
      <c r="CF144" s="28"/>
      <c r="CG144" s="28"/>
      <c r="CH144" s="28"/>
      <c r="CI144" s="28"/>
      <c r="CJ144" s="28"/>
      <c r="CK144" s="28"/>
    </row>
    <row r="145" spans="1:89" s="21" customFormat="1" x14ac:dyDescent="0.2">
      <c r="A145" s="101"/>
      <c r="L145" s="99"/>
      <c r="V145" s="27"/>
      <c r="AW145" s="28"/>
      <c r="AX145" s="28"/>
      <c r="AY145" s="28"/>
      <c r="AZ145" s="28"/>
      <c r="BA145" s="28"/>
      <c r="BB145" s="28"/>
      <c r="BC145" s="28"/>
      <c r="BD145" s="28"/>
      <c r="BE145" s="28"/>
      <c r="BF145" s="28"/>
      <c r="BG145" s="28"/>
      <c r="BH145" s="28"/>
      <c r="BI145" s="28"/>
      <c r="BJ145" s="28"/>
      <c r="BK145" s="28"/>
      <c r="BL145" s="28"/>
      <c r="BM145" s="28"/>
      <c r="BN145" s="28"/>
      <c r="BO145" s="28"/>
      <c r="BP145" s="28"/>
      <c r="BQ145" s="28"/>
      <c r="BR145" s="28"/>
      <c r="BS145" s="28"/>
      <c r="BT145" s="28"/>
      <c r="BU145" s="28"/>
      <c r="BV145" s="28"/>
      <c r="BW145" s="28"/>
      <c r="BX145" s="28"/>
      <c r="BY145" s="28"/>
      <c r="BZ145" s="28"/>
      <c r="CA145" s="28"/>
      <c r="CB145" s="28"/>
      <c r="CC145" s="28"/>
      <c r="CD145" s="28"/>
      <c r="CE145" s="28"/>
      <c r="CF145" s="28"/>
      <c r="CG145" s="28"/>
      <c r="CH145" s="28"/>
      <c r="CI145" s="28"/>
      <c r="CJ145" s="28"/>
      <c r="CK145" s="28"/>
    </row>
    <row r="146" spans="1:89" s="21" customFormat="1" x14ac:dyDescent="0.2">
      <c r="A146" s="101"/>
      <c r="L146" s="99"/>
      <c r="V146" s="27"/>
      <c r="AW146" s="28"/>
      <c r="AX146" s="28"/>
      <c r="AY146" s="28"/>
      <c r="AZ146" s="28"/>
      <c r="BA146" s="28"/>
      <c r="BB146" s="28"/>
      <c r="BC146" s="28"/>
      <c r="BD146" s="28"/>
      <c r="BE146" s="28"/>
      <c r="BF146" s="28"/>
      <c r="BG146" s="28"/>
      <c r="BH146" s="28"/>
      <c r="BI146" s="28"/>
      <c r="BJ146" s="28"/>
      <c r="BK146" s="28"/>
      <c r="BL146" s="28"/>
      <c r="BM146" s="28"/>
      <c r="BN146" s="28"/>
      <c r="BO146" s="28"/>
      <c r="BP146" s="28"/>
      <c r="BQ146" s="28"/>
      <c r="BR146" s="28"/>
      <c r="BS146" s="28"/>
      <c r="BT146" s="28"/>
      <c r="BU146" s="28"/>
      <c r="BV146" s="28"/>
      <c r="BW146" s="28"/>
      <c r="BX146" s="28"/>
      <c r="BY146" s="28"/>
      <c r="BZ146" s="28"/>
      <c r="CA146" s="28"/>
      <c r="CB146" s="28"/>
      <c r="CC146" s="28"/>
      <c r="CD146" s="28"/>
      <c r="CE146" s="28"/>
      <c r="CF146" s="28"/>
      <c r="CG146" s="28"/>
      <c r="CH146" s="28"/>
      <c r="CI146" s="28"/>
      <c r="CJ146" s="28"/>
      <c r="CK146" s="28"/>
    </row>
    <row r="147" spans="1:89" s="21" customFormat="1" x14ac:dyDescent="0.2">
      <c r="A147" s="101"/>
      <c r="L147" s="99"/>
      <c r="V147" s="27"/>
      <c r="AW147" s="28"/>
      <c r="AX147" s="28"/>
      <c r="AY147" s="28"/>
      <c r="AZ147" s="28"/>
      <c r="BA147" s="28"/>
      <c r="BB147" s="28"/>
      <c r="BC147" s="28"/>
      <c r="BD147" s="28"/>
      <c r="BE147" s="28"/>
      <c r="BF147" s="28"/>
      <c r="BG147" s="28"/>
      <c r="BH147" s="28"/>
      <c r="BI147" s="28"/>
      <c r="BJ147" s="28"/>
      <c r="BK147" s="28"/>
      <c r="BL147" s="28"/>
      <c r="BM147" s="28"/>
      <c r="BN147" s="28"/>
      <c r="BO147" s="28"/>
      <c r="BP147" s="28"/>
      <c r="BQ147" s="28"/>
      <c r="BR147" s="28"/>
      <c r="BS147" s="28"/>
      <c r="BT147" s="28"/>
      <c r="BU147" s="28"/>
      <c r="BV147" s="28"/>
      <c r="BW147" s="28"/>
      <c r="BX147" s="28"/>
      <c r="BY147" s="28"/>
      <c r="BZ147" s="28"/>
      <c r="CA147" s="28"/>
      <c r="CB147" s="28"/>
      <c r="CC147" s="28"/>
      <c r="CD147" s="28"/>
      <c r="CE147" s="28"/>
      <c r="CF147" s="28"/>
      <c r="CG147" s="28"/>
      <c r="CH147" s="28"/>
      <c r="CI147" s="28"/>
      <c r="CJ147" s="28"/>
      <c r="CK147" s="28"/>
    </row>
    <row r="148" spans="1:89" s="21" customFormat="1" x14ac:dyDescent="0.2">
      <c r="A148" s="101"/>
      <c r="L148" s="99"/>
      <c r="V148" s="27"/>
      <c r="AW148" s="28"/>
      <c r="AX148" s="28"/>
      <c r="AY148" s="28"/>
      <c r="AZ148" s="28"/>
      <c r="BA148" s="28"/>
      <c r="BB148" s="28"/>
      <c r="BC148" s="28"/>
      <c r="BD148" s="28"/>
      <c r="BE148" s="28"/>
      <c r="BF148" s="28"/>
      <c r="BG148" s="28"/>
      <c r="BH148" s="28"/>
      <c r="BI148" s="28"/>
      <c r="BJ148" s="28"/>
      <c r="BK148" s="28"/>
      <c r="BL148" s="28"/>
      <c r="BM148" s="28"/>
      <c r="BN148" s="28"/>
      <c r="BO148" s="28"/>
      <c r="BP148" s="28"/>
      <c r="BQ148" s="28"/>
      <c r="BR148" s="28"/>
      <c r="BS148" s="28"/>
      <c r="BT148" s="28"/>
      <c r="BU148" s="28"/>
      <c r="BV148" s="28"/>
      <c r="BW148" s="28"/>
      <c r="BX148" s="28"/>
      <c r="BY148" s="28"/>
      <c r="BZ148" s="28"/>
      <c r="CA148" s="28"/>
      <c r="CB148" s="28"/>
      <c r="CC148" s="28"/>
      <c r="CD148" s="28"/>
      <c r="CE148" s="28"/>
      <c r="CF148" s="28"/>
      <c r="CG148" s="28"/>
      <c r="CH148" s="28"/>
      <c r="CI148" s="28"/>
      <c r="CJ148" s="28"/>
      <c r="CK148" s="28"/>
    </row>
    <row r="149" spans="1:89" s="21" customFormat="1" x14ac:dyDescent="0.2">
      <c r="A149" s="101"/>
      <c r="L149" s="99"/>
      <c r="V149" s="27"/>
      <c r="AW149" s="28"/>
      <c r="AX149" s="28"/>
      <c r="AY149" s="28"/>
      <c r="AZ149" s="28"/>
      <c r="BA149" s="28"/>
      <c r="BB149" s="28"/>
      <c r="BC149" s="28"/>
      <c r="BD149" s="28"/>
      <c r="BE149" s="28"/>
      <c r="BF149" s="28"/>
      <c r="BG149" s="28"/>
      <c r="BH149" s="28"/>
      <c r="BI149" s="28"/>
      <c r="BJ149" s="28"/>
      <c r="BK149" s="28"/>
      <c r="BL149" s="28"/>
      <c r="BM149" s="28"/>
      <c r="BN149" s="28"/>
      <c r="BO149" s="28"/>
      <c r="BP149" s="28"/>
      <c r="BQ149" s="28"/>
      <c r="BR149" s="28"/>
      <c r="BS149" s="28"/>
      <c r="BT149" s="28"/>
      <c r="BU149" s="28"/>
      <c r="BV149" s="28"/>
      <c r="BW149" s="28"/>
      <c r="BX149" s="28"/>
      <c r="BY149" s="28"/>
      <c r="BZ149" s="28"/>
      <c r="CA149" s="28"/>
      <c r="CB149" s="28"/>
      <c r="CC149" s="28"/>
      <c r="CD149" s="28"/>
      <c r="CE149" s="28"/>
      <c r="CF149" s="28"/>
      <c r="CG149" s="28"/>
      <c r="CH149" s="28"/>
      <c r="CI149" s="28"/>
      <c r="CJ149" s="28"/>
      <c r="CK149" s="28"/>
    </row>
    <row r="150" spans="1:89" s="21" customFormat="1" x14ac:dyDescent="0.2">
      <c r="A150" s="101"/>
      <c r="L150" s="99"/>
      <c r="V150" s="27"/>
      <c r="AW150" s="28"/>
      <c r="AX150" s="28"/>
      <c r="AY150" s="28"/>
      <c r="AZ150" s="28"/>
      <c r="BA150" s="28"/>
      <c r="BB150" s="28"/>
      <c r="BC150" s="28"/>
      <c r="BD150" s="28"/>
      <c r="BE150" s="28"/>
      <c r="BF150" s="28"/>
      <c r="BG150" s="28"/>
      <c r="BH150" s="28"/>
      <c r="BI150" s="28"/>
      <c r="BJ150" s="28"/>
      <c r="BK150" s="28"/>
      <c r="BL150" s="28"/>
      <c r="BM150" s="28"/>
      <c r="BN150" s="28"/>
      <c r="BO150" s="28"/>
      <c r="BP150" s="28"/>
      <c r="BQ150" s="28"/>
      <c r="BR150" s="28"/>
      <c r="BS150" s="28"/>
      <c r="BT150" s="28"/>
      <c r="BU150" s="28"/>
      <c r="BV150" s="28"/>
      <c r="BW150" s="28"/>
      <c r="BX150" s="28"/>
      <c r="BY150" s="28"/>
      <c r="BZ150" s="28"/>
      <c r="CA150" s="28"/>
      <c r="CB150" s="28"/>
      <c r="CC150" s="28"/>
      <c r="CD150" s="28"/>
      <c r="CE150" s="28"/>
      <c r="CF150" s="28"/>
      <c r="CG150" s="28"/>
      <c r="CH150" s="28"/>
      <c r="CI150" s="28"/>
      <c r="CJ150" s="28"/>
      <c r="CK150" s="28"/>
    </row>
    <row r="151" spans="1:89" x14ac:dyDescent="0.2">
      <c r="A151" s="169"/>
      <c r="B151" s="22"/>
      <c r="C151" s="22"/>
      <c r="D151" s="22"/>
      <c r="E151" s="22"/>
      <c r="F151" s="22"/>
      <c r="G151" s="22"/>
      <c r="H151" s="22"/>
      <c r="I151" s="22"/>
      <c r="J151" s="22"/>
      <c r="K151" s="22"/>
      <c r="L151" s="102"/>
      <c r="M151" s="22"/>
      <c r="N151" s="22"/>
      <c r="O151" s="22"/>
      <c r="P151" s="22"/>
      <c r="Q151" s="22"/>
      <c r="R151" s="22"/>
      <c r="S151" s="22"/>
      <c r="T151" s="22"/>
    </row>
    <row r="152" spans="1:89" x14ac:dyDescent="0.2">
      <c r="A152" s="103"/>
      <c r="B152" s="22"/>
      <c r="C152" s="22"/>
      <c r="D152" s="22"/>
      <c r="E152" s="22"/>
      <c r="F152" s="22"/>
      <c r="G152" s="22"/>
      <c r="H152" s="22"/>
      <c r="I152" s="22"/>
      <c r="J152" s="22"/>
      <c r="K152" s="22"/>
      <c r="L152" s="102"/>
      <c r="M152" s="22"/>
      <c r="N152" s="22"/>
      <c r="O152" s="22"/>
      <c r="P152" s="22"/>
      <c r="Q152" s="22"/>
      <c r="R152" s="22"/>
      <c r="S152" s="22"/>
      <c r="T152" s="22"/>
      <c r="AD152" s="176"/>
    </row>
    <row r="153" spans="1:89" x14ac:dyDescent="0.2">
      <c r="A153" s="103"/>
      <c r="B153" s="22"/>
      <c r="C153" s="22"/>
      <c r="D153" s="22"/>
      <c r="E153" s="22"/>
      <c r="F153" s="22"/>
      <c r="G153" s="22"/>
      <c r="H153" s="22"/>
      <c r="I153" s="22"/>
      <c r="J153" s="22"/>
      <c r="K153" s="22"/>
      <c r="L153" s="102"/>
      <c r="M153" s="22"/>
      <c r="N153" s="22"/>
      <c r="O153" s="22"/>
      <c r="P153" s="22"/>
      <c r="Q153" s="22"/>
      <c r="R153" s="22"/>
      <c r="S153" s="22"/>
      <c r="T153" s="22"/>
    </row>
    <row r="154" spans="1:89" x14ac:dyDescent="0.2">
      <c r="A154" s="103"/>
      <c r="B154" s="22"/>
      <c r="C154" s="22"/>
      <c r="D154" s="22"/>
      <c r="E154" s="22"/>
      <c r="F154" s="22"/>
      <c r="G154" s="22"/>
      <c r="H154" s="22"/>
      <c r="I154" s="22"/>
      <c r="J154" s="22"/>
      <c r="K154" s="22"/>
      <c r="L154" s="102"/>
      <c r="M154" s="22"/>
      <c r="N154" s="22"/>
      <c r="O154" s="22"/>
      <c r="P154" s="22"/>
      <c r="Q154" s="22"/>
      <c r="R154" s="22"/>
      <c r="S154" s="22"/>
      <c r="T154" s="22"/>
    </row>
    <row r="155" spans="1:89" x14ac:dyDescent="0.2">
      <c r="A155" s="103"/>
      <c r="B155" s="22"/>
      <c r="C155" s="22"/>
      <c r="D155" s="22"/>
      <c r="E155" s="22"/>
      <c r="F155" s="22"/>
      <c r="G155" s="22"/>
      <c r="H155" s="22"/>
      <c r="I155" s="22"/>
      <c r="J155" s="22"/>
      <c r="K155" s="22"/>
      <c r="L155" s="102"/>
      <c r="M155" s="22"/>
      <c r="N155" s="22"/>
      <c r="O155" s="22"/>
      <c r="P155" s="22"/>
      <c r="Q155" s="22"/>
      <c r="R155" s="22"/>
      <c r="S155" s="22"/>
      <c r="T155" s="22"/>
    </row>
    <row r="156" spans="1:89" x14ac:dyDescent="0.2">
      <c r="A156" s="103"/>
      <c r="B156" s="22"/>
      <c r="C156" s="22"/>
      <c r="D156" s="22"/>
      <c r="E156" s="22"/>
      <c r="F156" s="22"/>
      <c r="G156" s="22"/>
      <c r="H156" s="22"/>
      <c r="I156" s="22"/>
      <c r="J156" s="22"/>
      <c r="K156" s="22"/>
      <c r="L156" s="102"/>
      <c r="M156" s="22"/>
      <c r="N156" s="22"/>
      <c r="O156" s="22"/>
      <c r="P156" s="22"/>
      <c r="Q156" s="22"/>
      <c r="R156" s="22"/>
      <c r="S156" s="22"/>
      <c r="T156" s="22"/>
    </row>
    <row r="157" spans="1:89" x14ac:dyDescent="0.2">
      <c r="A157" s="103"/>
      <c r="B157" s="22"/>
      <c r="C157" s="22"/>
      <c r="D157" s="22"/>
      <c r="E157" s="22"/>
      <c r="F157" s="22"/>
      <c r="G157" s="22"/>
      <c r="H157" s="22"/>
      <c r="I157" s="22"/>
      <c r="J157" s="22"/>
      <c r="K157" s="22"/>
      <c r="L157" s="102"/>
      <c r="M157" s="22"/>
      <c r="N157" s="22"/>
      <c r="O157" s="22"/>
      <c r="P157" s="22"/>
      <c r="Q157" s="22"/>
      <c r="R157" s="22"/>
      <c r="S157" s="22"/>
      <c r="T157" s="22"/>
    </row>
    <row r="158" spans="1:89" x14ac:dyDescent="0.2">
      <c r="A158" s="103"/>
      <c r="B158" s="22"/>
      <c r="C158" s="22"/>
      <c r="D158" s="22"/>
      <c r="E158" s="22"/>
      <c r="F158" s="22"/>
      <c r="G158" s="22"/>
      <c r="H158" s="22"/>
      <c r="I158" s="22"/>
      <c r="J158" s="22"/>
      <c r="K158" s="22"/>
      <c r="L158" s="102"/>
      <c r="M158" s="22"/>
      <c r="N158" s="22"/>
      <c r="O158" s="22"/>
      <c r="P158" s="22"/>
      <c r="Q158" s="22"/>
      <c r="R158" s="22"/>
      <c r="S158" s="22"/>
      <c r="T158" s="22"/>
    </row>
    <row r="159" spans="1:89" x14ac:dyDescent="0.2">
      <c r="A159" s="103"/>
      <c r="B159" s="22"/>
      <c r="C159" s="22"/>
      <c r="D159" s="22"/>
      <c r="E159" s="22"/>
      <c r="F159" s="22"/>
      <c r="G159" s="22"/>
      <c r="H159" s="22"/>
      <c r="I159" s="22"/>
      <c r="J159" s="22"/>
      <c r="K159" s="22"/>
      <c r="L159" s="102"/>
      <c r="M159" s="22"/>
      <c r="N159" s="22"/>
      <c r="O159" s="22"/>
      <c r="P159" s="22"/>
      <c r="Q159" s="22"/>
      <c r="R159" s="22"/>
      <c r="S159" s="22"/>
      <c r="T159" s="22"/>
    </row>
    <row r="160" spans="1:89" x14ac:dyDescent="0.2">
      <c r="A160" s="103"/>
      <c r="B160" s="22"/>
      <c r="C160" s="22"/>
      <c r="D160" s="22"/>
      <c r="E160" s="22"/>
      <c r="F160" s="22"/>
      <c r="G160" s="22"/>
      <c r="H160" s="22"/>
      <c r="I160" s="22"/>
      <c r="J160" s="22"/>
      <c r="K160" s="22"/>
      <c r="L160" s="102"/>
      <c r="M160" s="22"/>
      <c r="N160" s="22"/>
      <c r="O160" s="22"/>
      <c r="P160" s="22"/>
      <c r="Q160" s="22"/>
      <c r="R160" s="22"/>
      <c r="S160" s="22"/>
      <c r="T160" s="22"/>
    </row>
    <row r="161" spans="1:20" x14ac:dyDescent="0.2">
      <c r="A161" s="103"/>
      <c r="B161" s="22"/>
      <c r="C161" s="22"/>
      <c r="D161" s="22"/>
      <c r="E161" s="22"/>
      <c r="F161" s="22"/>
      <c r="G161" s="22"/>
      <c r="H161" s="22"/>
      <c r="I161" s="22"/>
      <c r="J161" s="22"/>
      <c r="K161" s="22"/>
      <c r="L161" s="102"/>
      <c r="M161" s="22"/>
      <c r="N161" s="22"/>
      <c r="O161" s="22"/>
      <c r="P161" s="22"/>
      <c r="Q161" s="22"/>
      <c r="R161" s="22"/>
      <c r="S161" s="22"/>
      <c r="T161" s="22"/>
    </row>
    <row r="162" spans="1:20" x14ac:dyDescent="0.2">
      <c r="A162" s="103"/>
      <c r="B162" s="22"/>
      <c r="C162" s="22"/>
      <c r="D162" s="22"/>
      <c r="E162" s="22"/>
      <c r="F162" s="22"/>
      <c r="G162" s="22"/>
      <c r="H162" s="22"/>
      <c r="I162" s="22"/>
      <c r="J162" s="22"/>
      <c r="K162" s="22"/>
      <c r="L162" s="102"/>
      <c r="M162" s="22"/>
      <c r="N162" s="22"/>
      <c r="O162" s="22"/>
      <c r="P162" s="22"/>
      <c r="Q162" s="22"/>
      <c r="R162" s="22"/>
      <c r="S162" s="22"/>
      <c r="T162" s="22"/>
    </row>
    <row r="163" spans="1:20" x14ac:dyDescent="0.2">
      <c r="A163" s="103"/>
      <c r="B163" s="22"/>
      <c r="C163" s="22"/>
      <c r="D163" s="22"/>
      <c r="E163" s="22"/>
      <c r="F163" s="22"/>
      <c r="G163" s="22"/>
      <c r="H163" s="22"/>
      <c r="I163" s="22"/>
      <c r="J163" s="22"/>
      <c r="K163" s="22"/>
      <c r="L163" s="102"/>
      <c r="M163" s="22"/>
      <c r="N163" s="22"/>
      <c r="O163" s="22"/>
      <c r="P163" s="22"/>
      <c r="Q163" s="22"/>
      <c r="R163" s="22"/>
      <c r="S163" s="22"/>
      <c r="T163" s="22"/>
    </row>
    <row r="164" spans="1:20" x14ac:dyDescent="0.2">
      <c r="A164" s="103"/>
      <c r="B164" s="22"/>
      <c r="C164" s="22"/>
      <c r="D164" s="22"/>
      <c r="E164" s="22"/>
      <c r="F164" s="22"/>
      <c r="G164" s="22"/>
      <c r="H164" s="22"/>
      <c r="I164" s="22"/>
      <c r="J164" s="22"/>
      <c r="K164" s="22"/>
      <c r="L164" s="102"/>
      <c r="M164" s="22"/>
      <c r="N164" s="22"/>
      <c r="O164" s="22"/>
      <c r="P164" s="22"/>
      <c r="Q164" s="22"/>
      <c r="R164" s="22"/>
      <c r="S164" s="22"/>
      <c r="T164" s="22"/>
    </row>
    <row r="195" spans="1:56" ht="17.25" customHeight="1" x14ac:dyDescent="0.2"/>
    <row r="196" spans="1:56" ht="17.25" customHeight="1" x14ac:dyDescent="0.2"/>
    <row r="197" spans="1:56" ht="17.25" customHeight="1" x14ac:dyDescent="0.2"/>
    <row r="199" spans="1:56" ht="19.5" hidden="1" customHeight="1" x14ac:dyDescent="0.2"/>
    <row r="200" spans="1:56" ht="19.5" hidden="1" customHeight="1" x14ac:dyDescent="0.2">
      <c r="A200" s="168">
        <f>SUM(A7:W110)</f>
        <v>0</v>
      </c>
      <c r="BD200" s="233">
        <f>SUM(BD7:BL110)</f>
        <v>0</v>
      </c>
    </row>
    <row r="201" spans="1:56" ht="19.5" hidden="1" customHeight="1" x14ac:dyDescent="0.2"/>
  </sheetData>
  <mergeCells count="61">
    <mergeCell ref="A91:B91"/>
    <mergeCell ref="A94:A95"/>
    <mergeCell ref="B94:B95"/>
    <mergeCell ref="C98:E98"/>
    <mergeCell ref="A98:A99"/>
    <mergeCell ref="B98:B99"/>
    <mergeCell ref="G86:H86"/>
    <mergeCell ref="I86:J86"/>
    <mergeCell ref="A88:B88"/>
    <mergeCell ref="A89:B89"/>
    <mergeCell ref="A90:B90"/>
    <mergeCell ref="U61:V61"/>
    <mergeCell ref="W61:W62"/>
    <mergeCell ref="A63:A68"/>
    <mergeCell ref="A69:A70"/>
    <mergeCell ref="A71:A74"/>
    <mergeCell ref="D36:T36"/>
    <mergeCell ref="U36:V36"/>
    <mergeCell ref="W36:W37"/>
    <mergeCell ref="A56:B57"/>
    <mergeCell ref="C56:C57"/>
    <mergeCell ref="D56:T56"/>
    <mergeCell ref="U56:U57"/>
    <mergeCell ref="C36:C37"/>
    <mergeCell ref="A38:A44"/>
    <mergeCell ref="A46:A47"/>
    <mergeCell ref="A36:A37"/>
    <mergeCell ref="B36:B37"/>
    <mergeCell ref="F98:F99"/>
    <mergeCell ref="A49:A50"/>
    <mergeCell ref="B49:B50"/>
    <mergeCell ref="C49:C50"/>
    <mergeCell ref="A51:A52"/>
    <mergeCell ref="A53:A54"/>
    <mergeCell ref="A60:L60"/>
    <mergeCell ref="A61:B62"/>
    <mergeCell ref="C61:C62"/>
    <mergeCell ref="D61:T61"/>
    <mergeCell ref="A75:A76"/>
    <mergeCell ref="A77:A78"/>
    <mergeCell ref="A79:A84"/>
    <mergeCell ref="A86:B87"/>
    <mergeCell ref="C86:D86"/>
    <mergeCell ref="E86:F86"/>
    <mergeCell ref="A31:B31"/>
    <mergeCell ref="A32:B32"/>
    <mergeCell ref="A33:B33"/>
    <mergeCell ref="D26:E26"/>
    <mergeCell ref="A28:B28"/>
    <mergeCell ref="A29:B29"/>
    <mergeCell ref="A26:B27"/>
    <mergeCell ref="C26:C27"/>
    <mergeCell ref="A6:W6"/>
    <mergeCell ref="D9:T9"/>
    <mergeCell ref="U9:V9"/>
    <mergeCell ref="W9:W10"/>
    <mergeCell ref="A30:B30"/>
    <mergeCell ref="A9:A10"/>
    <mergeCell ref="B9:B10"/>
    <mergeCell ref="C9:C10"/>
    <mergeCell ref="A11:A19"/>
  </mergeCells>
  <dataValidations count="1">
    <dataValidation type="custom" allowBlank="1" showInputMessage="1" showErrorMessage="1" prompt="bloqueada" sqref="H91 JD91 SZ91 ACV91 AMR91 AWN91 BGJ91 BQF91 CAB91 CJX91 CTT91 DDP91 DNL91 DXH91 EHD91 EQZ91 FAV91 FKR91 FUN91 GEJ91 GOF91 GYB91 HHX91 HRT91 IBP91 ILL91 IVH91 JFD91 JOZ91 JYV91 KIR91 KSN91 LCJ91 LMF91 LWB91 MFX91 MPT91 MZP91 NJL91 NTH91 ODD91 OMZ91 OWV91 PGR91 PQN91 QAJ91 QKF91 QUB91 RDX91 RNT91 RXP91 SHL91 SRH91 TBD91 TKZ91 TUV91 UER91 UON91 UYJ91 VIF91 VSB91 WBX91 WLT91 WVP91 H65627 JD65627 SZ65627 ACV65627 AMR65627 AWN65627 BGJ65627 BQF65627 CAB65627 CJX65627 CTT65627 DDP65627 DNL65627 DXH65627 EHD65627 EQZ65627 FAV65627 FKR65627 FUN65627 GEJ65627 GOF65627 GYB65627 HHX65627 HRT65627 IBP65627 ILL65627 IVH65627 JFD65627 JOZ65627 JYV65627 KIR65627 KSN65627 LCJ65627 LMF65627 LWB65627 MFX65627 MPT65627 MZP65627 NJL65627 NTH65627 ODD65627 OMZ65627 OWV65627 PGR65627 PQN65627 QAJ65627 QKF65627 QUB65627 RDX65627 RNT65627 RXP65627 SHL65627 SRH65627 TBD65627 TKZ65627 TUV65627 UER65627 UON65627 UYJ65627 VIF65627 VSB65627 WBX65627 WLT65627 WVP65627 H131163 JD131163 SZ131163 ACV131163 AMR131163 AWN131163 BGJ131163 BQF131163 CAB131163 CJX131163 CTT131163 DDP131163 DNL131163 DXH131163 EHD131163 EQZ131163 FAV131163 FKR131163 FUN131163 GEJ131163 GOF131163 GYB131163 HHX131163 HRT131163 IBP131163 ILL131163 IVH131163 JFD131163 JOZ131163 JYV131163 KIR131163 KSN131163 LCJ131163 LMF131163 LWB131163 MFX131163 MPT131163 MZP131163 NJL131163 NTH131163 ODD131163 OMZ131163 OWV131163 PGR131163 PQN131163 QAJ131163 QKF131163 QUB131163 RDX131163 RNT131163 RXP131163 SHL131163 SRH131163 TBD131163 TKZ131163 TUV131163 UER131163 UON131163 UYJ131163 VIF131163 VSB131163 WBX131163 WLT131163 WVP131163 H196699 JD196699 SZ196699 ACV196699 AMR196699 AWN196699 BGJ196699 BQF196699 CAB196699 CJX196699 CTT196699 DDP196699 DNL196699 DXH196699 EHD196699 EQZ196699 FAV196699 FKR196699 FUN196699 GEJ196699 GOF196699 GYB196699 HHX196699 HRT196699 IBP196699 ILL196699 IVH196699 JFD196699 JOZ196699 JYV196699 KIR196699 KSN196699 LCJ196699 LMF196699 LWB196699 MFX196699 MPT196699 MZP196699 NJL196699 NTH196699 ODD196699 OMZ196699 OWV196699 PGR196699 PQN196699 QAJ196699 QKF196699 QUB196699 RDX196699 RNT196699 RXP196699 SHL196699 SRH196699 TBD196699 TKZ196699 TUV196699 UER196699 UON196699 UYJ196699 VIF196699 VSB196699 WBX196699 WLT196699 WVP196699 H262235 JD262235 SZ262235 ACV262235 AMR262235 AWN262235 BGJ262235 BQF262235 CAB262235 CJX262235 CTT262235 DDP262235 DNL262235 DXH262235 EHD262235 EQZ262235 FAV262235 FKR262235 FUN262235 GEJ262235 GOF262235 GYB262235 HHX262235 HRT262235 IBP262235 ILL262235 IVH262235 JFD262235 JOZ262235 JYV262235 KIR262235 KSN262235 LCJ262235 LMF262235 LWB262235 MFX262235 MPT262235 MZP262235 NJL262235 NTH262235 ODD262235 OMZ262235 OWV262235 PGR262235 PQN262235 QAJ262235 QKF262235 QUB262235 RDX262235 RNT262235 RXP262235 SHL262235 SRH262235 TBD262235 TKZ262235 TUV262235 UER262235 UON262235 UYJ262235 VIF262235 VSB262235 WBX262235 WLT262235 WVP262235 H327771 JD327771 SZ327771 ACV327771 AMR327771 AWN327771 BGJ327771 BQF327771 CAB327771 CJX327771 CTT327771 DDP327771 DNL327771 DXH327771 EHD327771 EQZ327771 FAV327771 FKR327771 FUN327771 GEJ327771 GOF327771 GYB327771 HHX327771 HRT327771 IBP327771 ILL327771 IVH327771 JFD327771 JOZ327771 JYV327771 KIR327771 KSN327771 LCJ327771 LMF327771 LWB327771 MFX327771 MPT327771 MZP327771 NJL327771 NTH327771 ODD327771 OMZ327771 OWV327771 PGR327771 PQN327771 QAJ327771 QKF327771 QUB327771 RDX327771 RNT327771 RXP327771 SHL327771 SRH327771 TBD327771 TKZ327771 TUV327771 UER327771 UON327771 UYJ327771 VIF327771 VSB327771 WBX327771 WLT327771 WVP327771 H393307 JD393307 SZ393307 ACV393307 AMR393307 AWN393307 BGJ393307 BQF393307 CAB393307 CJX393307 CTT393307 DDP393307 DNL393307 DXH393307 EHD393307 EQZ393307 FAV393307 FKR393307 FUN393307 GEJ393307 GOF393307 GYB393307 HHX393307 HRT393307 IBP393307 ILL393307 IVH393307 JFD393307 JOZ393307 JYV393307 KIR393307 KSN393307 LCJ393307 LMF393307 LWB393307 MFX393307 MPT393307 MZP393307 NJL393307 NTH393307 ODD393307 OMZ393307 OWV393307 PGR393307 PQN393307 QAJ393307 QKF393307 QUB393307 RDX393307 RNT393307 RXP393307 SHL393307 SRH393307 TBD393307 TKZ393307 TUV393307 UER393307 UON393307 UYJ393307 VIF393307 VSB393307 WBX393307 WLT393307 WVP393307 H458843 JD458843 SZ458843 ACV458843 AMR458843 AWN458843 BGJ458843 BQF458843 CAB458843 CJX458843 CTT458843 DDP458843 DNL458843 DXH458843 EHD458843 EQZ458843 FAV458843 FKR458843 FUN458843 GEJ458843 GOF458843 GYB458843 HHX458843 HRT458843 IBP458843 ILL458843 IVH458843 JFD458843 JOZ458843 JYV458843 KIR458843 KSN458843 LCJ458843 LMF458843 LWB458843 MFX458843 MPT458843 MZP458843 NJL458843 NTH458843 ODD458843 OMZ458843 OWV458843 PGR458843 PQN458843 QAJ458843 QKF458843 QUB458843 RDX458843 RNT458843 RXP458843 SHL458843 SRH458843 TBD458843 TKZ458843 TUV458843 UER458843 UON458843 UYJ458843 VIF458843 VSB458843 WBX458843 WLT458843 WVP458843 H524379 JD524379 SZ524379 ACV524379 AMR524379 AWN524379 BGJ524379 BQF524379 CAB524379 CJX524379 CTT524379 DDP524379 DNL524379 DXH524379 EHD524379 EQZ524379 FAV524379 FKR524379 FUN524379 GEJ524379 GOF524379 GYB524379 HHX524379 HRT524379 IBP524379 ILL524379 IVH524379 JFD524379 JOZ524379 JYV524379 KIR524379 KSN524379 LCJ524379 LMF524379 LWB524379 MFX524379 MPT524379 MZP524379 NJL524379 NTH524379 ODD524379 OMZ524379 OWV524379 PGR524379 PQN524379 QAJ524379 QKF524379 QUB524379 RDX524379 RNT524379 RXP524379 SHL524379 SRH524379 TBD524379 TKZ524379 TUV524379 UER524379 UON524379 UYJ524379 VIF524379 VSB524379 WBX524379 WLT524379 WVP524379 H589915 JD589915 SZ589915 ACV589915 AMR589915 AWN589915 BGJ589915 BQF589915 CAB589915 CJX589915 CTT589915 DDP589915 DNL589915 DXH589915 EHD589915 EQZ589915 FAV589915 FKR589915 FUN589915 GEJ589915 GOF589915 GYB589915 HHX589915 HRT589915 IBP589915 ILL589915 IVH589915 JFD589915 JOZ589915 JYV589915 KIR589915 KSN589915 LCJ589915 LMF589915 LWB589915 MFX589915 MPT589915 MZP589915 NJL589915 NTH589915 ODD589915 OMZ589915 OWV589915 PGR589915 PQN589915 QAJ589915 QKF589915 QUB589915 RDX589915 RNT589915 RXP589915 SHL589915 SRH589915 TBD589915 TKZ589915 TUV589915 UER589915 UON589915 UYJ589915 VIF589915 VSB589915 WBX589915 WLT589915 WVP589915 H655451 JD655451 SZ655451 ACV655451 AMR655451 AWN655451 BGJ655451 BQF655451 CAB655451 CJX655451 CTT655451 DDP655451 DNL655451 DXH655451 EHD655451 EQZ655451 FAV655451 FKR655451 FUN655451 GEJ655451 GOF655451 GYB655451 HHX655451 HRT655451 IBP655451 ILL655451 IVH655451 JFD655451 JOZ655451 JYV655451 KIR655451 KSN655451 LCJ655451 LMF655451 LWB655451 MFX655451 MPT655451 MZP655451 NJL655451 NTH655451 ODD655451 OMZ655451 OWV655451 PGR655451 PQN655451 QAJ655451 QKF655451 QUB655451 RDX655451 RNT655451 RXP655451 SHL655451 SRH655451 TBD655451 TKZ655451 TUV655451 UER655451 UON655451 UYJ655451 VIF655451 VSB655451 WBX655451 WLT655451 WVP655451 H720987 JD720987 SZ720987 ACV720987 AMR720987 AWN720987 BGJ720987 BQF720987 CAB720987 CJX720987 CTT720987 DDP720987 DNL720987 DXH720987 EHD720987 EQZ720987 FAV720987 FKR720987 FUN720987 GEJ720987 GOF720987 GYB720987 HHX720987 HRT720987 IBP720987 ILL720987 IVH720987 JFD720987 JOZ720987 JYV720987 KIR720987 KSN720987 LCJ720987 LMF720987 LWB720987 MFX720987 MPT720987 MZP720987 NJL720987 NTH720987 ODD720987 OMZ720987 OWV720987 PGR720987 PQN720987 QAJ720987 QKF720987 QUB720987 RDX720987 RNT720987 RXP720987 SHL720987 SRH720987 TBD720987 TKZ720987 TUV720987 UER720987 UON720987 UYJ720987 VIF720987 VSB720987 WBX720987 WLT720987 WVP720987 H786523 JD786523 SZ786523 ACV786523 AMR786523 AWN786523 BGJ786523 BQF786523 CAB786523 CJX786523 CTT786523 DDP786523 DNL786523 DXH786523 EHD786523 EQZ786523 FAV786523 FKR786523 FUN786523 GEJ786523 GOF786523 GYB786523 HHX786523 HRT786523 IBP786523 ILL786523 IVH786523 JFD786523 JOZ786523 JYV786523 KIR786523 KSN786523 LCJ786523 LMF786523 LWB786523 MFX786523 MPT786523 MZP786523 NJL786523 NTH786523 ODD786523 OMZ786523 OWV786523 PGR786523 PQN786523 QAJ786523 QKF786523 QUB786523 RDX786523 RNT786523 RXP786523 SHL786523 SRH786523 TBD786523 TKZ786523 TUV786523 UER786523 UON786523 UYJ786523 VIF786523 VSB786523 WBX786523 WLT786523 WVP786523 H852059 JD852059 SZ852059 ACV852059 AMR852059 AWN852059 BGJ852059 BQF852059 CAB852059 CJX852059 CTT852059 DDP852059 DNL852059 DXH852059 EHD852059 EQZ852059 FAV852059 FKR852059 FUN852059 GEJ852059 GOF852059 GYB852059 HHX852059 HRT852059 IBP852059 ILL852059 IVH852059 JFD852059 JOZ852059 JYV852059 KIR852059 KSN852059 LCJ852059 LMF852059 LWB852059 MFX852059 MPT852059 MZP852059 NJL852059 NTH852059 ODD852059 OMZ852059 OWV852059 PGR852059 PQN852059 QAJ852059 QKF852059 QUB852059 RDX852059 RNT852059 RXP852059 SHL852059 SRH852059 TBD852059 TKZ852059 TUV852059 UER852059 UON852059 UYJ852059 VIF852059 VSB852059 WBX852059 WLT852059 WVP852059 H917595 JD917595 SZ917595 ACV917595 AMR917595 AWN917595 BGJ917595 BQF917595 CAB917595 CJX917595 CTT917595 DDP917595 DNL917595 DXH917595 EHD917595 EQZ917595 FAV917595 FKR917595 FUN917595 GEJ917595 GOF917595 GYB917595 HHX917595 HRT917595 IBP917595 ILL917595 IVH917595 JFD917595 JOZ917595 JYV917595 KIR917595 KSN917595 LCJ917595 LMF917595 LWB917595 MFX917595 MPT917595 MZP917595 NJL917595 NTH917595 ODD917595 OMZ917595 OWV917595 PGR917595 PQN917595 QAJ917595 QKF917595 QUB917595 RDX917595 RNT917595 RXP917595 SHL917595 SRH917595 TBD917595 TKZ917595 TUV917595 UER917595 UON917595 UYJ917595 VIF917595 VSB917595 WBX917595 WLT917595 WVP917595 H983131 JD983131 SZ983131 ACV983131 AMR983131 AWN983131 BGJ983131 BQF983131 CAB983131 CJX983131 CTT983131 DDP983131 DNL983131 DXH983131 EHD983131 EQZ983131 FAV983131 FKR983131 FUN983131 GEJ983131 GOF983131 GYB983131 HHX983131 HRT983131 IBP983131 ILL983131 IVH983131 JFD983131 JOZ983131 JYV983131 KIR983131 KSN983131 LCJ983131 LMF983131 LWB983131 MFX983131 MPT983131 MZP983131 NJL983131 NTH983131 ODD983131 OMZ983131 OWV983131 PGR983131 PQN983131 QAJ983131 QKF983131 QUB983131 RDX983131 RNT983131 RXP983131 SHL983131 SRH983131 TBD983131 TKZ983131 TUV983131 UER983131 UON983131 UYJ983131 VIF983131 VSB983131 WBX983131 WLT983131 WVP983131 J91 JF91 TB91 ACX91 AMT91 AWP91 BGL91 BQH91 CAD91 CJZ91 CTV91 DDR91 DNN91 DXJ91 EHF91 ERB91 FAX91 FKT91 FUP91 GEL91 GOH91 GYD91 HHZ91 HRV91 IBR91 ILN91 IVJ91 JFF91 JPB91 JYX91 KIT91 KSP91 LCL91 LMH91 LWD91 MFZ91 MPV91 MZR91 NJN91 NTJ91 ODF91 ONB91 OWX91 PGT91 PQP91 QAL91 QKH91 QUD91 RDZ91 RNV91 RXR91 SHN91 SRJ91 TBF91 TLB91 TUX91 UET91 UOP91 UYL91 VIH91 VSD91 WBZ91 WLV91 WVR91 J65627 JF65627 TB65627 ACX65627 AMT65627 AWP65627 BGL65627 BQH65627 CAD65627 CJZ65627 CTV65627 DDR65627 DNN65627 DXJ65627 EHF65627 ERB65627 FAX65627 FKT65627 FUP65627 GEL65627 GOH65627 GYD65627 HHZ65627 HRV65627 IBR65627 ILN65627 IVJ65627 JFF65627 JPB65627 JYX65627 KIT65627 KSP65627 LCL65627 LMH65627 LWD65627 MFZ65627 MPV65627 MZR65627 NJN65627 NTJ65627 ODF65627 ONB65627 OWX65627 PGT65627 PQP65627 QAL65627 QKH65627 QUD65627 RDZ65627 RNV65627 RXR65627 SHN65627 SRJ65627 TBF65627 TLB65627 TUX65627 UET65627 UOP65627 UYL65627 VIH65627 VSD65627 WBZ65627 WLV65627 WVR65627 J131163 JF131163 TB131163 ACX131163 AMT131163 AWP131163 BGL131163 BQH131163 CAD131163 CJZ131163 CTV131163 DDR131163 DNN131163 DXJ131163 EHF131163 ERB131163 FAX131163 FKT131163 FUP131163 GEL131163 GOH131163 GYD131163 HHZ131163 HRV131163 IBR131163 ILN131163 IVJ131163 JFF131163 JPB131163 JYX131163 KIT131163 KSP131163 LCL131163 LMH131163 LWD131163 MFZ131163 MPV131163 MZR131163 NJN131163 NTJ131163 ODF131163 ONB131163 OWX131163 PGT131163 PQP131163 QAL131163 QKH131163 QUD131163 RDZ131163 RNV131163 RXR131163 SHN131163 SRJ131163 TBF131163 TLB131163 TUX131163 UET131163 UOP131163 UYL131163 VIH131163 VSD131163 WBZ131163 WLV131163 WVR131163 J196699 JF196699 TB196699 ACX196699 AMT196699 AWP196699 BGL196699 BQH196699 CAD196699 CJZ196699 CTV196699 DDR196699 DNN196699 DXJ196699 EHF196699 ERB196699 FAX196699 FKT196699 FUP196699 GEL196699 GOH196699 GYD196699 HHZ196699 HRV196699 IBR196699 ILN196699 IVJ196699 JFF196699 JPB196699 JYX196699 KIT196699 KSP196699 LCL196699 LMH196699 LWD196699 MFZ196699 MPV196699 MZR196699 NJN196699 NTJ196699 ODF196699 ONB196699 OWX196699 PGT196699 PQP196699 QAL196699 QKH196699 QUD196699 RDZ196699 RNV196699 RXR196699 SHN196699 SRJ196699 TBF196699 TLB196699 TUX196699 UET196699 UOP196699 UYL196699 VIH196699 VSD196699 WBZ196699 WLV196699 WVR196699 J262235 JF262235 TB262235 ACX262235 AMT262235 AWP262235 BGL262235 BQH262235 CAD262235 CJZ262235 CTV262235 DDR262235 DNN262235 DXJ262235 EHF262235 ERB262235 FAX262235 FKT262235 FUP262235 GEL262235 GOH262235 GYD262235 HHZ262235 HRV262235 IBR262235 ILN262235 IVJ262235 JFF262235 JPB262235 JYX262235 KIT262235 KSP262235 LCL262235 LMH262235 LWD262235 MFZ262235 MPV262235 MZR262235 NJN262235 NTJ262235 ODF262235 ONB262235 OWX262235 PGT262235 PQP262235 QAL262235 QKH262235 QUD262235 RDZ262235 RNV262235 RXR262235 SHN262235 SRJ262235 TBF262235 TLB262235 TUX262235 UET262235 UOP262235 UYL262235 VIH262235 VSD262235 WBZ262235 WLV262235 WVR262235 J327771 JF327771 TB327771 ACX327771 AMT327771 AWP327771 BGL327771 BQH327771 CAD327771 CJZ327771 CTV327771 DDR327771 DNN327771 DXJ327771 EHF327771 ERB327771 FAX327771 FKT327771 FUP327771 GEL327771 GOH327771 GYD327771 HHZ327771 HRV327771 IBR327771 ILN327771 IVJ327771 JFF327771 JPB327771 JYX327771 KIT327771 KSP327771 LCL327771 LMH327771 LWD327771 MFZ327771 MPV327771 MZR327771 NJN327771 NTJ327771 ODF327771 ONB327771 OWX327771 PGT327771 PQP327771 QAL327771 QKH327771 QUD327771 RDZ327771 RNV327771 RXR327771 SHN327771 SRJ327771 TBF327771 TLB327771 TUX327771 UET327771 UOP327771 UYL327771 VIH327771 VSD327771 WBZ327771 WLV327771 WVR327771 J393307 JF393307 TB393307 ACX393307 AMT393307 AWP393307 BGL393307 BQH393307 CAD393307 CJZ393307 CTV393307 DDR393307 DNN393307 DXJ393307 EHF393307 ERB393307 FAX393307 FKT393307 FUP393307 GEL393307 GOH393307 GYD393307 HHZ393307 HRV393307 IBR393307 ILN393307 IVJ393307 JFF393307 JPB393307 JYX393307 KIT393307 KSP393307 LCL393307 LMH393307 LWD393307 MFZ393307 MPV393307 MZR393307 NJN393307 NTJ393307 ODF393307 ONB393307 OWX393307 PGT393307 PQP393307 QAL393307 QKH393307 QUD393307 RDZ393307 RNV393307 RXR393307 SHN393307 SRJ393307 TBF393307 TLB393307 TUX393307 UET393307 UOP393307 UYL393307 VIH393307 VSD393307 WBZ393307 WLV393307 WVR393307 J458843 JF458843 TB458843 ACX458843 AMT458843 AWP458843 BGL458843 BQH458843 CAD458843 CJZ458843 CTV458843 DDR458843 DNN458843 DXJ458843 EHF458843 ERB458843 FAX458843 FKT458843 FUP458843 GEL458843 GOH458843 GYD458843 HHZ458843 HRV458843 IBR458843 ILN458843 IVJ458843 JFF458843 JPB458843 JYX458843 KIT458843 KSP458843 LCL458843 LMH458843 LWD458843 MFZ458843 MPV458843 MZR458843 NJN458843 NTJ458843 ODF458843 ONB458843 OWX458843 PGT458843 PQP458843 QAL458843 QKH458843 QUD458843 RDZ458843 RNV458843 RXR458843 SHN458843 SRJ458843 TBF458843 TLB458843 TUX458843 UET458843 UOP458843 UYL458843 VIH458843 VSD458843 WBZ458843 WLV458843 WVR458843 J524379 JF524379 TB524379 ACX524379 AMT524379 AWP524379 BGL524379 BQH524379 CAD524379 CJZ524379 CTV524379 DDR524379 DNN524379 DXJ524379 EHF524379 ERB524379 FAX524379 FKT524379 FUP524379 GEL524379 GOH524379 GYD524379 HHZ524379 HRV524379 IBR524379 ILN524379 IVJ524379 JFF524379 JPB524379 JYX524379 KIT524379 KSP524379 LCL524379 LMH524379 LWD524379 MFZ524379 MPV524379 MZR524379 NJN524379 NTJ524379 ODF524379 ONB524379 OWX524379 PGT524379 PQP524379 QAL524379 QKH524379 QUD524379 RDZ524379 RNV524379 RXR524379 SHN524379 SRJ524379 TBF524379 TLB524379 TUX524379 UET524379 UOP524379 UYL524379 VIH524379 VSD524379 WBZ524379 WLV524379 WVR524379 J589915 JF589915 TB589915 ACX589915 AMT589915 AWP589915 BGL589915 BQH589915 CAD589915 CJZ589915 CTV589915 DDR589915 DNN589915 DXJ589915 EHF589915 ERB589915 FAX589915 FKT589915 FUP589915 GEL589915 GOH589915 GYD589915 HHZ589915 HRV589915 IBR589915 ILN589915 IVJ589915 JFF589915 JPB589915 JYX589915 KIT589915 KSP589915 LCL589915 LMH589915 LWD589915 MFZ589915 MPV589915 MZR589915 NJN589915 NTJ589915 ODF589915 ONB589915 OWX589915 PGT589915 PQP589915 QAL589915 QKH589915 QUD589915 RDZ589915 RNV589915 RXR589915 SHN589915 SRJ589915 TBF589915 TLB589915 TUX589915 UET589915 UOP589915 UYL589915 VIH589915 VSD589915 WBZ589915 WLV589915 WVR589915 J655451 JF655451 TB655451 ACX655451 AMT655451 AWP655451 BGL655451 BQH655451 CAD655451 CJZ655451 CTV655451 DDR655451 DNN655451 DXJ655451 EHF655451 ERB655451 FAX655451 FKT655451 FUP655451 GEL655451 GOH655451 GYD655451 HHZ655451 HRV655451 IBR655451 ILN655451 IVJ655451 JFF655451 JPB655451 JYX655451 KIT655451 KSP655451 LCL655451 LMH655451 LWD655451 MFZ655451 MPV655451 MZR655451 NJN655451 NTJ655451 ODF655451 ONB655451 OWX655451 PGT655451 PQP655451 QAL655451 QKH655451 QUD655451 RDZ655451 RNV655451 RXR655451 SHN655451 SRJ655451 TBF655451 TLB655451 TUX655451 UET655451 UOP655451 UYL655451 VIH655451 VSD655451 WBZ655451 WLV655451 WVR655451 J720987 JF720987 TB720987 ACX720987 AMT720987 AWP720987 BGL720987 BQH720987 CAD720987 CJZ720987 CTV720987 DDR720987 DNN720987 DXJ720987 EHF720987 ERB720987 FAX720987 FKT720987 FUP720987 GEL720987 GOH720987 GYD720987 HHZ720987 HRV720987 IBR720987 ILN720987 IVJ720987 JFF720987 JPB720987 JYX720987 KIT720987 KSP720987 LCL720987 LMH720987 LWD720987 MFZ720987 MPV720987 MZR720987 NJN720987 NTJ720987 ODF720987 ONB720987 OWX720987 PGT720987 PQP720987 QAL720987 QKH720987 QUD720987 RDZ720987 RNV720987 RXR720987 SHN720987 SRJ720987 TBF720987 TLB720987 TUX720987 UET720987 UOP720987 UYL720987 VIH720987 VSD720987 WBZ720987 WLV720987 WVR720987 J786523 JF786523 TB786523 ACX786523 AMT786523 AWP786523 BGL786523 BQH786523 CAD786523 CJZ786523 CTV786523 DDR786523 DNN786523 DXJ786523 EHF786523 ERB786523 FAX786523 FKT786523 FUP786523 GEL786523 GOH786523 GYD786523 HHZ786523 HRV786523 IBR786523 ILN786523 IVJ786523 JFF786523 JPB786523 JYX786523 KIT786523 KSP786523 LCL786523 LMH786523 LWD786523 MFZ786523 MPV786523 MZR786523 NJN786523 NTJ786523 ODF786523 ONB786523 OWX786523 PGT786523 PQP786523 QAL786523 QKH786523 QUD786523 RDZ786523 RNV786523 RXR786523 SHN786523 SRJ786523 TBF786523 TLB786523 TUX786523 UET786523 UOP786523 UYL786523 VIH786523 VSD786523 WBZ786523 WLV786523 WVR786523 J852059 JF852059 TB852059 ACX852059 AMT852059 AWP852059 BGL852059 BQH852059 CAD852059 CJZ852059 CTV852059 DDR852059 DNN852059 DXJ852059 EHF852059 ERB852059 FAX852059 FKT852059 FUP852059 GEL852059 GOH852059 GYD852059 HHZ852059 HRV852059 IBR852059 ILN852059 IVJ852059 JFF852059 JPB852059 JYX852059 KIT852059 KSP852059 LCL852059 LMH852059 LWD852059 MFZ852059 MPV852059 MZR852059 NJN852059 NTJ852059 ODF852059 ONB852059 OWX852059 PGT852059 PQP852059 QAL852059 QKH852059 QUD852059 RDZ852059 RNV852059 RXR852059 SHN852059 SRJ852059 TBF852059 TLB852059 TUX852059 UET852059 UOP852059 UYL852059 VIH852059 VSD852059 WBZ852059 WLV852059 WVR852059 J917595 JF917595 TB917595 ACX917595 AMT917595 AWP917595 BGL917595 BQH917595 CAD917595 CJZ917595 CTV917595 DDR917595 DNN917595 DXJ917595 EHF917595 ERB917595 FAX917595 FKT917595 FUP917595 GEL917595 GOH917595 GYD917595 HHZ917595 HRV917595 IBR917595 ILN917595 IVJ917595 JFF917595 JPB917595 JYX917595 KIT917595 KSP917595 LCL917595 LMH917595 LWD917595 MFZ917595 MPV917595 MZR917595 NJN917595 NTJ917595 ODF917595 ONB917595 OWX917595 PGT917595 PQP917595 QAL917595 QKH917595 QUD917595 RDZ917595 RNV917595 RXR917595 SHN917595 SRJ917595 TBF917595 TLB917595 TUX917595 UET917595 UOP917595 UYL917595 VIH917595 VSD917595 WBZ917595 WLV917595 WVR917595 J983131 JF983131 TB983131 ACX983131 AMT983131 AWP983131 BGL983131 BQH983131 CAD983131 CJZ983131 CTV983131 DDR983131 DNN983131 DXJ983131 EHF983131 ERB983131 FAX983131 FKT983131 FUP983131 GEL983131 GOH983131 GYD983131 HHZ983131 HRV983131 IBR983131 ILN983131 IVJ983131 JFF983131 JPB983131 JYX983131 KIT983131 KSP983131 LCL983131 LMH983131 LWD983131 MFZ983131 MPV983131 MZR983131 NJN983131 NTJ983131 ODF983131 ONB983131 OWX983131 PGT983131 PQP983131 QAL983131 QKH983131 QUD983131 RDZ983131 RNV983131 RXR983131 SHN983131 SRJ983131 TBF983131 TLB983131 TUX983131 UET983131 UOP983131 UYL983131 VIH983131 VSD983131 WBZ983131 WLV983131 WVR983131 D91 IZ91 SV91 ACR91 AMN91 AWJ91 BGF91 BQB91 BZX91 CJT91 CTP91 DDL91 DNH91 DXD91 EGZ91 EQV91 FAR91 FKN91 FUJ91 GEF91 GOB91 GXX91 HHT91 HRP91 IBL91 ILH91 IVD91 JEZ91 JOV91 JYR91 KIN91 KSJ91 LCF91 LMB91 LVX91 MFT91 MPP91 MZL91 NJH91 NTD91 OCZ91 OMV91 OWR91 PGN91 PQJ91 QAF91 QKB91 QTX91 RDT91 RNP91 RXL91 SHH91 SRD91 TAZ91 TKV91 TUR91 UEN91 UOJ91 UYF91 VIB91 VRX91 WBT91 WLP91 WVL91 D65627 IZ65627 SV65627 ACR65627 AMN65627 AWJ65627 BGF65627 BQB65627 BZX65627 CJT65627 CTP65627 DDL65627 DNH65627 DXD65627 EGZ65627 EQV65627 FAR65627 FKN65627 FUJ65627 GEF65627 GOB65627 GXX65627 HHT65627 HRP65627 IBL65627 ILH65627 IVD65627 JEZ65627 JOV65627 JYR65627 KIN65627 KSJ65627 LCF65627 LMB65627 LVX65627 MFT65627 MPP65627 MZL65627 NJH65627 NTD65627 OCZ65627 OMV65627 OWR65627 PGN65627 PQJ65627 QAF65627 QKB65627 QTX65627 RDT65627 RNP65627 RXL65627 SHH65627 SRD65627 TAZ65627 TKV65627 TUR65627 UEN65627 UOJ65627 UYF65627 VIB65627 VRX65627 WBT65627 WLP65627 WVL65627 D131163 IZ131163 SV131163 ACR131163 AMN131163 AWJ131163 BGF131163 BQB131163 BZX131163 CJT131163 CTP131163 DDL131163 DNH131163 DXD131163 EGZ131163 EQV131163 FAR131163 FKN131163 FUJ131163 GEF131163 GOB131163 GXX131163 HHT131163 HRP131163 IBL131163 ILH131163 IVD131163 JEZ131163 JOV131163 JYR131163 KIN131163 KSJ131163 LCF131163 LMB131163 LVX131163 MFT131163 MPP131163 MZL131163 NJH131163 NTD131163 OCZ131163 OMV131163 OWR131163 PGN131163 PQJ131163 QAF131163 QKB131163 QTX131163 RDT131163 RNP131163 RXL131163 SHH131163 SRD131163 TAZ131163 TKV131163 TUR131163 UEN131163 UOJ131163 UYF131163 VIB131163 VRX131163 WBT131163 WLP131163 WVL131163 D196699 IZ196699 SV196699 ACR196699 AMN196699 AWJ196699 BGF196699 BQB196699 BZX196699 CJT196699 CTP196699 DDL196699 DNH196699 DXD196699 EGZ196699 EQV196699 FAR196699 FKN196699 FUJ196699 GEF196699 GOB196699 GXX196699 HHT196699 HRP196699 IBL196699 ILH196699 IVD196699 JEZ196699 JOV196699 JYR196699 KIN196699 KSJ196699 LCF196699 LMB196699 LVX196699 MFT196699 MPP196699 MZL196699 NJH196699 NTD196699 OCZ196699 OMV196699 OWR196699 PGN196699 PQJ196699 QAF196699 QKB196699 QTX196699 RDT196699 RNP196699 RXL196699 SHH196699 SRD196699 TAZ196699 TKV196699 TUR196699 UEN196699 UOJ196699 UYF196699 VIB196699 VRX196699 WBT196699 WLP196699 WVL196699 D262235 IZ262235 SV262235 ACR262235 AMN262235 AWJ262235 BGF262235 BQB262235 BZX262235 CJT262235 CTP262235 DDL262235 DNH262235 DXD262235 EGZ262235 EQV262235 FAR262235 FKN262235 FUJ262235 GEF262235 GOB262235 GXX262235 HHT262235 HRP262235 IBL262235 ILH262235 IVD262235 JEZ262235 JOV262235 JYR262235 KIN262235 KSJ262235 LCF262235 LMB262235 LVX262235 MFT262235 MPP262235 MZL262235 NJH262235 NTD262235 OCZ262235 OMV262235 OWR262235 PGN262235 PQJ262235 QAF262235 QKB262235 QTX262235 RDT262235 RNP262235 RXL262235 SHH262235 SRD262235 TAZ262235 TKV262235 TUR262235 UEN262235 UOJ262235 UYF262235 VIB262235 VRX262235 WBT262235 WLP262235 WVL262235 D327771 IZ327771 SV327771 ACR327771 AMN327771 AWJ327771 BGF327771 BQB327771 BZX327771 CJT327771 CTP327771 DDL327771 DNH327771 DXD327771 EGZ327771 EQV327771 FAR327771 FKN327771 FUJ327771 GEF327771 GOB327771 GXX327771 HHT327771 HRP327771 IBL327771 ILH327771 IVD327771 JEZ327771 JOV327771 JYR327771 KIN327771 KSJ327771 LCF327771 LMB327771 LVX327771 MFT327771 MPP327771 MZL327771 NJH327771 NTD327771 OCZ327771 OMV327771 OWR327771 PGN327771 PQJ327771 QAF327771 QKB327771 QTX327771 RDT327771 RNP327771 RXL327771 SHH327771 SRD327771 TAZ327771 TKV327771 TUR327771 UEN327771 UOJ327771 UYF327771 VIB327771 VRX327771 WBT327771 WLP327771 WVL327771 D393307 IZ393307 SV393307 ACR393307 AMN393307 AWJ393307 BGF393307 BQB393307 BZX393307 CJT393307 CTP393307 DDL393307 DNH393307 DXD393307 EGZ393307 EQV393307 FAR393307 FKN393307 FUJ393307 GEF393307 GOB393307 GXX393307 HHT393307 HRP393307 IBL393307 ILH393307 IVD393307 JEZ393307 JOV393307 JYR393307 KIN393307 KSJ393307 LCF393307 LMB393307 LVX393307 MFT393307 MPP393307 MZL393307 NJH393307 NTD393307 OCZ393307 OMV393307 OWR393307 PGN393307 PQJ393307 QAF393307 QKB393307 QTX393307 RDT393307 RNP393307 RXL393307 SHH393307 SRD393307 TAZ393307 TKV393307 TUR393307 UEN393307 UOJ393307 UYF393307 VIB393307 VRX393307 WBT393307 WLP393307 WVL393307 D458843 IZ458843 SV458843 ACR458843 AMN458843 AWJ458843 BGF458843 BQB458843 BZX458843 CJT458843 CTP458843 DDL458843 DNH458843 DXD458843 EGZ458843 EQV458843 FAR458843 FKN458843 FUJ458843 GEF458843 GOB458843 GXX458843 HHT458843 HRP458843 IBL458843 ILH458843 IVD458843 JEZ458843 JOV458843 JYR458843 KIN458843 KSJ458843 LCF458843 LMB458843 LVX458843 MFT458843 MPP458843 MZL458843 NJH458843 NTD458843 OCZ458843 OMV458843 OWR458843 PGN458843 PQJ458843 QAF458843 QKB458843 QTX458843 RDT458843 RNP458843 RXL458843 SHH458843 SRD458843 TAZ458843 TKV458843 TUR458843 UEN458843 UOJ458843 UYF458843 VIB458843 VRX458843 WBT458843 WLP458843 WVL458843 D524379 IZ524379 SV524379 ACR524379 AMN524379 AWJ524379 BGF524379 BQB524379 BZX524379 CJT524379 CTP524379 DDL524379 DNH524379 DXD524379 EGZ524379 EQV524379 FAR524379 FKN524379 FUJ524379 GEF524379 GOB524379 GXX524379 HHT524379 HRP524379 IBL524379 ILH524379 IVD524379 JEZ524379 JOV524379 JYR524379 KIN524379 KSJ524379 LCF524379 LMB524379 LVX524379 MFT524379 MPP524379 MZL524379 NJH524379 NTD524379 OCZ524379 OMV524379 OWR524379 PGN524379 PQJ524379 QAF524379 QKB524379 QTX524379 RDT524379 RNP524379 RXL524379 SHH524379 SRD524379 TAZ524379 TKV524379 TUR524379 UEN524379 UOJ524379 UYF524379 VIB524379 VRX524379 WBT524379 WLP524379 WVL524379 D589915 IZ589915 SV589915 ACR589915 AMN589915 AWJ589915 BGF589915 BQB589915 BZX589915 CJT589915 CTP589915 DDL589915 DNH589915 DXD589915 EGZ589915 EQV589915 FAR589915 FKN589915 FUJ589915 GEF589915 GOB589915 GXX589915 HHT589915 HRP589915 IBL589915 ILH589915 IVD589915 JEZ589915 JOV589915 JYR589915 KIN589915 KSJ589915 LCF589915 LMB589915 LVX589915 MFT589915 MPP589915 MZL589915 NJH589915 NTD589915 OCZ589915 OMV589915 OWR589915 PGN589915 PQJ589915 QAF589915 QKB589915 QTX589915 RDT589915 RNP589915 RXL589915 SHH589915 SRD589915 TAZ589915 TKV589915 TUR589915 UEN589915 UOJ589915 UYF589915 VIB589915 VRX589915 WBT589915 WLP589915 WVL589915 D655451 IZ655451 SV655451 ACR655451 AMN655451 AWJ655451 BGF655451 BQB655451 BZX655451 CJT655451 CTP655451 DDL655451 DNH655451 DXD655451 EGZ655451 EQV655451 FAR655451 FKN655451 FUJ655451 GEF655451 GOB655451 GXX655451 HHT655451 HRP655451 IBL655451 ILH655451 IVD655451 JEZ655451 JOV655451 JYR655451 KIN655451 KSJ655451 LCF655451 LMB655451 LVX655451 MFT655451 MPP655451 MZL655451 NJH655451 NTD655451 OCZ655451 OMV655451 OWR655451 PGN655451 PQJ655451 QAF655451 QKB655451 QTX655451 RDT655451 RNP655451 RXL655451 SHH655451 SRD655451 TAZ655451 TKV655451 TUR655451 UEN655451 UOJ655451 UYF655451 VIB655451 VRX655451 WBT655451 WLP655451 WVL655451 D720987 IZ720987 SV720987 ACR720987 AMN720987 AWJ720987 BGF720987 BQB720987 BZX720987 CJT720987 CTP720987 DDL720987 DNH720987 DXD720987 EGZ720987 EQV720987 FAR720987 FKN720987 FUJ720987 GEF720987 GOB720987 GXX720987 HHT720987 HRP720987 IBL720987 ILH720987 IVD720987 JEZ720987 JOV720987 JYR720987 KIN720987 KSJ720987 LCF720987 LMB720987 LVX720987 MFT720987 MPP720987 MZL720987 NJH720987 NTD720987 OCZ720987 OMV720987 OWR720987 PGN720987 PQJ720987 QAF720987 QKB720987 QTX720987 RDT720987 RNP720987 RXL720987 SHH720987 SRD720987 TAZ720987 TKV720987 TUR720987 UEN720987 UOJ720987 UYF720987 VIB720987 VRX720987 WBT720987 WLP720987 WVL720987 D786523 IZ786523 SV786523 ACR786523 AMN786523 AWJ786523 BGF786523 BQB786523 BZX786523 CJT786523 CTP786523 DDL786523 DNH786523 DXD786523 EGZ786523 EQV786523 FAR786523 FKN786523 FUJ786523 GEF786523 GOB786523 GXX786523 HHT786523 HRP786523 IBL786523 ILH786523 IVD786523 JEZ786523 JOV786523 JYR786523 KIN786523 KSJ786523 LCF786523 LMB786523 LVX786523 MFT786523 MPP786523 MZL786523 NJH786523 NTD786523 OCZ786523 OMV786523 OWR786523 PGN786523 PQJ786523 QAF786523 QKB786523 QTX786523 RDT786523 RNP786523 RXL786523 SHH786523 SRD786523 TAZ786523 TKV786523 TUR786523 UEN786523 UOJ786523 UYF786523 VIB786523 VRX786523 WBT786523 WLP786523 WVL786523 D852059 IZ852059 SV852059 ACR852059 AMN852059 AWJ852059 BGF852059 BQB852059 BZX852059 CJT852059 CTP852059 DDL852059 DNH852059 DXD852059 EGZ852059 EQV852059 FAR852059 FKN852059 FUJ852059 GEF852059 GOB852059 GXX852059 HHT852059 HRP852059 IBL852059 ILH852059 IVD852059 JEZ852059 JOV852059 JYR852059 KIN852059 KSJ852059 LCF852059 LMB852059 LVX852059 MFT852059 MPP852059 MZL852059 NJH852059 NTD852059 OCZ852059 OMV852059 OWR852059 PGN852059 PQJ852059 QAF852059 QKB852059 QTX852059 RDT852059 RNP852059 RXL852059 SHH852059 SRD852059 TAZ852059 TKV852059 TUR852059 UEN852059 UOJ852059 UYF852059 VIB852059 VRX852059 WBT852059 WLP852059 WVL852059 D917595 IZ917595 SV917595 ACR917595 AMN917595 AWJ917595 BGF917595 BQB917595 BZX917595 CJT917595 CTP917595 DDL917595 DNH917595 DXD917595 EGZ917595 EQV917595 FAR917595 FKN917595 FUJ917595 GEF917595 GOB917595 GXX917595 HHT917595 HRP917595 IBL917595 ILH917595 IVD917595 JEZ917595 JOV917595 JYR917595 KIN917595 KSJ917595 LCF917595 LMB917595 LVX917595 MFT917595 MPP917595 MZL917595 NJH917595 NTD917595 OCZ917595 OMV917595 OWR917595 PGN917595 PQJ917595 QAF917595 QKB917595 QTX917595 RDT917595 RNP917595 RXL917595 SHH917595 SRD917595 TAZ917595 TKV917595 TUR917595 UEN917595 UOJ917595 UYF917595 VIB917595 VRX917595 WBT917595 WLP917595 WVL917595 D983131 IZ983131 SV983131 ACR983131 AMN983131 AWJ983131 BGF983131 BQB983131 BZX983131 CJT983131 CTP983131 DDL983131 DNH983131 DXD983131 EGZ983131 EQV983131 FAR983131 FKN983131 FUJ983131 GEF983131 GOB983131 GXX983131 HHT983131 HRP983131 IBL983131 ILH983131 IVD983131 JEZ983131 JOV983131 JYR983131 KIN983131 KSJ983131 LCF983131 LMB983131 LVX983131 MFT983131 MPP983131 MZL983131 NJH983131 NTD983131 OCZ983131 OMV983131 OWR983131 PGN983131 PQJ983131 QAF983131 QKB983131 QTX983131 RDT983131 RNP983131 RXL983131 SHH983131 SRD983131 TAZ983131 TKV983131 TUR983131 UEN983131 UOJ983131 UYF983131 VIB983131 VRX983131 WBT983131 WLP983131 WVL983131 F91 JB91 SX91 ACT91 AMP91 AWL91 BGH91 BQD91 BZZ91 CJV91 CTR91 DDN91 DNJ91 DXF91 EHB91 EQX91 FAT91 FKP91 FUL91 GEH91 GOD91 GXZ91 HHV91 HRR91 IBN91 ILJ91 IVF91 JFB91 JOX91 JYT91 KIP91 KSL91 LCH91 LMD91 LVZ91 MFV91 MPR91 MZN91 NJJ91 NTF91 ODB91 OMX91 OWT91 PGP91 PQL91 QAH91 QKD91 QTZ91 RDV91 RNR91 RXN91 SHJ91 SRF91 TBB91 TKX91 TUT91 UEP91 UOL91 UYH91 VID91 VRZ91 WBV91 WLR91 WVN91 F65627 JB65627 SX65627 ACT65627 AMP65627 AWL65627 BGH65627 BQD65627 BZZ65627 CJV65627 CTR65627 DDN65627 DNJ65627 DXF65627 EHB65627 EQX65627 FAT65627 FKP65627 FUL65627 GEH65627 GOD65627 GXZ65627 HHV65627 HRR65627 IBN65627 ILJ65627 IVF65627 JFB65627 JOX65627 JYT65627 KIP65627 KSL65627 LCH65627 LMD65627 LVZ65627 MFV65627 MPR65627 MZN65627 NJJ65627 NTF65627 ODB65627 OMX65627 OWT65627 PGP65627 PQL65627 QAH65627 QKD65627 QTZ65627 RDV65627 RNR65627 RXN65627 SHJ65627 SRF65627 TBB65627 TKX65627 TUT65627 UEP65627 UOL65627 UYH65627 VID65627 VRZ65627 WBV65627 WLR65627 WVN65627 F131163 JB131163 SX131163 ACT131163 AMP131163 AWL131163 BGH131163 BQD131163 BZZ131163 CJV131163 CTR131163 DDN131163 DNJ131163 DXF131163 EHB131163 EQX131163 FAT131163 FKP131163 FUL131163 GEH131163 GOD131163 GXZ131163 HHV131163 HRR131163 IBN131163 ILJ131163 IVF131163 JFB131163 JOX131163 JYT131163 KIP131163 KSL131163 LCH131163 LMD131163 LVZ131163 MFV131163 MPR131163 MZN131163 NJJ131163 NTF131163 ODB131163 OMX131163 OWT131163 PGP131163 PQL131163 QAH131163 QKD131163 QTZ131163 RDV131163 RNR131163 RXN131163 SHJ131163 SRF131163 TBB131163 TKX131163 TUT131163 UEP131163 UOL131163 UYH131163 VID131163 VRZ131163 WBV131163 WLR131163 WVN131163 F196699 JB196699 SX196699 ACT196699 AMP196699 AWL196699 BGH196699 BQD196699 BZZ196699 CJV196699 CTR196699 DDN196699 DNJ196699 DXF196699 EHB196699 EQX196699 FAT196699 FKP196699 FUL196699 GEH196699 GOD196699 GXZ196699 HHV196699 HRR196699 IBN196699 ILJ196699 IVF196699 JFB196699 JOX196699 JYT196699 KIP196699 KSL196699 LCH196699 LMD196699 LVZ196699 MFV196699 MPR196699 MZN196699 NJJ196699 NTF196699 ODB196699 OMX196699 OWT196699 PGP196699 PQL196699 QAH196699 QKD196699 QTZ196699 RDV196699 RNR196699 RXN196699 SHJ196699 SRF196699 TBB196699 TKX196699 TUT196699 UEP196699 UOL196699 UYH196699 VID196699 VRZ196699 WBV196699 WLR196699 WVN196699 F262235 JB262235 SX262235 ACT262235 AMP262235 AWL262235 BGH262235 BQD262235 BZZ262235 CJV262235 CTR262235 DDN262235 DNJ262235 DXF262235 EHB262235 EQX262235 FAT262235 FKP262235 FUL262235 GEH262235 GOD262235 GXZ262235 HHV262235 HRR262235 IBN262235 ILJ262235 IVF262235 JFB262235 JOX262235 JYT262235 KIP262235 KSL262235 LCH262235 LMD262235 LVZ262235 MFV262235 MPR262235 MZN262235 NJJ262235 NTF262235 ODB262235 OMX262235 OWT262235 PGP262235 PQL262235 QAH262235 QKD262235 QTZ262235 RDV262235 RNR262235 RXN262235 SHJ262235 SRF262235 TBB262235 TKX262235 TUT262235 UEP262235 UOL262235 UYH262235 VID262235 VRZ262235 WBV262235 WLR262235 WVN262235 F327771 JB327771 SX327771 ACT327771 AMP327771 AWL327771 BGH327771 BQD327771 BZZ327771 CJV327771 CTR327771 DDN327771 DNJ327771 DXF327771 EHB327771 EQX327771 FAT327771 FKP327771 FUL327771 GEH327771 GOD327771 GXZ327771 HHV327771 HRR327771 IBN327771 ILJ327771 IVF327771 JFB327771 JOX327771 JYT327771 KIP327771 KSL327771 LCH327771 LMD327771 LVZ327771 MFV327771 MPR327771 MZN327771 NJJ327771 NTF327771 ODB327771 OMX327771 OWT327771 PGP327771 PQL327771 QAH327771 QKD327771 QTZ327771 RDV327771 RNR327771 RXN327771 SHJ327771 SRF327771 TBB327771 TKX327771 TUT327771 UEP327771 UOL327771 UYH327771 VID327771 VRZ327771 WBV327771 WLR327771 WVN327771 F393307 JB393307 SX393307 ACT393307 AMP393307 AWL393307 BGH393307 BQD393307 BZZ393307 CJV393307 CTR393307 DDN393307 DNJ393307 DXF393307 EHB393307 EQX393307 FAT393307 FKP393307 FUL393307 GEH393307 GOD393307 GXZ393307 HHV393307 HRR393307 IBN393307 ILJ393307 IVF393307 JFB393307 JOX393307 JYT393307 KIP393307 KSL393307 LCH393307 LMD393307 LVZ393307 MFV393307 MPR393307 MZN393307 NJJ393307 NTF393307 ODB393307 OMX393307 OWT393307 PGP393307 PQL393307 QAH393307 QKD393307 QTZ393307 RDV393307 RNR393307 RXN393307 SHJ393307 SRF393307 TBB393307 TKX393307 TUT393307 UEP393307 UOL393307 UYH393307 VID393307 VRZ393307 WBV393307 WLR393307 WVN393307 F458843 JB458843 SX458843 ACT458843 AMP458843 AWL458843 BGH458843 BQD458843 BZZ458843 CJV458843 CTR458843 DDN458843 DNJ458843 DXF458843 EHB458843 EQX458843 FAT458843 FKP458843 FUL458843 GEH458843 GOD458843 GXZ458843 HHV458843 HRR458843 IBN458843 ILJ458843 IVF458843 JFB458843 JOX458843 JYT458843 KIP458843 KSL458843 LCH458843 LMD458843 LVZ458843 MFV458843 MPR458843 MZN458843 NJJ458843 NTF458843 ODB458843 OMX458843 OWT458843 PGP458843 PQL458843 QAH458843 QKD458843 QTZ458843 RDV458843 RNR458843 RXN458843 SHJ458843 SRF458843 TBB458843 TKX458843 TUT458843 UEP458843 UOL458843 UYH458843 VID458843 VRZ458843 WBV458843 WLR458843 WVN458843 F524379 JB524379 SX524379 ACT524379 AMP524379 AWL524379 BGH524379 BQD524379 BZZ524379 CJV524379 CTR524379 DDN524379 DNJ524379 DXF524379 EHB524379 EQX524379 FAT524379 FKP524379 FUL524379 GEH524379 GOD524379 GXZ524379 HHV524379 HRR524379 IBN524379 ILJ524379 IVF524379 JFB524379 JOX524379 JYT524379 KIP524379 KSL524379 LCH524379 LMD524379 LVZ524379 MFV524379 MPR524379 MZN524379 NJJ524379 NTF524379 ODB524379 OMX524379 OWT524379 PGP524379 PQL524379 QAH524379 QKD524379 QTZ524379 RDV524379 RNR524379 RXN524379 SHJ524379 SRF524379 TBB524379 TKX524379 TUT524379 UEP524379 UOL524379 UYH524379 VID524379 VRZ524379 WBV524379 WLR524379 WVN524379 F589915 JB589915 SX589915 ACT589915 AMP589915 AWL589915 BGH589915 BQD589915 BZZ589915 CJV589915 CTR589915 DDN589915 DNJ589915 DXF589915 EHB589915 EQX589915 FAT589915 FKP589915 FUL589915 GEH589915 GOD589915 GXZ589915 HHV589915 HRR589915 IBN589915 ILJ589915 IVF589915 JFB589915 JOX589915 JYT589915 KIP589915 KSL589915 LCH589915 LMD589915 LVZ589915 MFV589915 MPR589915 MZN589915 NJJ589915 NTF589915 ODB589915 OMX589915 OWT589915 PGP589915 PQL589915 QAH589915 QKD589915 QTZ589915 RDV589915 RNR589915 RXN589915 SHJ589915 SRF589915 TBB589915 TKX589915 TUT589915 UEP589915 UOL589915 UYH589915 VID589915 VRZ589915 WBV589915 WLR589915 WVN589915 F655451 JB655451 SX655451 ACT655451 AMP655451 AWL655451 BGH655451 BQD655451 BZZ655451 CJV655451 CTR655451 DDN655451 DNJ655451 DXF655451 EHB655451 EQX655451 FAT655451 FKP655451 FUL655451 GEH655451 GOD655451 GXZ655451 HHV655451 HRR655451 IBN655451 ILJ655451 IVF655451 JFB655451 JOX655451 JYT655451 KIP655451 KSL655451 LCH655451 LMD655451 LVZ655451 MFV655451 MPR655451 MZN655451 NJJ655451 NTF655451 ODB655451 OMX655451 OWT655451 PGP655451 PQL655451 QAH655451 QKD655451 QTZ655451 RDV655451 RNR655451 RXN655451 SHJ655451 SRF655451 TBB655451 TKX655451 TUT655451 UEP655451 UOL655451 UYH655451 VID655451 VRZ655451 WBV655451 WLR655451 WVN655451 F720987 JB720987 SX720987 ACT720987 AMP720987 AWL720987 BGH720987 BQD720987 BZZ720987 CJV720987 CTR720987 DDN720987 DNJ720987 DXF720987 EHB720987 EQX720987 FAT720987 FKP720987 FUL720987 GEH720987 GOD720987 GXZ720987 HHV720987 HRR720987 IBN720987 ILJ720987 IVF720987 JFB720987 JOX720987 JYT720987 KIP720987 KSL720987 LCH720987 LMD720987 LVZ720987 MFV720987 MPR720987 MZN720987 NJJ720987 NTF720987 ODB720987 OMX720987 OWT720987 PGP720987 PQL720987 QAH720987 QKD720987 QTZ720987 RDV720987 RNR720987 RXN720987 SHJ720987 SRF720987 TBB720987 TKX720987 TUT720987 UEP720987 UOL720987 UYH720987 VID720987 VRZ720987 WBV720987 WLR720987 WVN720987 F786523 JB786523 SX786523 ACT786523 AMP786523 AWL786523 BGH786523 BQD786523 BZZ786523 CJV786523 CTR786523 DDN786523 DNJ786523 DXF786523 EHB786523 EQX786523 FAT786523 FKP786523 FUL786523 GEH786523 GOD786523 GXZ786523 HHV786523 HRR786523 IBN786523 ILJ786523 IVF786523 JFB786523 JOX786523 JYT786523 KIP786523 KSL786523 LCH786523 LMD786523 LVZ786523 MFV786523 MPR786523 MZN786523 NJJ786523 NTF786523 ODB786523 OMX786523 OWT786523 PGP786523 PQL786523 QAH786523 QKD786523 QTZ786523 RDV786523 RNR786523 RXN786523 SHJ786523 SRF786523 TBB786523 TKX786523 TUT786523 UEP786523 UOL786523 UYH786523 VID786523 VRZ786523 WBV786523 WLR786523 WVN786523 F852059 JB852059 SX852059 ACT852059 AMP852059 AWL852059 BGH852059 BQD852059 BZZ852059 CJV852059 CTR852059 DDN852059 DNJ852059 DXF852059 EHB852059 EQX852059 FAT852059 FKP852059 FUL852059 GEH852059 GOD852059 GXZ852059 HHV852059 HRR852059 IBN852059 ILJ852059 IVF852059 JFB852059 JOX852059 JYT852059 KIP852059 KSL852059 LCH852059 LMD852059 LVZ852059 MFV852059 MPR852059 MZN852059 NJJ852059 NTF852059 ODB852059 OMX852059 OWT852059 PGP852059 PQL852059 QAH852059 QKD852059 QTZ852059 RDV852059 RNR852059 RXN852059 SHJ852059 SRF852059 TBB852059 TKX852059 TUT852059 UEP852059 UOL852059 UYH852059 VID852059 VRZ852059 WBV852059 WLR852059 WVN852059 F917595 JB917595 SX917595 ACT917595 AMP917595 AWL917595 BGH917595 BQD917595 BZZ917595 CJV917595 CTR917595 DDN917595 DNJ917595 DXF917595 EHB917595 EQX917595 FAT917595 FKP917595 FUL917595 GEH917595 GOD917595 GXZ917595 HHV917595 HRR917595 IBN917595 ILJ917595 IVF917595 JFB917595 JOX917595 JYT917595 KIP917595 KSL917595 LCH917595 LMD917595 LVZ917595 MFV917595 MPR917595 MZN917595 NJJ917595 NTF917595 ODB917595 OMX917595 OWT917595 PGP917595 PQL917595 QAH917595 QKD917595 QTZ917595 RDV917595 RNR917595 RXN917595 SHJ917595 SRF917595 TBB917595 TKX917595 TUT917595 UEP917595 UOL917595 UYH917595 VID917595 VRZ917595 WBV917595 WLR917595 WVN917595 F983131 JB983131 SX983131 ACT983131 AMP983131 AWL983131 BGH983131 BQD983131 BZZ983131 CJV983131 CTR983131 DDN983131 DNJ983131 DXF983131 EHB983131 EQX983131 FAT983131 FKP983131 FUL983131 GEH983131 GOD983131 GXZ983131 HHV983131 HRR983131 IBN983131 ILJ983131 IVF983131 JFB983131 JOX983131 JYT983131 KIP983131 KSL983131 LCH983131 LMD983131 LVZ983131 MFV983131 MPR983131 MZN983131 NJJ983131 NTF983131 ODB983131 OMX983131 OWT983131 PGP983131 PQL983131 QAH983131 QKD983131 QTZ983131 RDV983131 RNR983131 RXN983131 SHJ983131 SRF983131 TBB983131 TKX983131 TUT983131 UEP983131 UOL983131 UYH983131 VID983131 VRZ983131 WBV983131 WLR983131 WVN983131">
      <formula1>"bloq"</formula1>
    </dataValidation>
  </dataValidation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201"/>
  <sheetViews>
    <sheetView topLeftCell="A25" workbookViewId="0">
      <selection sqref="A1:XFD1048576"/>
    </sheetView>
  </sheetViews>
  <sheetFormatPr baseColWidth="10" defaultRowHeight="12.75" x14ac:dyDescent="0.2"/>
  <cols>
    <col min="1" max="1" width="31.5703125" style="3" customWidth="1"/>
    <col min="2" max="2" width="25.7109375" style="5" customWidth="1"/>
    <col min="3" max="3" width="12.7109375" style="5" customWidth="1"/>
    <col min="4" max="4" width="10.7109375" style="5" customWidth="1"/>
    <col min="5" max="5" width="10.85546875" style="5" customWidth="1"/>
    <col min="6" max="11" width="10.7109375" style="5" customWidth="1"/>
    <col min="12" max="12" width="10.7109375" style="2" customWidth="1"/>
    <col min="13" max="13" width="12.140625" style="5" customWidth="1"/>
    <col min="14" max="14" width="11.140625" style="5" customWidth="1"/>
    <col min="15" max="15" width="10.7109375" style="5" customWidth="1"/>
    <col min="16" max="16" width="11.5703125" style="5" customWidth="1"/>
    <col min="17" max="17" width="11.42578125" style="5"/>
    <col min="18" max="18" width="11.28515625" style="5" customWidth="1"/>
    <col min="19" max="19" width="10.42578125" style="5" customWidth="1"/>
    <col min="20" max="20" width="11.28515625" style="5" customWidth="1"/>
    <col min="21" max="21" width="10.28515625" style="22" customWidth="1"/>
    <col min="22" max="22" width="10.5703125" style="1" customWidth="1"/>
    <col min="23" max="23" width="10.5703125" style="22" customWidth="1"/>
    <col min="24" max="28" width="14.140625" style="22" customWidth="1"/>
    <col min="29" max="32" width="13.140625" style="22" customWidth="1"/>
    <col min="33" max="33" width="9" style="22" customWidth="1"/>
    <col min="34" max="39" width="13.140625" style="22" customWidth="1"/>
    <col min="40" max="48" width="10.85546875" style="22" customWidth="1"/>
    <col min="49" max="89" width="11.7109375" style="203" hidden="1" customWidth="1"/>
    <col min="90" max="91" width="10.85546875" style="22" customWidth="1"/>
    <col min="92" max="256" width="11.42578125" style="22"/>
    <col min="257" max="257" width="31.5703125" style="22" customWidth="1"/>
    <col min="258" max="258" width="25.7109375" style="22" customWidth="1"/>
    <col min="259" max="259" width="12.7109375" style="22" customWidth="1"/>
    <col min="260" max="260" width="10.7109375" style="22" customWidth="1"/>
    <col min="261" max="261" width="10.85546875" style="22" customWidth="1"/>
    <col min="262" max="268" width="10.7109375" style="22" customWidth="1"/>
    <col min="269" max="269" width="12.140625" style="22" customWidth="1"/>
    <col min="270" max="270" width="11.140625" style="22" customWidth="1"/>
    <col min="271" max="271" width="10.7109375" style="22" customWidth="1"/>
    <col min="272" max="272" width="11.5703125" style="22" customWidth="1"/>
    <col min="273" max="273" width="11.42578125" style="22"/>
    <col min="274" max="274" width="11.28515625" style="22" customWidth="1"/>
    <col min="275" max="275" width="10.42578125" style="22" customWidth="1"/>
    <col min="276" max="276" width="11.28515625" style="22" customWidth="1"/>
    <col min="277" max="277" width="10.28515625" style="22" customWidth="1"/>
    <col min="278" max="279" width="10.5703125" style="22" customWidth="1"/>
    <col min="280" max="284" width="14.140625" style="22" customWidth="1"/>
    <col min="285" max="288" width="13.140625" style="22" customWidth="1"/>
    <col min="289" max="289" width="9" style="22" customWidth="1"/>
    <col min="290" max="295" width="13.140625" style="22" customWidth="1"/>
    <col min="296" max="304" width="10.85546875" style="22" customWidth="1"/>
    <col min="305" max="345" width="0" style="22" hidden="1" customWidth="1"/>
    <col min="346" max="347" width="10.85546875" style="22" customWidth="1"/>
    <col min="348" max="512" width="11.42578125" style="22"/>
    <col min="513" max="513" width="31.5703125" style="22" customWidth="1"/>
    <col min="514" max="514" width="25.7109375" style="22" customWidth="1"/>
    <col min="515" max="515" width="12.7109375" style="22" customWidth="1"/>
    <col min="516" max="516" width="10.7109375" style="22" customWidth="1"/>
    <col min="517" max="517" width="10.85546875" style="22" customWidth="1"/>
    <col min="518" max="524" width="10.7109375" style="22" customWidth="1"/>
    <col min="525" max="525" width="12.140625" style="22" customWidth="1"/>
    <col min="526" max="526" width="11.140625" style="22" customWidth="1"/>
    <col min="527" max="527" width="10.7109375" style="22" customWidth="1"/>
    <col min="528" max="528" width="11.5703125" style="22" customWidth="1"/>
    <col min="529" max="529" width="11.42578125" style="22"/>
    <col min="530" max="530" width="11.28515625" style="22" customWidth="1"/>
    <col min="531" max="531" width="10.42578125" style="22" customWidth="1"/>
    <col min="532" max="532" width="11.28515625" style="22" customWidth="1"/>
    <col min="533" max="533" width="10.28515625" style="22" customWidth="1"/>
    <col min="534" max="535" width="10.5703125" style="22" customWidth="1"/>
    <col min="536" max="540" width="14.140625" style="22" customWidth="1"/>
    <col min="541" max="544" width="13.140625" style="22" customWidth="1"/>
    <col min="545" max="545" width="9" style="22" customWidth="1"/>
    <col min="546" max="551" width="13.140625" style="22" customWidth="1"/>
    <col min="552" max="560" width="10.85546875" style="22" customWidth="1"/>
    <col min="561" max="601" width="0" style="22" hidden="1" customWidth="1"/>
    <col min="602" max="603" width="10.85546875" style="22" customWidth="1"/>
    <col min="604" max="768" width="11.42578125" style="22"/>
    <col min="769" max="769" width="31.5703125" style="22" customWidth="1"/>
    <col min="770" max="770" width="25.7109375" style="22" customWidth="1"/>
    <col min="771" max="771" width="12.7109375" style="22" customWidth="1"/>
    <col min="772" max="772" width="10.7109375" style="22" customWidth="1"/>
    <col min="773" max="773" width="10.85546875" style="22" customWidth="1"/>
    <col min="774" max="780" width="10.7109375" style="22" customWidth="1"/>
    <col min="781" max="781" width="12.140625" style="22" customWidth="1"/>
    <col min="782" max="782" width="11.140625" style="22" customWidth="1"/>
    <col min="783" max="783" width="10.7109375" style="22" customWidth="1"/>
    <col min="784" max="784" width="11.5703125" style="22" customWidth="1"/>
    <col min="785" max="785" width="11.42578125" style="22"/>
    <col min="786" max="786" width="11.28515625" style="22" customWidth="1"/>
    <col min="787" max="787" width="10.42578125" style="22" customWidth="1"/>
    <col min="788" max="788" width="11.28515625" style="22" customWidth="1"/>
    <col min="789" max="789" width="10.28515625" style="22" customWidth="1"/>
    <col min="790" max="791" width="10.5703125" style="22" customWidth="1"/>
    <col min="792" max="796" width="14.140625" style="22" customWidth="1"/>
    <col min="797" max="800" width="13.140625" style="22" customWidth="1"/>
    <col min="801" max="801" width="9" style="22" customWidth="1"/>
    <col min="802" max="807" width="13.140625" style="22" customWidth="1"/>
    <col min="808" max="816" width="10.85546875" style="22" customWidth="1"/>
    <col min="817" max="857" width="0" style="22" hidden="1" customWidth="1"/>
    <col min="858" max="859" width="10.85546875" style="22" customWidth="1"/>
    <col min="860" max="1024" width="11.42578125" style="22"/>
    <col min="1025" max="1025" width="31.5703125" style="22" customWidth="1"/>
    <col min="1026" max="1026" width="25.7109375" style="22" customWidth="1"/>
    <col min="1027" max="1027" width="12.7109375" style="22" customWidth="1"/>
    <col min="1028" max="1028" width="10.7109375" style="22" customWidth="1"/>
    <col min="1029" max="1029" width="10.85546875" style="22" customWidth="1"/>
    <col min="1030" max="1036" width="10.7109375" style="22" customWidth="1"/>
    <col min="1037" max="1037" width="12.140625" style="22" customWidth="1"/>
    <col min="1038" max="1038" width="11.140625" style="22" customWidth="1"/>
    <col min="1039" max="1039" width="10.7109375" style="22" customWidth="1"/>
    <col min="1040" max="1040" width="11.5703125" style="22" customWidth="1"/>
    <col min="1041" max="1041" width="11.42578125" style="22"/>
    <col min="1042" max="1042" width="11.28515625" style="22" customWidth="1"/>
    <col min="1043" max="1043" width="10.42578125" style="22" customWidth="1"/>
    <col min="1044" max="1044" width="11.28515625" style="22" customWidth="1"/>
    <col min="1045" max="1045" width="10.28515625" style="22" customWidth="1"/>
    <col min="1046" max="1047" width="10.5703125" style="22" customWidth="1"/>
    <col min="1048" max="1052" width="14.140625" style="22" customWidth="1"/>
    <col min="1053" max="1056" width="13.140625" style="22" customWidth="1"/>
    <col min="1057" max="1057" width="9" style="22" customWidth="1"/>
    <col min="1058" max="1063" width="13.140625" style="22" customWidth="1"/>
    <col min="1064" max="1072" width="10.85546875" style="22" customWidth="1"/>
    <col min="1073" max="1113" width="0" style="22" hidden="1" customWidth="1"/>
    <col min="1114" max="1115" width="10.85546875" style="22" customWidth="1"/>
    <col min="1116" max="1280" width="11.42578125" style="22"/>
    <col min="1281" max="1281" width="31.5703125" style="22" customWidth="1"/>
    <col min="1282" max="1282" width="25.7109375" style="22" customWidth="1"/>
    <col min="1283" max="1283" width="12.7109375" style="22" customWidth="1"/>
    <col min="1284" max="1284" width="10.7109375" style="22" customWidth="1"/>
    <col min="1285" max="1285" width="10.85546875" style="22" customWidth="1"/>
    <col min="1286" max="1292" width="10.7109375" style="22" customWidth="1"/>
    <col min="1293" max="1293" width="12.140625" style="22" customWidth="1"/>
    <col min="1294" max="1294" width="11.140625" style="22" customWidth="1"/>
    <col min="1295" max="1295" width="10.7109375" style="22" customWidth="1"/>
    <col min="1296" max="1296" width="11.5703125" style="22" customWidth="1"/>
    <col min="1297" max="1297" width="11.42578125" style="22"/>
    <col min="1298" max="1298" width="11.28515625" style="22" customWidth="1"/>
    <col min="1299" max="1299" width="10.42578125" style="22" customWidth="1"/>
    <col min="1300" max="1300" width="11.28515625" style="22" customWidth="1"/>
    <col min="1301" max="1301" width="10.28515625" style="22" customWidth="1"/>
    <col min="1302" max="1303" width="10.5703125" style="22" customWidth="1"/>
    <col min="1304" max="1308" width="14.140625" style="22" customWidth="1"/>
    <col min="1309" max="1312" width="13.140625" style="22" customWidth="1"/>
    <col min="1313" max="1313" width="9" style="22" customWidth="1"/>
    <col min="1314" max="1319" width="13.140625" style="22" customWidth="1"/>
    <col min="1320" max="1328" width="10.85546875" style="22" customWidth="1"/>
    <col min="1329" max="1369" width="0" style="22" hidden="1" customWidth="1"/>
    <col min="1370" max="1371" width="10.85546875" style="22" customWidth="1"/>
    <col min="1372" max="1536" width="11.42578125" style="22"/>
    <col min="1537" max="1537" width="31.5703125" style="22" customWidth="1"/>
    <col min="1538" max="1538" width="25.7109375" style="22" customWidth="1"/>
    <col min="1539" max="1539" width="12.7109375" style="22" customWidth="1"/>
    <col min="1540" max="1540" width="10.7109375" style="22" customWidth="1"/>
    <col min="1541" max="1541" width="10.85546875" style="22" customWidth="1"/>
    <col min="1542" max="1548" width="10.7109375" style="22" customWidth="1"/>
    <col min="1549" max="1549" width="12.140625" style="22" customWidth="1"/>
    <col min="1550" max="1550" width="11.140625" style="22" customWidth="1"/>
    <col min="1551" max="1551" width="10.7109375" style="22" customWidth="1"/>
    <col min="1552" max="1552" width="11.5703125" style="22" customWidth="1"/>
    <col min="1553" max="1553" width="11.42578125" style="22"/>
    <col min="1554" max="1554" width="11.28515625" style="22" customWidth="1"/>
    <col min="1555" max="1555" width="10.42578125" style="22" customWidth="1"/>
    <col min="1556" max="1556" width="11.28515625" style="22" customWidth="1"/>
    <col min="1557" max="1557" width="10.28515625" style="22" customWidth="1"/>
    <col min="1558" max="1559" width="10.5703125" style="22" customWidth="1"/>
    <col min="1560" max="1564" width="14.140625" style="22" customWidth="1"/>
    <col min="1565" max="1568" width="13.140625" style="22" customWidth="1"/>
    <col min="1569" max="1569" width="9" style="22" customWidth="1"/>
    <col min="1570" max="1575" width="13.140625" style="22" customWidth="1"/>
    <col min="1576" max="1584" width="10.85546875" style="22" customWidth="1"/>
    <col min="1585" max="1625" width="0" style="22" hidden="1" customWidth="1"/>
    <col min="1626" max="1627" width="10.85546875" style="22" customWidth="1"/>
    <col min="1628" max="1792" width="11.42578125" style="22"/>
    <col min="1793" max="1793" width="31.5703125" style="22" customWidth="1"/>
    <col min="1794" max="1794" width="25.7109375" style="22" customWidth="1"/>
    <col min="1795" max="1795" width="12.7109375" style="22" customWidth="1"/>
    <col min="1796" max="1796" width="10.7109375" style="22" customWidth="1"/>
    <col min="1797" max="1797" width="10.85546875" style="22" customWidth="1"/>
    <col min="1798" max="1804" width="10.7109375" style="22" customWidth="1"/>
    <col min="1805" max="1805" width="12.140625" style="22" customWidth="1"/>
    <col min="1806" max="1806" width="11.140625" style="22" customWidth="1"/>
    <col min="1807" max="1807" width="10.7109375" style="22" customWidth="1"/>
    <col min="1808" max="1808" width="11.5703125" style="22" customWidth="1"/>
    <col min="1809" max="1809" width="11.42578125" style="22"/>
    <col min="1810" max="1810" width="11.28515625" style="22" customWidth="1"/>
    <col min="1811" max="1811" width="10.42578125" style="22" customWidth="1"/>
    <col min="1812" max="1812" width="11.28515625" style="22" customWidth="1"/>
    <col min="1813" max="1813" width="10.28515625" style="22" customWidth="1"/>
    <col min="1814" max="1815" width="10.5703125" style="22" customWidth="1"/>
    <col min="1816" max="1820" width="14.140625" style="22" customWidth="1"/>
    <col min="1821" max="1824" width="13.140625" style="22" customWidth="1"/>
    <col min="1825" max="1825" width="9" style="22" customWidth="1"/>
    <col min="1826" max="1831" width="13.140625" style="22" customWidth="1"/>
    <col min="1832" max="1840" width="10.85546875" style="22" customWidth="1"/>
    <col min="1841" max="1881" width="0" style="22" hidden="1" customWidth="1"/>
    <col min="1882" max="1883" width="10.85546875" style="22" customWidth="1"/>
    <col min="1884" max="2048" width="11.42578125" style="22"/>
    <col min="2049" max="2049" width="31.5703125" style="22" customWidth="1"/>
    <col min="2050" max="2050" width="25.7109375" style="22" customWidth="1"/>
    <col min="2051" max="2051" width="12.7109375" style="22" customWidth="1"/>
    <col min="2052" max="2052" width="10.7109375" style="22" customWidth="1"/>
    <col min="2053" max="2053" width="10.85546875" style="22" customWidth="1"/>
    <col min="2054" max="2060" width="10.7109375" style="22" customWidth="1"/>
    <col min="2061" max="2061" width="12.140625" style="22" customWidth="1"/>
    <col min="2062" max="2062" width="11.140625" style="22" customWidth="1"/>
    <col min="2063" max="2063" width="10.7109375" style="22" customWidth="1"/>
    <col min="2064" max="2064" width="11.5703125" style="22" customWidth="1"/>
    <col min="2065" max="2065" width="11.42578125" style="22"/>
    <col min="2066" max="2066" width="11.28515625" style="22" customWidth="1"/>
    <col min="2067" max="2067" width="10.42578125" style="22" customWidth="1"/>
    <col min="2068" max="2068" width="11.28515625" style="22" customWidth="1"/>
    <col min="2069" max="2069" width="10.28515625" style="22" customWidth="1"/>
    <col min="2070" max="2071" width="10.5703125" style="22" customWidth="1"/>
    <col min="2072" max="2076" width="14.140625" style="22" customWidth="1"/>
    <col min="2077" max="2080" width="13.140625" style="22" customWidth="1"/>
    <col min="2081" max="2081" width="9" style="22" customWidth="1"/>
    <col min="2082" max="2087" width="13.140625" style="22" customWidth="1"/>
    <col min="2088" max="2096" width="10.85546875" style="22" customWidth="1"/>
    <col min="2097" max="2137" width="0" style="22" hidden="1" customWidth="1"/>
    <col min="2138" max="2139" width="10.85546875" style="22" customWidth="1"/>
    <col min="2140" max="2304" width="11.42578125" style="22"/>
    <col min="2305" max="2305" width="31.5703125" style="22" customWidth="1"/>
    <col min="2306" max="2306" width="25.7109375" style="22" customWidth="1"/>
    <col min="2307" max="2307" width="12.7109375" style="22" customWidth="1"/>
    <col min="2308" max="2308" width="10.7109375" style="22" customWidth="1"/>
    <col min="2309" max="2309" width="10.85546875" style="22" customWidth="1"/>
    <col min="2310" max="2316" width="10.7109375" style="22" customWidth="1"/>
    <col min="2317" max="2317" width="12.140625" style="22" customWidth="1"/>
    <col min="2318" max="2318" width="11.140625" style="22" customWidth="1"/>
    <col min="2319" max="2319" width="10.7109375" style="22" customWidth="1"/>
    <col min="2320" max="2320" width="11.5703125" style="22" customWidth="1"/>
    <col min="2321" max="2321" width="11.42578125" style="22"/>
    <col min="2322" max="2322" width="11.28515625" style="22" customWidth="1"/>
    <col min="2323" max="2323" width="10.42578125" style="22" customWidth="1"/>
    <col min="2324" max="2324" width="11.28515625" style="22" customWidth="1"/>
    <col min="2325" max="2325" width="10.28515625" style="22" customWidth="1"/>
    <col min="2326" max="2327" width="10.5703125" style="22" customWidth="1"/>
    <col min="2328" max="2332" width="14.140625" style="22" customWidth="1"/>
    <col min="2333" max="2336" width="13.140625" style="22" customWidth="1"/>
    <col min="2337" max="2337" width="9" style="22" customWidth="1"/>
    <col min="2338" max="2343" width="13.140625" style="22" customWidth="1"/>
    <col min="2344" max="2352" width="10.85546875" style="22" customWidth="1"/>
    <col min="2353" max="2393" width="0" style="22" hidden="1" customWidth="1"/>
    <col min="2394" max="2395" width="10.85546875" style="22" customWidth="1"/>
    <col min="2396" max="2560" width="11.42578125" style="22"/>
    <col min="2561" max="2561" width="31.5703125" style="22" customWidth="1"/>
    <col min="2562" max="2562" width="25.7109375" style="22" customWidth="1"/>
    <col min="2563" max="2563" width="12.7109375" style="22" customWidth="1"/>
    <col min="2564" max="2564" width="10.7109375" style="22" customWidth="1"/>
    <col min="2565" max="2565" width="10.85546875" style="22" customWidth="1"/>
    <col min="2566" max="2572" width="10.7109375" style="22" customWidth="1"/>
    <col min="2573" max="2573" width="12.140625" style="22" customWidth="1"/>
    <col min="2574" max="2574" width="11.140625" style="22" customWidth="1"/>
    <col min="2575" max="2575" width="10.7109375" style="22" customWidth="1"/>
    <col min="2576" max="2576" width="11.5703125" style="22" customWidth="1"/>
    <col min="2577" max="2577" width="11.42578125" style="22"/>
    <col min="2578" max="2578" width="11.28515625" style="22" customWidth="1"/>
    <col min="2579" max="2579" width="10.42578125" style="22" customWidth="1"/>
    <col min="2580" max="2580" width="11.28515625" style="22" customWidth="1"/>
    <col min="2581" max="2581" width="10.28515625" style="22" customWidth="1"/>
    <col min="2582" max="2583" width="10.5703125" style="22" customWidth="1"/>
    <col min="2584" max="2588" width="14.140625" style="22" customWidth="1"/>
    <col min="2589" max="2592" width="13.140625" style="22" customWidth="1"/>
    <col min="2593" max="2593" width="9" style="22" customWidth="1"/>
    <col min="2594" max="2599" width="13.140625" style="22" customWidth="1"/>
    <col min="2600" max="2608" width="10.85546875" style="22" customWidth="1"/>
    <col min="2609" max="2649" width="0" style="22" hidden="1" customWidth="1"/>
    <col min="2650" max="2651" width="10.85546875" style="22" customWidth="1"/>
    <col min="2652" max="2816" width="11.42578125" style="22"/>
    <col min="2817" max="2817" width="31.5703125" style="22" customWidth="1"/>
    <col min="2818" max="2818" width="25.7109375" style="22" customWidth="1"/>
    <col min="2819" max="2819" width="12.7109375" style="22" customWidth="1"/>
    <col min="2820" max="2820" width="10.7109375" style="22" customWidth="1"/>
    <col min="2821" max="2821" width="10.85546875" style="22" customWidth="1"/>
    <col min="2822" max="2828" width="10.7109375" style="22" customWidth="1"/>
    <col min="2829" max="2829" width="12.140625" style="22" customWidth="1"/>
    <col min="2830" max="2830" width="11.140625" style="22" customWidth="1"/>
    <col min="2831" max="2831" width="10.7109375" style="22" customWidth="1"/>
    <col min="2832" max="2832" width="11.5703125" style="22" customWidth="1"/>
    <col min="2833" max="2833" width="11.42578125" style="22"/>
    <col min="2834" max="2834" width="11.28515625" style="22" customWidth="1"/>
    <col min="2835" max="2835" width="10.42578125" style="22" customWidth="1"/>
    <col min="2836" max="2836" width="11.28515625" style="22" customWidth="1"/>
    <col min="2837" max="2837" width="10.28515625" style="22" customWidth="1"/>
    <col min="2838" max="2839" width="10.5703125" style="22" customWidth="1"/>
    <col min="2840" max="2844" width="14.140625" style="22" customWidth="1"/>
    <col min="2845" max="2848" width="13.140625" style="22" customWidth="1"/>
    <col min="2849" max="2849" width="9" style="22" customWidth="1"/>
    <col min="2850" max="2855" width="13.140625" style="22" customWidth="1"/>
    <col min="2856" max="2864" width="10.85546875" style="22" customWidth="1"/>
    <col min="2865" max="2905" width="0" style="22" hidden="1" customWidth="1"/>
    <col min="2906" max="2907" width="10.85546875" style="22" customWidth="1"/>
    <col min="2908" max="3072" width="11.42578125" style="22"/>
    <col min="3073" max="3073" width="31.5703125" style="22" customWidth="1"/>
    <col min="3074" max="3074" width="25.7109375" style="22" customWidth="1"/>
    <col min="3075" max="3075" width="12.7109375" style="22" customWidth="1"/>
    <col min="3076" max="3076" width="10.7109375" style="22" customWidth="1"/>
    <col min="3077" max="3077" width="10.85546875" style="22" customWidth="1"/>
    <col min="3078" max="3084" width="10.7109375" style="22" customWidth="1"/>
    <col min="3085" max="3085" width="12.140625" style="22" customWidth="1"/>
    <col min="3086" max="3086" width="11.140625" style="22" customWidth="1"/>
    <col min="3087" max="3087" width="10.7109375" style="22" customWidth="1"/>
    <col min="3088" max="3088" width="11.5703125" style="22" customWidth="1"/>
    <col min="3089" max="3089" width="11.42578125" style="22"/>
    <col min="3090" max="3090" width="11.28515625" style="22" customWidth="1"/>
    <col min="3091" max="3091" width="10.42578125" style="22" customWidth="1"/>
    <col min="3092" max="3092" width="11.28515625" style="22" customWidth="1"/>
    <col min="3093" max="3093" width="10.28515625" style="22" customWidth="1"/>
    <col min="3094" max="3095" width="10.5703125" style="22" customWidth="1"/>
    <col min="3096" max="3100" width="14.140625" style="22" customWidth="1"/>
    <col min="3101" max="3104" width="13.140625" style="22" customWidth="1"/>
    <col min="3105" max="3105" width="9" style="22" customWidth="1"/>
    <col min="3106" max="3111" width="13.140625" style="22" customWidth="1"/>
    <col min="3112" max="3120" width="10.85546875" style="22" customWidth="1"/>
    <col min="3121" max="3161" width="0" style="22" hidden="1" customWidth="1"/>
    <col min="3162" max="3163" width="10.85546875" style="22" customWidth="1"/>
    <col min="3164" max="3328" width="11.42578125" style="22"/>
    <col min="3329" max="3329" width="31.5703125" style="22" customWidth="1"/>
    <col min="3330" max="3330" width="25.7109375" style="22" customWidth="1"/>
    <col min="3331" max="3331" width="12.7109375" style="22" customWidth="1"/>
    <col min="3332" max="3332" width="10.7109375" style="22" customWidth="1"/>
    <col min="3333" max="3333" width="10.85546875" style="22" customWidth="1"/>
    <col min="3334" max="3340" width="10.7109375" style="22" customWidth="1"/>
    <col min="3341" max="3341" width="12.140625" style="22" customWidth="1"/>
    <col min="3342" max="3342" width="11.140625" style="22" customWidth="1"/>
    <col min="3343" max="3343" width="10.7109375" style="22" customWidth="1"/>
    <col min="3344" max="3344" width="11.5703125" style="22" customWidth="1"/>
    <col min="3345" max="3345" width="11.42578125" style="22"/>
    <col min="3346" max="3346" width="11.28515625" style="22" customWidth="1"/>
    <col min="3347" max="3347" width="10.42578125" style="22" customWidth="1"/>
    <col min="3348" max="3348" width="11.28515625" style="22" customWidth="1"/>
    <col min="3349" max="3349" width="10.28515625" style="22" customWidth="1"/>
    <col min="3350" max="3351" width="10.5703125" style="22" customWidth="1"/>
    <col min="3352" max="3356" width="14.140625" style="22" customWidth="1"/>
    <col min="3357" max="3360" width="13.140625" style="22" customWidth="1"/>
    <col min="3361" max="3361" width="9" style="22" customWidth="1"/>
    <col min="3362" max="3367" width="13.140625" style="22" customWidth="1"/>
    <col min="3368" max="3376" width="10.85546875" style="22" customWidth="1"/>
    <col min="3377" max="3417" width="0" style="22" hidden="1" customWidth="1"/>
    <col min="3418" max="3419" width="10.85546875" style="22" customWidth="1"/>
    <col min="3420" max="3584" width="11.42578125" style="22"/>
    <col min="3585" max="3585" width="31.5703125" style="22" customWidth="1"/>
    <col min="3586" max="3586" width="25.7109375" style="22" customWidth="1"/>
    <col min="3587" max="3587" width="12.7109375" style="22" customWidth="1"/>
    <col min="3588" max="3588" width="10.7109375" style="22" customWidth="1"/>
    <col min="3589" max="3589" width="10.85546875" style="22" customWidth="1"/>
    <col min="3590" max="3596" width="10.7109375" style="22" customWidth="1"/>
    <col min="3597" max="3597" width="12.140625" style="22" customWidth="1"/>
    <col min="3598" max="3598" width="11.140625" style="22" customWidth="1"/>
    <col min="3599" max="3599" width="10.7109375" style="22" customWidth="1"/>
    <col min="3600" max="3600" width="11.5703125" style="22" customWidth="1"/>
    <col min="3601" max="3601" width="11.42578125" style="22"/>
    <col min="3602" max="3602" width="11.28515625" style="22" customWidth="1"/>
    <col min="3603" max="3603" width="10.42578125" style="22" customWidth="1"/>
    <col min="3604" max="3604" width="11.28515625" style="22" customWidth="1"/>
    <col min="3605" max="3605" width="10.28515625" style="22" customWidth="1"/>
    <col min="3606" max="3607" width="10.5703125" style="22" customWidth="1"/>
    <col min="3608" max="3612" width="14.140625" style="22" customWidth="1"/>
    <col min="3613" max="3616" width="13.140625" style="22" customWidth="1"/>
    <col min="3617" max="3617" width="9" style="22" customWidth="1"/>
    <col min="3618" max="3623" width="13.140625" style="22" customWidth="1"/>
    <col min="3624" max="3632" width="10.85546875" style="22" customWidth="1"/>
    <col min="3633" max="3673" width="0" style="22" hidden="1" customWidth="1"/>
    <col min="3674" max="3675" width="10.85546875" style="22" customWidth="1"/>
    <col min="3676" max="3840" width="11.42578125" style="22"/>
    <col min="3841" max="3841" width="31.5703125" style="22" customWidth="1"/>
    <col min="3842" max="3842" width="25.7109375" style="22" customWidth="1"/>
    <col min="3843" max="3843" width="12.7109375" style="22" customWidth="1"/>
    <col min="3844" max="3844" width="10.7109375" style="22" customWidth="1"/>
    <col min="3845" max="3845" width="10.85546875" style="22" customWidth="1"/>
    <col min="3846" max="3852" width="10.7109375" style="22" customWidth="1"/>
    <col min="3853" max="3853" width="12.140625" style="22" customWidth="1"/>
    <col min="3854" max="3854" width="11.140625" style="22" customWidth="1"/>
    <col min="3855" max="3855" width="10.7109375" style="22" customWidth="1"/>
    <col min="3856" max="3856" width="11.5703125" style="22" customWidth="1"/>
    <col min="3857" max="3857" width="11.42578125" style="22"/>
    <col min="3858" max="3858" width="11.28515625" style="22" customWidth="1"/>
    <col min="3859" max="3859" width="10.42578125" style="22" customWidth="1"/>
    <col min="3860" max="3860" width="11.28515625" style="22" customWidth="1"/>
    <col min="3861" max="3861" width="10.28515625" style="22" customWidth="1"/>
    <col min="3862" max="3863" width="10.5703125" style="22" customWidth="1"/>
    <col min="3864" max="3868" width="14.140625" style="22" customWidth="1"/>
    <col min="3869" max="3872" width="13.140625" style="22" customWidth="1"/>
    <col min="3873" max="3873" width="9" style="22" customWidth="1"/>
    <col min="3874" max="3879" width="13.140625" style="22" customWidth="1"/>
    <col min="3880" max="3888" width="10.85546875" style="22" customWidth="1"/>
    <col min="3889" max="3929" width="0" style="22" hidden="1" customWidth="1"/>
    <col min="3930" max="3931" width="10.85546875" style="22" customWidth="1"/>
    <col min="3932" max="4096" width="11.42578125" style="22"/>
    <col min="4097" max="4097" width="31.5703125" style="22" customWidth="1"/>
    <col min="4098" max="4098" width="25.7109375" style="22" customWidth="1"/>
    <col min="4099" max="4099" width="12.7109375" style="22" customWidth="1"/>
    <col min="4100" max="4100" width="10.7109375" style="22" customWidth="1"/>
    <col min="4101" max="4101" width="10.85546875" style="22" customWidth="1"/>
    <col min="4102" max="4108" width="10.7109375" style="22" customWidth="1"/>
    <col min="4109" max="4109" width="12.140625" style="22" customWidth="1"/>
    <col min="4110" max="4110" width="11.140625" style="22" customWidth="1"/>
    <col min="4111" max="4111" width="10.7109375" style="22" customWidth="1"/>
    <col min="4112" max="4112" width="11.5703125" style="22" customWidth="1"/>
    <col min="4113" max="4113" width="11.42578125" style="22"/>
    <col min="4114" max="4114" width="11.28515625" style="22" customWidth="1"/>
    <col min="4115" max="4115" width="10.42578125" style="22" customWidth="1"/>
    <col min="4116" max="4116" width="11.28515625" style="22" customWidth="1"/>
    <col min="4117" max="4117" width="10.28515625" style="22" customWidth="1"/>
    <col min="4118" max="4119" width="10.5703125" style="22" customWidth="1"/>
    <col min="4120" max="4124" width="14.140625" style="22" customWidth="1"/>
    <col min="4125" max="4128" width="13.140625" style="22" customWidth="1"/>
    <col min="4129" max="4129" width="9" style="22" customWidth="1"/>
    <col min="4130" max="4135" width="13.140625" style="22" customWidth="1"/>
    <col min="4136" max="4144" width="10.85546875" style="22" customWidth="1"/>
    <col min="4145" max="4185" width="0" style="22" hidden="1" customWidth="1"/>
    <col min="4186" max="4187" width="10.85546875" style="22" customWidth="1"/>
    <col min="4188" max="4352" width="11.42578125" style="22"/>
    <col min="4353" max="4353" width="31.5703125" style="22" customWidth="1"/>
    <col min="4354" max="4354" width="25.7109375" style="22" customWidth="1"/>
    <col min="4355" max="4355" width="12.7109375" style="22" customWidth="1"/>
    <col min="4356" max="4356" width="10.7109375" style="22" customWidth="1"/>
    <col min="4357" max="4357" width="10.85546875" style="22" customWidth="1"/>
    <col min="4358" max="4364" width="10.7109375" style="22" customWidth="1"/>
    <col min="4365" max="4365" width="12.140625" style="22" customWidth="1"/>
    <col min="4366" max="4366" width="11.140625" style="22" customWidth="1"/>
    <col min="4367" max="4367" width="10.7109375" style="22" customWidth="1"/>
    <col min="4368" max="4368" width="11.5703125" style="22" customWidth="1"/>
    <col min="4369" max="4369" width="11.42578125" style="22"/>
    <col min="4370" max="4370" width="11.28515625" style="22" customWidth="1"/>
    <col min="4371" max="4371" width="10.42578125" style="22" customWidth="1"/>
    <col min="4372" max="4372" width="11.28515625" style="22" customWidth="1"/>
    <col min="4373" max="4373" width="10.28515625" style="22" customWidth="1"/>
    <col min="4374" max="4375" width="10.5703125" style="22" customWidth="1"/>
    <col min="4376" max="4380" width="14.140625" style="22" customWidth="1"/>
    <col min="4381" max="4384" width="13.140625" style="22" customWidth="1"/>
    <col min="4385" max="4385" width="9" style="22" customWidth="1"/>
    <col min="4386" max="4391" width="13.140625" style="22" customWidth="1"/>
    <col min="4392" max="4400" width="10.85546875" style="22" customWidth="1"/>
    <col min="4401" max="4441" width="0" style="22" hidden="1" customWidth="1"/>
    <col min="4442" max="4443" width="10.85546875" style="22" customWidth="1"/>
    <col min="4444" max="4608" width="11.42578125" style="22"/>
    <col min="4609" max="4609" width="31.5703125" style="22" customWidth="1"/>
    <col min="4610" max="4610" width="25.7109375" style="22" customWidth="1"/>
    <col min="4611" max="4611" width="12.7109375" style="22" customWidth="1"/>
    <col min="4612" max="4612" width="10.7109375" style="22" customWidth="1"/>
    <col min="4613" max="4613" width="10.85546875" style="22" customWidth="1"/>
    <col min="4614" max="4620" width="10.7109375" style="22" customWidth="1"/>
    <col min="4621" max="4621" width="12.140625" style="22" customWidth="1"/>
    <col min="4622" max="4622" width="11.140625" style="22" customWidth="1"/>
    <col min="4623" max="4623" width="10.7109375" style="22" customWidth="1"/>
    <col min="4624" max="4624" width="11.5703125" style="22" customWidth="1"/>
    <col min="4625" max="4625" width="11.42578125" style="22"/>
    <col min="4626" max="4626" width="11.28515625" style="22" customWidth="1"/>
    <col min="4627" max="4627" width="10.42578125" style="22" customWidth="1"/>
    <col min="4628" max="4628" width="11.28515625" style="22" customWidth="1"/>
    <col min="4629" max="4629" width="10.28515625" style="22" customWidth="1"/>
    <col min="4630" max="4631" width="10.5703125" style="22" customWidth="1"/>
    <col min="4632" max="4636" width="14.140625" style="22" customWidth="1"/>
    <col min="4637" max="4640" width="13.140625" style="22" customWidth="1"/>
    <col min="4641" max="4641" width="9" style="22" customWidth="1"/>
    <col min="4642" max="4647" width="13.140625" style="22" customWidth="1"/>
    <col min="4648" max="4656" width="10.85546875" style="22" customWidth="1"/>
    <col min="4657" max="4697" width="0" style="22" hidden="1" customWidth="1"/>
    <col min="4698" max="4699" width="10.85546875" style="22" customWidth="1"/>
    <col min="4700" max="4864" width="11.42578125" style="22"/>
    <col min="4865" max="4865" width="31.5703125" style="22" customWidth="1"/>
    <col min="4866" max="4866" width="25.7109375" style="22" customWidth="1"/>
    <col min="4867" max="4867" width="12.7109375" style="22" customWidth="1"/>
    <col min="4868" max="4868" width="10.7109375" style="22" customWidth="1"/>
    <col min="4869" max="4869" width="10.85546875" style="22" customWidth="1"/>
    <col min="4870" max="4876" width="10.7109375" style="22" customWidth="1"/>
    <col min="4877" max="4877" width="12.140625" style="22" customWidth="1"/>
    <col min="4878" max="4878" width="11.140625" style="22" customWidth="1"/>
    <col min="4879" max="4879" width="10.7109375" style="22" customWidth="1"/>
    <col min="4880" max="4880" width="11.5703125" style="22" customWidth="1"/>
    <col min="4881" max="4881" width="11.42578125" style="22"/>
    <col min="4882" max="4882" width="11.28515625" style="22" customWidth="1"/>
    <col min="4883" max="4883" width="10.42578125" style="22" customWidth="1"/>
    <col min="4884" max="4884" width="11.28515625" style="22" customWidth="1"/>
    <col min="4885" max="4885" width="10.28515625" style="22" customWidth="1"/>
    <col min="4886" max="4887" width="10.5703125" style="22" customWidth="1"/>
    <col min="4888" max="4892" width="14.140625" style="22" customWidth="1"/>
    <col min="4893" max="4896" width="13.140625" style="22" customWidth="1"/>
    <col min="4897" max="4897" width="9" style="22" customWidth="1"/>
    <col min="4898" max="4903" width="13.140625" style="22" customWidth="1"/>
    <col min="4904" max="4912" width="10.85546875" style="22" customWidth="1"/>
    <col min="4913" max="4953" width="0" style="22" hidden="1" customWidth="1"/>
    <col min="4954" max="4955" width="10.85546875" style="22" customWidth="1"/>
    <col min="4956" max="5120" width="11.42578125" style="22"/>
    <col min="5121" max="5121" width="31.5703125" style="22" customWidth="1"/>
    <col min="5122" max="5122" width="25.7109375" style="22" customWidth="1"/>
    <col min="5123" max="5123" width="12.7109375" style="22" customWidth="1"/>
    <col min="5124" max="5124" width="10.7109375" style="22" customWidth="1"/>
    <col min="5125" max="5125" width="10.85546875" style="22" customWidth="1"/>
    <col min="5126" max="5132" width="10.7109375" style="22" customWidth="1"/>
    <col min="5133" max="5133" width="12.140625" style="22" customWidth="1"/>
    <col min="5134" max="5134" width="11.140625" style="22" customWidth="1"/>
    <col min="5135" max="5135" width="10.7109375" style="22" customWidth="1"/>
    <col min="5136" max="5136" width="11.5703125" style="22" customWidth="1"/>
    <col min="5137" max="5137" width="11.42578125" style="22"/>
    <col min="5138" max="5138" width="11.28515625" style="22" customWidth="1"/>
    <col min="5139" max="5139" width="10.42578125" style="22" customWidth="1"/>
    <col min="5140" max="5140" width="11.28515625" style="22" customWidth="1"/>
    <col min="5141" max="5141" width="10.28515625" style="22" customWidth="1"/>
    <col min="5142" max="5143" width="10.5703125" style="22" customWidth="1"/>
    <col min="5144" max="5148" width="14.140625" style="22" customWidth="1"/>
    <col min="5149" max="5152" width="13.140625" style="22" customWidth="1"/>
    <col min="5153" max="5153" width="9" style="22" customWidth="1"/>
    <col min="5154" max="5159" width="13.140625" style="22" customWidth="1"/>
    <col min="5160" max="5168" width="10.85546875" style="22" customWidth="1"/>
    <col min="5169" max="5209" width="0" style="22" hidden="1" customWidth="1"/>
    <col min="5210" max="5211" width="10.85546875" style="22" customWidth="1"/>
    <col min="5212" max="5376" width="11.42578125" style="22"/>
    <col min="5377" max="5377" width="31.5703125" style="22" customWidth="1"/>
    <col min="5378" max="5378" width="25.7109375" style="22" customWidth="1"/>
    <col min="5379" max="5379" width="12.7109375" style="22" customWidth="1"/>
    <col min="5380" max="5380" width="10.7109375" style="22" customWidth="1"/>
    <col min="5381" max="5381" width="10.85546875" style="22" customWidth="1"/>
    <col min="5382" max="5388" width="10.7109375" style="22" customWidth="1"/>
    <col min="5389" max="5389" width="12.140625" style="22" customWidth="1"/>
    <col min="5390" max="5390" width="11.140625" style="22" customWidth="1"/>
    <col min="5391" max="5391" width="10.7109375" style="22" customWidth="1"/>
    <col min="5392" max="5392" width="11.5703125" style="22" customWidth="1"/>
    <col min="5393" max="5393" width="11.42578125" style="22"/>
    <col min="5394" max="5394" width="11.28515625" style="22" customWidth="1"/>
    <col min="5395" max="5395" width="10.42578125" style="22" customWidth="1"/>
    <col min="5396" max="5396" width="11.28515625" style="22" customWidth="1"/>
    <col min="5397" max="5397" width="10.28515625" style="22" customWidth="1"/>
    <col min="5398" max="5399" width="10.5703125" style="22" customWidth="1"/>
    <col min="5400" max="5404" width="14.140625" style="22" customWidth="1"/>
    <col min="5405" max="5408" width="13.140625" style="22" customWidth="1"/>
    <col min="5409" max="5409" width="9" style="22" customWidth="1"/>
    <col min="5410" max="5415" width="13.140625" style="22" customWidth="1"/>
    <col min="5416" max="5424" width="10.85546875" style="22" customWidth="1"/>
    <col min="5425" max="5465" width="0" style="22" hidden="1" customWidth="1"/>
    <col min="5466" max="5467" width="10.85546875" style="22" customWidth="1"/>
    <col min="5468" max="5632" width="11.42578125" style="22"/>
    <col min="5633" max="5633" width="31.5703125" style="22" customWidth="1"/>
    <col min="5634" max="5634" width="25.7109375" style="22" customWidth="1"/>
    <col min="5635" max="5635" width="12.7109375" style="22" customWidth="1"/>
    <col min="5636" max="5636" width="10.7109375" style="22" customWidth="1"/>
    <col min="5637" max="5637" width="10.85546875" style="22" customWidth="1"/>
    <col min="5638" max="5644" width="10.7109375" style="22" customWidth="1"/>
    <col min="5645" max="5645" width="12.140625" style="22" customWidth="1"/>
    <col min="5646" max="5646" width="11.140625" style="22" customWidth="1"/>
    <col min="5647" max="5647" width="10.7109375" style="22" customWidth="1"/>
    <col min="5648" max="5648" width="11.5703125" style="22" customWidth="1"/>
    <col min="5649" max="5649" width="11.42578125" style="22"/>
    <col min="5650" max="5650" width="11.28515625" style="22" customWidth="1"/>
    <col min="5651" max="5651" width="10.42578125" style="22" customWidth="1"/>
    <col min="5652" max="5652" width="11.28515625" style="22" customWidth="1"/>
    <col min="5653" max="5653" width="10.28515625" style="22" customWidth="1"/>
    <col min="5654" max="5655" width="10.5703125" style="22" customWidth="1"/>
    <col min="5656" max="5660" width="14.140625" style="22" customWidth="1"/>
    <col min="5661" max="5664" width="13.140625" style="22" customWidth="1"/>
    <col min="5665" max="5665" width="9" style="22" customWidth="1"/>
    <col min="5666" max="5671" width="13.140625" style="22" customWidth="1"/>
    <col min="5672" max="5680" width="10.85546875" style="22" customWidth="1"/>
    <col min="5681" max="5721" width="0" style="22" hidden="1" customWidth="1"/>
    <col min="5722" max="5723" width="10.85546875" style="22" customWidth="1"/>
    <col min="5724" max="5888" width="11.42578125" style="22"/>
    <col min="5889" max="5889" width="31.5703125" style="22" customWidth="1"/>
    <col min="5890" max="5890" width="25.7109375" style="22" customWidth="1"/>
    <col min="5891" max="5891" width="12.7109375" style="22" customWidth="1"/>
    <col min="5892" max="5892" width="10.7109375" style="22" customWidth="1"/>
    <col min="5893" max="5893" width="10.85546875" style="22" customWidth="1"/>
    <col min="5894" max="5900" width="10.7109375" style="22" customWidth="1"/>
    <col min="5901" max="5901" width="12.140625" style="22" customWidth="1"/>
    <col min="5902" max="5902" width="11.140625" style="22" customWidth="1"/>
    <col min="5903" max="5903" width="10.7109375" style="22" customWidth="1"/>
    <col min="5904" max="5904" width="11.5703125" style="22" customWidth="1"/>
    <col min="5905" max="5905" width="11.42578125" style="22"/>
    <col min="5906" max="5906" width="11.28515625" style="22" customWidth="1"/>
    <col min="5907" max="5907" width="10.42578125" style="22" customWidth="1"/>
    <col min="5908" max="5908" width="11.28515625" style="22" customWidth="1"/>
    <col min="5909" max="5909" width="10.28515625" style="22" customWidth="1"/>
    <col min="5910" max="5911" width="10.5703125" style="22" customWidth="1"/>
    <col min="5912" max="5916" width="14.140625" style="22" customWidth="1"/>
    <col min="5917" max="5920" width="13.140625" style="22" customWidth="1"/>
    <col min="5921" max="5921" width="9" style="22" customWidth="1"/>
    <col min="5922" max="5927" width="13.140625" style="22" customWidth="1"/>
    <col min="5928" max="5936" width="10.85546875" style="22" customWidth="1"/>
    <col min="5937" max="5977" width="0" style="22" hidden="1" customWidth="1"/>
    <col min="5978" max="5979" width="10.85546875" style="22" customWidth="1"/>
    <col min="5980" max="6144" width="11.42578125" style="22"/>
    <col min="6145" max="6145" width="31.5703125" style="22" customWidth="1"/>
    <col min="6146" max="6146" width="25.7109375" style="22" customWidth="1"/>
    <col min="6147" max="6147" width="12.7109375" style="22" customWidth="1"/>
    <col min="6148" max="6148" width="10.7109375" style="22" customWidth="1"/>
    <col min="6149" max="6149" width="10.85546875" style="22" customWidth="1"/>
    <col min="6150" max="6156" width="10.7109375" style="22" customWidth="1"/>
    <col min="6157" max="6157" width="12.140625" style="22" customWidth="1"/>
    <col min="6158" max="6158" width="11.140625" style="22" customWidth="1"/>
    <col min="6159" max="6159" width="10.7109375" style="22" customWidth="1"/>
    <col min="6160" max="6160" width="11.5703125" style="22" customWidth="1"/>
    <col min="6161" max="6161" width="11.42578125" style="22"/>
    <col min="6162" max="6162" width="11.28515625" style="22" customWidth="1"/>
    <col min="6163" max="6163" width="10.42578125" style="22" customWidth="1"/>
    <col min="6164" max="6164" width="11.28515625" style="22" customWidth="1"/>
    <col min="6165" max="6165" width="10.28515625" style="22" customWidth="1"/>
    <col min="6166" max="6167" width="10.5703125" style="22" customWidth="1"/>
    <col min="6168" max="6172" width="14.140625" style="22" customWidth="1"/>
    <col min="6173" max="6176" width="13.140625" style="22" customWidth="1"/>
    <col min="6177" max="6177" width="9" style="22" customWidth="1"/>
    <col min="6178" max="6183" width="13.140625" style="22" customWidth="1"/>
    <col min="6184" max="6192" width="10.85546875" style="22" customWidth="1"/>
    <col min="6193" max="6233" width="0" style="22" hidden="1" customWidth="1"/>
    <col min="6234" max="6235" width="10.85546875" style="22" customWidth="1"/>
    <col min="6236" max="6400" width="11.42578125" style="22"/>
    <col min="6401" max="6401" width="31.5703125" style="22" customWidth="1"/>
    <col min="6402" max="6402" width="25.7109375" style="22" customWidth="1"/>
    <col min="6403" max="6403" width="12.7109375" style="22" customWidth="1"/>
    <col min="6404" max="6404" width="10.7109375" style="22" customWidth="1"/>
    <col min="6405" max="6405" width="10.85546875" style="22" customWidth="1"/>
    <col min="6406" max="6412" width="10.7109375" style="22" customWidth="1"/>
    <col min="6413" max="6413" width="12.140625" style="22" customWidth="1"/>
    <col min="6414" max="6414" width="11.140625" style="22" customWidth="1"/>
    <col min="6415" max="6415" width="10.7109375" style="22" customWidth="1"/>
    <col min="6416" max="6416" width="11.5703125" style="22" customWidth="1"/>
    <col min="6417" max="6417" width="11.42578125" style="22"/>
    <col min="6418" max="6418" width="11.28515625" style="22" customWidth="1"/>
    <col min="6419" max="6419" width="10.42578125" style="22" customWidth="1"/>
    <col min="6420" max="6420" width="11.28515625" style="22" customWidth="1"/>
    <col min="6421" max="6421" width="10.28515625" style="22" customWidth="1"/>
    <col min="6422" max="6423" width="10.5703125" style="22" customWidth="1"/>
    <col min="6424" max="6428" width="14.140625" style="22" customWidth="1"/>
    <col min="6429" max="6432" width="13.140625" style="22" customWidth="1"/>
    <col min="6433" max="6433" width="9" style="22" customWidth="1"/>
    <col min="6434" max="6439" width="13.140625" style="22" customWidth="1"/>
    <col min="6440" max="6448" width="10.85546875" style="22" customWidth="1"/>
    <col min="6449" max="6489" width="0" style="22" hidden="1" customWidth="1"/>
    <col min="6490" max="6491" width="10.85546875" style="22" customWidth="1"/>
    <col min="6492" max="6656" width="11.42578125" style="22"/>
    <col min="6657" max="6657" width="31.5703125" style="22" customWidth="1"/>
    <col min="6658" max="6658" width="25.7109375" style="22" customWidth="1"/>
    <col min="6659" max="6659" width="12.7109375" style="22" customWidth="1"/>
    <col min="6660" max="6660" width="10.7109375" style="22" customWidth="1"/>
    <col min="6661" max="6661" width="10.85546875" style="22" customWidth="1"/>
    <col min="6662" max="6668" width="10.7109375" style="22" customWidth="1"/>
    <col min="6669" max="6669" width="12.140625" style="22" customWidth="1"/>
    <col min="6670" max="6670" width="11.140625" style="22" customWidth="1"/>
    <col min="6671" max="6671" width="10.7109375" style="22" customWidth="1"/>
    <col min="6672" max="6672" width="11.5703125" style="22" customWidth="1"/>
    <col min="6673" max="6673" width="11.42578125" style="22"/>
    <col min="6674" max="6674" width="11.28515625" style="22" customWidth="1"/>
    <col min="6675" max="6675" width="10.42578125" style="22" customWidth="1"/>
    <col min="6676" max="6676" width="11.28515625" style="22" customWidth="1"/>
    <col min="6677" max="6677" width="10.28515625" style="22" customWidth="1"/>
    <col min="6678" max="6679" width="10.5703125" style="22" customWidth="1"/>
    <col min="6680" max="6684" width="14.140625" style="22" customWidth="1"/>
    <col min="6685" max="6688" width="13.140625" style="22" customWidth="1"/>
    <col min="6689" max="6689" width="9" style="22" customWidth="1"/>
    <col min="6690" max="6695" width="13.140625" style="22" customWidth="1"/>
    <col min="6696" max="6704" width="10.85546875" style="22" customWidth="1"/>
    <col min="6705" max="6745" width="0" style="22" hidden="1" customWidth="1"/>
    <col min="6746" max="6747" width="10.85546875" style="22" customWidth="1"/>
    <col min="6748" max="6912" width="11.42578125" style="22"/>
    <col min="6913" max="6913" width="31.5703125" style="22" customWidth="1"/>
    <col min="6914" max="6914" width="25.7109375" style="22" customWidth="1"/>
    <col min="6915" max="6915" width="12.7109375" style="22" customWidth="1"/>
    <col min="6916" max="6916" width="10.7109375" style="22" customWidth="1"/>
    <col min="6917" max="6917" width="10.85546875" style="22" customWidth="1"/>
    <col min="6918" max="6924" width="10.7109375" style="22" customWidth="1"/>
    <col min="6925" max="6925" width="12.140625" style="22" customWidth="1"/>
    <col min="6926" max="6926" width="11.140625" style="22" customWidth="1"/>
    <col min="6927" max="6927" width="10.7109375" style="22" customWidth="1"/>
    <col min="6928" max="6928" width="11.5703125" style="22" customWidth="1"/>
    <col min="6929" max="6929" width="11.42578125" style="22"/>
    <col min="6930" max="6930" width="11.28515625" style="22" customWidth="1"/>
    <col min="6931" max="6931" width="10.42578125" style="22" customWidth="1"/>
    <col min="6932" max="6932" width="11.28515625" style="22" customWidth="1"/>
    <col min="6933" max="6933" width="10.28515625" style="22" customWidth="1"/>
    <col min="6934" max="6935" width="10.5703125" style="22" customWidth="1"/>
    <col min="6936" max="6940" width="14.140625" style="22" customWidth="1"/>
    <col min="6941" max="6944" width="13.140625" style="22" customWidth="1"/>
    <col min="6945" max="6945" width="9" style="22" customWidth="1"/>
    <col min="6946" max="6951" width="13.140625" style="22" customWidth="1"/>
    <col min="6952" max="6960" width="10.85546875" style="22" customWidth="1"/>
    <col min="6961" max="7001" width="0" style="22" hidden="1" customWidth="1"/>
    <col min="7002" max="7003" width="10.85546875" style="22" customWidth="1"/>
    <col min="7004" max="7168" width="11.42578125" style="22"/>
    <col min="7169" max="7169" width="31.5703125" style="22" customWidth="1"/>
    <col min="7170" max="7170" width="25.7109375" style="22" customWidth="1"/>
    <col min="7171" max="7171" width="12.7109375" style="22" customWidth="1"/>
    <col min="7172" max="7172" width="10.7109375" style="22" customWidth="1"/>
    <col min="7173" max="7173" width="10.85546875" style="22" customWidth="1"/>
    <col min="7174" max="7180" width="10.7109375" style="22" customWidth="1"/>
    <col min="7181" max="7181" width="12.140625" style="22" customWidth="1"/>
    <col min="7182" max="7182" width="11.140625" style="22" customWidth="1"/>
    <col min="7183" max="7183" width="10.7109375" style="22" customWidth="1"/>
    <col min="7184" max="7184" width="11.5703125" style="22" customWidth="1"/>
    <col min="7185" max="7185" width="11.42578125" style="22"/>
    <col min="7186" max="7186" width="11.28515625" style="22" customWidth="1"/>
    <col min="7187" max="7187" width="10.42578125" style="22" customWidth="1"/>
    <col min="7188" max="7188" width="11.28515625" style="22" customWidth="1"/>
    <col min="7189" max="7189" width="10.28515625" style="22" customWidth="1"/>
    <col min="7190" max="7191" width="10.5703125" style="22" customWidth="1"/>
    <col min="7192" max="7196" width="14.140625" style="22" customWidth="1"/>
    <col min="7197" max="7200" width="13.140625" style="22" customWidth="1"/>
    <col min="7201" max="7201" width="9" style="22" customWidth="1"/>
    <col min="7202" max="7207" width="13.140625" style="22" customWidth="1"/>
    <col min="7208" max="7216" width="10.85546875" style="22" customWidth="1"/>
    <col min="7217" max="7257" width="0" style="22" hidden="1" customWidth="1"/>
    <col min="7258" max="7259" width="10.85546875" style="22" customWidth="1"/>
    <col min="7260" max="7424" width="11.42578125" style="22"/>
    <col min="7425" max="7425" width="31.5703125" style="22" customWidth="1"/>
    <col min="7426" max="7426" width="25.7109375" style="22" customWidth="1"/>
    <col min="7427" max="7427" width="12.7109375" style="22" customWidth="1"/>
    <col min="7428" max="7428" width="10.7109375" style="22" customWidth="1"/>
    <col min="7429" max="7429" width="10.85546875" style="22" customWidth="1"/>
    <col min="7430" max="7436" width="10.7109375" style="22" customWidth="1"/>
    <col min="7437" max="7437" width="12.140625" style="22" customWidth="1"/>
    <col min="7438" max="7438" width="11.140625" style="22" customWidth="1"/>
    <col min="7439" max="7439" width="10.7109375" style="22" customWidth="1"/>
    <col min="7440" max="7440" width="11.5703125" style="22" customWidth="1"/>
    <col min="7441" max="7441" width="11.42578125" style="22"/>
    <col min="7442" max="7442" width="11.28515625" style="22" customWidth="1"/>
    <col min="7443" max="7443" width="10.42578125" style="22" customWidth="1"/>
    <col min="7444" max="7444" width="11.28515625" style="22" customWidth="1"/>
    <col min="7445" max="7445" width="10.28515625" style="22" customWidth="1"/>
    <col min="7446" max="7447" width="10.5703125" style="22" customWidth="1"/>
    <col min="7448" max="7452" width="14.140625" style="22" customWidth="1"/>
    <col min="7453" max="7456" width="13.140625" style="22" customWidth="1"/>
    <col min="7457" max="7457" width="9" style="22" customWidth="1"/>
    <col min="7458" max="7463" width="13.140625" style="22" customWidth="1"/>
    <col min="7464" max="7472" width="10.85546875" style="22" customWidth="1"/>
    <col min="7473" max="7513" width="0" style="22" hidden="1" customWidth="1"/>
    <col min="7514" max="7515" width="10.85546875" style="22" customWidth="1"/>
    <col min="7516" max="7680" width="11.42578125" style="22"/>
    <col min="7681" max="7681" width="31.5703125" style="22" customWidth="1"/>
    <col min="7682" max="7682" width="25.7109375" style="22" customWidth="1"/>
    <col min="7683" max="7683" width="12.7109375" style="22" customWidth="1"/>
    <col min="7684" max="7684" width="10.7109375" style="22" customWidth="1"/>
    <col min="7685" max="7685" width="10.85546875" style="22" customWidth="1"/>
    <col min="7686" max="7692" width="10.7109375" style="22" customWidth="1"/>
    <col min="7693" max="7693" width="12.140625" style="22" customWidth="1"/>
    <col min="7694" max="7694" width="11.140625" style="22" customWidth="1"/>
    <col min="7695" max="7695" width="10.7109375" style="22" customWidth="1"/>
    <col min="7696" max="7696" width="11.5703125" style="22" customWidth="1"/>
    <col min="7697" max="7697" width="11.42578125" style="22"/>
    <col min="7698" max="7698" width="11.28515625" style="22" customWidth="1"/>
    <col min="7699" max="7699" width="10.42578125" style="22" customWidth="1"/>
    <col min="7700" max="7700" width="11.28515625" style="22" customWidth="1"/>
    <col min="7701" max="7701" width="10.28515625" style="22" customWidth="1"/>
    <col min="7702" max="7703" width="10.5703125" style="22" customWidth="1"/>
    <col min="7704" max="7708" width="14.140625" style="22" customWidth="1"/>
    <col min="7709" max="7712" width="13.140625" style="22" customWidth="1"/>
    <col min="7713" max="7713" width="9" style="22" customWidth="1"/>
    <col min="7714" max="7719" width="13.140625" style="22" customWidth="1"/>
    <col min="7720" max="7728" width="10.85546875" style="22" customWidth="1"/>
    <col min="7729" max="7769" width="0" style="22" hidden="1" customWidth="1"/>
    <col min="7770" max="7771" width="10.85546875" style="22" customWidth="1"/>
    <col min="7772" max="7936" width="11.42578125" style="22"/>
    <col min="7937" max="7937" width="31.5703125" style="22" customWidth="1"/>
    <col min="7938" max="7938" width="25.7109375" style="22" customWidth="1"/>
    <col min="7939" max="7939" width="12.7109375" style="22" customWidth="1"/>
    <col min="7940" max="7940" width="10.7109375" style="22" customWidth="1"/>
    <col min="7941" max="7941" width="10.85546875" style="22" customWidth="1"/>
    <col min="7942" max="7948" width="10.7109375" style="22" customWidth="1"/>
    <col min="7949" max="7949" width="12.140625" style="22" customWidth="1"/>
    <col min="7950" max="7950" width="11.140625" style="22" customWidth="1"/>
    <col min="7951" max="7951" width="10.7109375" style="22" customWidth="1"/>
    <col min="7952" max="7952" width="11.5703125" style="22" customWidth="1"/>
    <col min="7953" max="7953" width="11.42578125" style="22"/>
    <col min="7954" max="7954" width="11.28515625" style="22" customWidth="1"/>
    <col min="7955" max="7955" width="10.42578125" style="22" customWidth="1"/>
    <col min="7956" max="7956" width="11.28515625" style="22" customWidth="1"/>
    <col min="7957" max="7957" width="10.28515625" style="22" customWidth="1"/>
    <col min="7958" max="7959" width="10.5703125" style="22" customWidth="1"/>
    <col min="7960" max="7964" width="14.140625" style="22" customWidth="1"/>
    <col min="7965" max="7968" width="13.140625" style="22" customWidth="1"/>
    <col min="7969" max="7969" width="9" style="22" customWidth="1"/>
    <col min="7970" max="7975" width="13.140625" style="22" customWidth="1"/>
    <col min="7976" max="7984" width="10.85546875" style="22" customWidth="1"/>
    <col min="7985" max="8025" width="0" style="22" hidden="1" customWidth="1"/>
    <col min="8026" max="8027" width="10.85546875" style="22" customWidth="1"/>
    <col min="8028" max="8192" width="11.42578125" style="22"/>
    <col min="8193" max="8193" width="31.5703125" style="22" customWidth="1"/>
    <col min="8194" max="8194" width="25.7109375" style="22" customWidth="1"/>
    <col min="8195" max="8195" width="12.7109375" style="22" customWidth="1"/>
    <col min="8196" max="8196" width="10.7109375" style="22" customWidth="1"/>
    <col min="8197" max="8197" width="10.85546875" style="22" customWidth="1"/>
    <col min="8198" max="8204" width="10.7109375" style="22" customWidth="1"/>
    <col min="8205" max="8205" width="12.140625" style="22" customWidth="1"/>
    <col min="8206" max="8206" width="11.140625" style="22" customWidth="1"/>
    <col min="8207" max="8207" width="10.7109375" style="22" customWidth="1"/>
    <col min="8208" max="8208" width="11.5703125" style="22" customWidth="1"/>
    <col min="8209" max="8209" width="11.42578125" style="22"/>
    <col min="8210" max="8210" width="11.28515625" style="22" customWidth="1"/>
    <col min="8211" max="8211" width="10.42578125" style="22" customWidth="1"/>
    <col min="8212" max="8212" width="11.28515625" style="22" customWidth="1"/>
    <col min="8213" max="8213" width="10.28515625" style="22" customWidth="1"/>
    <col min="8214" max="8215" width="10.5703125" style="22" customWidth="1"/>
    <col min="8216" max="8220" width="14.140625" style="22" customWidth="1"/>
    <col min="8221" max="8224" width="13.140625" style="22" customWidth="1"/>
    <col min="8225" max="8225" width="9" style="22" customWidth="1"/>
    <col min="8226" max="8231" width="13.140625" style="22" customWidth="1"/>
    <col min="8232" max="8240" width="10.85546875" style="22" customWidth="1"/>
    <col min="8241" max="8281" width="0" style="22" hidden="1" customWidth="1"/>
    <col min="8282" max="8283" width="10.85546875" style="22" customWidth="1"/>
    <col min="8284" max="8448" width="11.42578125" style="22"/>
    <col min="8449" max="8449" width="31.5703125" style="22" customWidth="1"/>
    <col min="8450" max="8450" width="25.7109375" style="22" customWidth="1"/>
    <col min="8451" max="8451" width="12.7109375" style="22" customWidth="1"/>
    <col min="8452" max="8452" width="10.7109375" style="22" customWidth="1"/>
    <col min="8453" max="8453" width="10.85546875" style="22" customWidth="1"/>
    <col min="8454" max="8460" width="10.7109375" style="22" customWidth="1"/>
    <col min="8461" max="8461" width="12.140625" style="22" customWidth="1"/>
    <col min="8462" max="8462" width="11.140625" style="22" customWidth="1"/>
    <col min="8463" max="8463" width="10.7109375" style="22" customWidth="1"/>
    <col min="8464" max="8464" width="11.5703125" style="22" customWidth="1"/>
    <col min="8465" max="8465" width="11.42578125" style="22"/>
    <col min="8466" max="8466" width="11.28515625" style="22" customWidth="1"/>
    <col min="8467" max="8467" width="10.42578125" style="22" customWidth="1"/>
    <col min="8468" max="8468" width="11.28515625" style="22" customWidth="1"/>
    <col min="8469" max="8469" width="10.28515625" style="22" customWidth="1"/>
    <col min="8470" max="8471" width="10.5703125" style="22" customWidth="1"/>
    <col min="8472" max="8476" width="14.140625" style="22" customWidth="1"/>
    <col min="8477" max="8480" width="13.140625" style="22" customWidth="1"/>
    <col min="8481" max="8481" width="9" style="22" customWidth="1"/>
    <col min="8482" max="8487" width="13.140625" style="22" customWidth="1"/>
    <col min="8488" max="8496" width="10.85546875" style="22" customWidth="1"/>
    <col min="8497" max="8537" width="0" style="22" hidden="1" customWidth="1"/>
    <col min="8538" max="8539" width="10.85546875" style="22" customWidth="1"/>
    <col min="8540" max="8704" width="11.42578125" style="22"/>
    <col min="8705" max="8705" width="31.5703125" style="22" customWidth="1"/>
    <col min="8706" max="8706" width="25.7109375" style="22" customWidth="1"/>
    <col min="8707" max="8707" width="12.7109375" style="22" customWidth="1"/>
    <col min="8708" max="8708" width="10.7109375" style="22" customWidth="1"/>
    <col min="8709" max="8709" width="10.85546875" style="22" customWidth="1"/>
    <col min="8710" max="8716" width="10.7109375" style="22" customWidth="1"/>
    <col min="8717" max="8717" width="12.140625" style="22" customWidth="1"/>
    <col min="8718" max="8718" width="11.140625" style="22" customWidth="1"/>
    <col min="8719" max="8719" width="10.7109375" style="22" customWidth="1"/>
    <col min="8720" max="8720" width="11.5703125" style="22" customWidth="1"/>
    <col min="8721" max="8721" width="11.42578125" style="22"/>
    <col min="8722" max="8722" width="11.28515625" style="22" customWidth="1"/>
    <col min="8723" max="8723" width="10.42578125" style="22" customWidth="1"/>
    <col min="8724" max="8724" width="11.28515625" style="22" customWidth="1"/>
    <col min="8725" max="8725" width="10.28515625" style="22" customWidth="1"/>
    <col min="8726" max="8727" width="10.5703125" style="22" customWidth="1"/>
    <col min="8728" max="8732" width="14.140625" style="22" customWidth="1"/>
    <col min="8733" max="8736" width="13.140625" style="22" customWidth="1"/>
    <col min="8737" max="8737" width="9" style="22" customWidth="1"/>
    <col min="8738" max="8743" width="13.140625" style="22" customWidth="1"/>
    <col min="8744" max="8752" width="10.85546875" style="22" customWidth="1"/>
    <col min="8753" max="8793" width="0" style="22" hidden="1" customWidth="1"/>
    <col min="8794" max="8795" width="10.85546875" style="22" customWidth="1"/>
    <col min="8796" max="8960" width="11.42578125" style="22"/>
    <col min="8961" max="8961" width="31.5703125" style="22" customWidth="1"/>
    <col min="8962" max="8962" width="25.7109375" style="22" customWidth="1"/>
    <col min="8963" max="8963" width="12.7109375" style="22" customWidth="1"/>
    <col min="8964" max="8964" width="10.7109375" style="22" customWidth="1"/>
    <col min="8965" max="8965" width="10.85546875" style="22" customWidth="1"/>
    <col min="8966" max="8972" width="10.7109375" style="22" customWidth="1"/>
    <col min="8973" max="8973" width="12.140625" style="22" customWidth="1"/>
    <col min="8974" max="8974" width="11.140625" style="22" customWidth="1"/>
    <col min="8975" max="8975" width="10.7109375" style="22" customWidth="1"/>
    <col min="8976" max="8976" width="11.5703125" style="22" customWidth="1"/>
    <col min="8977" max="8977" width="11.42578125" style="22"/>
    <col min="8978" max="8978" width="11.28515625" style="22" customWidth="1"/>
    <col min="8979" max="8979" width="10.42578125" style="22" customWidth="1"/>
    <col min="8980" max="8980" width="11.28515625" style="22" customWidth="1"/>
    <col min="8981" max="8981" width="10.28515625" style="22" customWidth="1"/>
    <col min="8982" max="8983" width="10.5703125" style="22" customWidth="1"/>
    <col min="8984" max="8988" width="14.140625" style="22" customWidth="1"/>
    <col min="8989" max="8992" width="13.140625" style="22" customWidth="1"/>
    <col min="8993" max="8993" width="9" style="22" customWidth="1"/>
    <col min="8994" max="8999" width="13.140625" style="22" customWidth="1"/>
    <col min="9000" max="9008" width="10.85546875" style="22" customWidth="1"/>
    <col min="9009" max="9049" width="0" style="22" hidden="1" customWidth="1"/>
    <col min="9050" max="9051" width="10.85546875" style="22" customWidth="1"/>
    <col min="9052" max="9216" width="11.42578125" style="22"/>
    <col min="9217" max="9217" width="31.5703125" style="22" customWidth="1"/>
    <col min="9218" max="9218" width="25.7109375" style="22" customWidth="1"/>
    <col min="9219" max="9219" width="12.7109375" style="22" customWidth="1"/>
    <col min="9220" max="9220" width="10.7109375" style="22" customWidth="1"/>
    <col min="9221" max="9221" width="10.85546875" style="22" customWidth="1"/>
    <col min="9222" max="9228" width="10.7109375" style="22" customWidth="1"/>
    <col min="9229" max="9229" width="12.140625" style="22" customWidth="1"/>
    <col min="9230" max="9230" width="11.140625" style="22" customWidth="1"/>
    <col min="9231" max="9231" width="10.7109375" style="22" customWidth="1"/>
    <col min="9232" max="9232" width="11.5703125" style="22" customWidth="1"/>
    <col min="9233" max="9233" width="11.42578125" style="22"/>
    <col min="9234" max="9234" width="11.28515625" style="22" customWidth="1"/>
    <col min="9235" max="9235" width="10.42578125" style="22" customWidth="1"/>
    <col min="9236" max="9236" width="11.28515625" style="22" customWidth="1"/>
    <col min="9237" max="9237" width="10.28515625" style="22" customWidth="1"/>
    <col min="9238" max="9239" width="10.5703125" style="22" customWidth="1"/>
    <col min="9240" max="9244" width="14.140625" style="22" customWidth="1"/>
    <col min="9245" max="9248" width="13.140625" style="22" customWidth="1"/>
    <col min="9249" max="9249" width="9" style="22" customWidth="1"/>
    <col min="9250" max="9255" width="13.140625" style="22" customWidth="1"/>
    <col min="9256" max="9264" width="10.85546875" style="22" customWidth="1"/>
    <col min="9265" max="9305" width="0" style="22" hidden="1" customWidth="1"/>
    <col min="9306" max="9307" width="10.85546875" style="22" customWidth="1"/>
    <col min="9308" max="9472" width="11.42578125" style="22"/>
    <col min="9473" max="9473" width="31.5703125" style="22" customWidth="1"/>
    <col min="9474" max="9474" width="25.7109375" style="22" customWidth="1"/>
    <col min="9475" max="9475" width="12.7109375" style="22" customWidth="1"/>
    <col min="9476" max="9476" width="10.7109375" style="22" customWidth="1"/>
    <col min="9477" max="9477" width="10.85546875" style="22" customWidth="1"/>
    <col min="9478" max="9484" width="10.7109375" style="22" customWidth="1"/>
    <col min="9485" max="9485" width="12.140625" style="22" customWidth="1"/>
    <col min="9486" max="9486" width="11.140625" style="22" customWidth="1"/>
    <col min="9487" max="9487" width="10.7109375" style="22" customWidth="1"/>
    <col min="9488" max="9488" width="11.5703125" style="22" customWidth="1"/>
    <col min="9489" max="9489" width="11.42578125" style="22"/>
    <col min="9490" max="9490" width="11.28515625" style="22" customWidth="1"/>
    <col min="9491" max="9491" width="10.42578125" style="22" customWidth="1"/>
    <col min="9492" max="9492" width="11.28515625" style="22" customWidth="1"/>
    <col min="9493" max="9493" width="10.28515625" style="22" customWidth="1"/>
    <col min="9494" max="9495" width="10.5703125" style="22" customWidth="1"/>
    <col min="9496" max="9500" width="14.140625" style="22" customWidth="1"/>
    <col min="9501" max="9504" width="13.140625" style="22" customWidth="1"/>
    <col min="9505" max="9505" width="9" style="22" customWidth="1"/>
    <col min="9506" max="9511" width="13.140625" style="22" customWidth="1"/>
    <col min="9512" max="9520" width="10.85546875" style="22" customWidth="1"/>
    <col min="9521" max="9561" width="0" style="22" hidden="1" customWidth="1"/>
    <col min="9562" max="9563" width="10.85546875" style="22" customWidth="1"/>
    <col min="9564" max="9728" width="11.42578125" style="22"/>
    <col min="9729" max="9729" width="31.5703125" style="22" customWidth="1"/>
    <col min="9730" max="9730" width="25.7109375" style="22" customWidth="1"/>
    <col min="9731" max="9731" width="12.7109375" style="22" customWidth="1"/>
    <col min="9732" max="9732" width="10.7109375" style="22" customWidth="1"/>
    <col min="9733" max="9733" width="10.85546875" style="22" customWidth="1"/>
    <col min="9734" max="9740" width="10.7109375" style="22" customWidth="1"/>
    <col min="9741" max="9741" width="12.140625" style="22" customWidth="1"/>
    <col min="9742" max="9742" width="11.140625" style="22" customWidth="1"/>
    <col min="9743" max="9743" width="10.7109375" style="22" customWidth="1"/>
    <col min="9744" max="9744" width="11.5703125" style="22" customWidth="1"/>
    <col min="9745" max="9745" width="11.42578125" style="22"/>
    <col min="9746" max="9746" width="11.28515625" style="22" customWidth="1"/>
    <col min="9747" max="9747" width="10.42578125" style="22" customWidth="1"/>
    <col min="9748" max="9748" width="11.28515625" style="22" customWidth="1"/>
    <col min="9749" max="9749" width="10.28515625" style="22" customWidth="1"/>
    <col min="9750" max="9751" width="10.5703125" style="22" customWidth="1"/>
    <col min="9752" max="9756" width="14.140625" style="22" customWidth="1"/>
    <col min="9757" max="9760" width="13.140625" style="22" customWidth="1"/>
    <col min="9761" max="9761" width="9" style="22" customWidth="1"/>
    <col min="9762" max="9767" width="13.140625" style="22" customWidth="1"/>
    <col min="9768" max="9776" width="10.85546875" style="22" customWidth="1"/>
    <col min="9777" max="9817" width="0" style="22" hidden="1" customWidth="1"/>
    <col min="9818" max="9819" width="10.85546875" style="22" customWidth="1"/>
    <col min="9820" max="9984" width="11.42578125" style="22"/>
    <col min="9985" max="9985" width="31.5703125" style="22" customWidth="1"/>
    <col min="9986" max="9986" width="25.7109375" style="22" customWidth="1"/>
    <col min="9987" max="9987" width="12.7109375" style="22" customWidth="1"/>
    <col min="9988" max="9988" width="10.7109375" style="22" customWidth="1"/>
    <col min="9989" max="9989" width="10.85546875" style="22" customWidth="1"/>
    <col min="9990" max="9996" width="10.7109375" style="22" customWidth="1"/>
    <col min="9997" max="9997" width="12.140625" style="22" customWidth="1"/>
    <col min="9998" max="9998" width="11.140625" style="22" customWidth="1"/>
    <col min="9999" max="9999" width="10.7109375" style="22" customWidth="1"/>
    <col min="10000" max="10000" width="11.5703125" style="22" customWidth="1"/>
    <col min="10001" max="10001" width="11.42578125" style="22"/>
    <col min="10002" max="10002" width="11.28515625" style="22" customWidth="1"/>
    <col min="10003" max="10003" width="10.42578125" style="22" customWidth="1"/>
    <col min="10004" max="10004" width="11.28515625" style="22" customWidth="1"/>
    <col min="10005" max="10005" width="10.28515625" style="22" customWidth="1"/>
    <col min="10006" max="10007" width="10.5703125" style="22" customWidth="1"/>
    <col min="10008" max="10012" width="14.140625" style="22" customWidth="1"/>
    <col min="10013" max="10016" width="13.140625" style="22" customWidth="1"/>
    <col min="10017" max="10017" width="9" style="22" customWidth="1"/>
    <col min="10018" max="10023" width="13.140625" style="22" customWidth="1"/>
    <col min="10024" max="10032" width="10.85546875" style="22" customWidth="1"/>
    <col min="10033" max="10073" width="0" style="22" hidden="1" customWidth="1"/>
    <col min="10074" max="10075" width="10.85546875" style="22" customWidth="1"/>
    <col min="10076" max="10240" width="11.42578125" style="22"/>
    <col min="10241" max="10241" width="31.5703125" style="22" customWidth="1"/>
    <col min="10242" max="10242" width="25.7109375" style="22" customWidth="1"/>
    <col min="10243" max="10243" width="12.7109375" style="22" customWidth="1"/>
    <col min="10244" max="10244" width="10.7109375" style="22" customWidth="1"/>
    <col min="10245" max="10245" width="10.85546875" style="22" customWidth="1"/>
    <col min="10246" max="10252" width="10.7109375" style="22" customWidth="1"/>
    <col min="10253" max="10253" width="12.140625" style="22" customWidth="1"/>
    <col min="10254" max="10254" width="11.140625" style="22" customWidth="1"/>
    <col min="10255" max="10255" width="10.7109375" style="22" customWidth="1"/>
    <col min="10256" max="10256" width="11.5703125" style="22" customWidth="1"/>
    <col min="10257" max="10257" width="11.42578125" style="22"/>
    <col min="10258" max="10258" width="11.28515625" style="22" customWidth="1"/>
    <col min="10259" max="10259" width="10.42578125" style="22" customWidth="1"/>
    <col min="10260" max="10260" width="11.28515625" style="22" customWidth="1"/>
    <col min="10261" max="10261" width="10.28515625" style="22" customWidth="1"/>
    <col min="10262" max="10263" width="10.5703125" style="22" customWidth="1"/>
    <col min="10264" max="10268" width="14.140625" style="22" customWidth="1"/>
    <col min="10269" max="10272" width="13.140625" style="22" customWidth="1"/>
    <col min="10273" max="10273" width="9" style="22" customWidth="1"/>
    <col min="10274" max="10279" width="13.140625" style="22" customWidth="1"/>
    <col min="10280" max="10288" width="10.85546875" style="22" customWidth="1"/>
    <col min="10289" max="10329" width="0" style="22" hidden="1" customWidth="1"/>
    <col min="10330" max="10331" width="10.85546875" style="22" customWidth="1"/>
    <col min="10332" max="10496" width="11.42578125" style="22"/>
    <col min="10497" max="10497" width="31.5703125" style="22" customWidth="1"/>
    <col min="10498" max="10498" width="25.7109375" style="22" customWidth="1"/>
    <col min="10499" max="10499" width="12.7109375" style="22" customWidth="1"/>
    <col min="10500" max="10500" width="10.7109375" style="22" customWidth="1"/>
    <col min="10501" max="10501" width="10.85546875" style="22" customWidth="1"/>
    <col min="10502" max="10508" width="10.7109375" style="22" customWidth="1"/>
    <col min="10509" max="10509" width="12.140625" style="22" customWidth="1"/>
    <col min="10510" max="10510" width="11.140625" style="22" customWidth="1"/>
    <col min="10511" max="10511" width="10.7109375" style="22" customWidth="1"/>
    <col min="10512" max="10512" width="11.5703125" style="22" customWidth="1"/>
    <col min="10513" max="10513" width="11.42578125" style="22"/>
    <col min="10514" max="10514" width="11.28515625" style="22" customWidth="1"/>
    <col min="10515" max="10515" width="10.42578125" style="22" customWidth="1"/>
    <col min="10516" max="10516" width="11.28515625" style="22" customWidth="1"/>
    <col min="10517" max="10517" width="10.28515625" style="22" customWidth="1"/>
    <col min="10518" max="10519" width="10.5703125" style="22" customWidth="1"/>
    <col min="10520" max="10524" width="14.140625" style="22" customWidth="1"/>
    <col min="10525" max="10528" width="13.140625" style="22" customWidth="1"/>
    <col min="10529" max="10529" width="9" style="22" customWidth="1"/>
    <col min="10530" max="10535" width="13.140625" style="22" customWidth="1"/>
    <col min="10536" max="10544" width="10.85546875" style="22" customWidth="1"/>
    <col min="10545" max="10585" width="0" style="22" hidden="1" customWidth="1"/>
    <col min="10586" max="10587" width="10.85546875" style="22" customWidth="1"/>
    <col min="10588" max="10752" width="11.42578125" style="22"/>
    <col min="10753" max="10753" width="31.5703125" style="22" customWidth="1"/>
    <col min="10754" max="10754" width="25.7109375" style="22" customWidth="1"/>
    <col min="10755" max="10755" width="12.7109375" style="22" customWidth="1"/>
    <col min="10756" max="10756" width="10.7109375" style="22" customWidth="1"/>
    <col min="10757" max="10757" width="10.85546875" style="22" customWidth="1"/>
    <col min="10758" max="10764" width="10.7109375" style="22" customWidth="1"/>
    <col min="10765" max="10765" width="12.140625" style="22" customWidth="1"/>
    <col min="10766" max="10766" width="11.140625" style="22" customWidth="1"/>
    <col min="10767" max="10767" width="10.7109375" style="22" customWidth="1"/>
    <col min="10768" max="10768" width="11.5703125" style="22" customWidth="1"/>
    <col min="10769" max="10769" width="11.42578125" style="22"/>
    <col min="10770" max="10770" width="11.28515625" style="22" customWidth="1"/>
    <col min="10771" max="10771" width="10.42578125" style="22" customWidth="1"/>
    <col min="10772" max="10772" width="11.28515625" style="22" customWidth="1"/>
    <col min="10773" max="10773" width="10.28515625" style="22" customWidth="1"/>
    <col min="10774" max="10775" width="10.5703125" style="22" customWidth="1"/>
    <col min="10776" max="10780" width="14.140625" style="22" customWidth="1"/>
    <col min="10781" max="10784" width="13.140625" style="22" customWidth="1"/>
    <col min="10785" max="10785" width="9" style="22" customWidth="1"/>
    <col min="10786" max="10791" width="13.140625" style="22" customWidth="1"/>
    <col min="10792" max="10800" width="10.85546875" style="22" customWidth="1"/>
    <col min="10801" max="10841" width="0" style="22" hidden="1" customWidth="1"/>
    <col min="10842" max="10843" width="10.85546875" style="22" customWidth="1"/>
    <col min="10844" max="11008" width="11.42578125" style="22"/>
    <col min="11009" max="11009" width="31.5703125" style="22" customWidth="1"/>
    <col min="11010" max="11010" width="25.7109375" style="22" customWidth="1"/>
    <col min="11011" max="11011" width="12.7109375" style="22" customWidth="1"/>
    <col min="11012" max="11012" width="10.7109375" style="22" customWidth="1"/>
    <col min="11013" max="11013" width="10.85546875" style="22" customWidth="1"/>
    <col min="11014" max="11020" width="10.7109375" style="22" customWidth="1"/>
    <col min="11021" max="11021" width="12.140625" style="22" customWidth="1"/>
    <col min="11022" max="11022" width="11.140625" style="22" customWidth="1"/>
    <col min="11023" max="11023" width="10.7109375" style="22" customWidth="1"/>
    <col min="11024" max="11024" width="11.5703125" style="22" customWidth="1"/>
    <col min="11025" max="11025" width="11.42578125" style="22"/>
    <col min="11026" max="11026" width="11.28515625" style="22" customWidth="1"/>
    <col min="11027" max="11027" width="10.42578125" style="22" customWidth="1"/>
    <col min="11028" max="11028" width="11.28515625" style="22" customWidth="1"/>
    <col min="11029" max="11029" width="10.28515625" style="22" customWidth="1"/>
    <col min="11030" max="11031" width="10.5703125" style="22" customWidth="1"/>
    <col min="11032" max="11036" width="14.140625" style="22" customWidth="1"/>
    <col min="11037" max="11040" width="13.140625" style="22" customWidth="1"/>
    <col min="11041" max="11041" width="9" style="22" customWidth="1"/>
    <col min="11042" max="11047" width="13.140625" style="22" customWidth="1"/>
    <col min="11048" max="11056" width="10.85546875" style="22" customWidth="1"/>
    <col min="11057" max="11097" width="0" style="22" hidden="1" customWidth="1"/>
    <col min="11098" max="11099" width="10.85546875" style="22" customWidth="1"/>
    <col min="11100" max="11264" width="11.42578125" style="22"/>
    <col min="11265" max="11265" width="31.5703125" style="22" customWidth="1"/>
    <col min="11266" max="11266" width="25.7109375" style="22" customWidth="1"/>
    <col min="11267" max="11267" width="12.7109375" style="22" customWidth="1"/>
    <col min="11268" max="11268" width="10.7109375" style="22" customWidth="1"/>
    <col min="11269" max="11269" width="10.85546875" style="22" customWidth="1"/>
    <col min="11270" max="11276" width="10.7109375" style="22" customWidth="1"/>
    <col min="11277" max="11277" width="12.140625" style="22" customWidth="1"/>
    <col min="11278" max="11278" width="11.140625" style="22" customWidth="1"/>
    <col min="11279" max="11279" width="10.7109375" style="22" customWidth="1"/>
    <col min="11280" max="11280" width="11.5703125" style="22" customWidth="1"/>
    <col min="11281" max="11281" width="11.42578125" style="22"/>
    <col min="11282" max="11282" width="11.28515625" style="22" customWidth="1"/>
    <col min="11283" max="11283" width="10.42578125" style="22" customWidth="1"/>
    <col min="11284" max="11284" width="11.28515625" style="22" customWidth="1"/>
    <col min="11285" max="11285" width="10.28515625" style="22" customWidth="1"/>
    <col min="11286" max="11287" width="10.5703125" style="22" customWidth="1"/>
    <col min="11288" max="11292" width="14.140625" style="22" customWidth="1"/>
    <col min="11293" max="11296" width="13.140625" style="22" customWidth="1"/>
    <col min="11297" max="11297" width="9" style="22" customWidth="1"/>
    <col min="11298" max="11303" width="13.140625" style="22" customWidth="1"/>
    <col min="11304" max="11312" width="10.85546875" style="22" customWidth="1"/>
    <col min="11313" max="11353" width="0" style="22" hidden="1" customWidth="1"/>
    <col min="11354" max="11355" width="10.85546875" style="22" customWidth="1"/>
    <col min="11356" max="11520" width="11.42578125" style="22"/>
    <col min="11521" max="11521" width="31.5703125" style="22" customWidth="1"/>
    <col min="11522" max="11522" width="25.7109375" style="22" customWidth="1"/>
    <col min="11523" max="11523" width="12.7109375" style="22" customWidth="1"/>
    <col min="11524" max="11524" width="10.7109375" style="22" customWidth="1"/>
    <col min="11525" max="11525" width="10.85546875" style="22" customWidth="1"/>
    <col min="11526" max="11532" width="10.7109375" style="22" customWidth="1"/>
    <col min="11533" max="11533" width="12.140625" style="22" customWidth="1"/>
    <col min="11534" max="11534" width="11.140625" style="22" customWidth="1"/>
    <col min="11535" max="11535" width="10.7109375" style="22" customWidth="1"/>
    <col min="11536" max="11536" width="11.5703125" style="22" customWidth="1"/>
    <col min="11537" max="11537" width="11.42578125" style="22"/>
    <col min="11538" max="11538" width="11.28515625" style="22" customWidth="1"/>
    <col min="11539" max="11539" width="10.42578125" style="22" customWidth="1"/>
    <col min="11540" max="11540" width="11.28515625" style="22" customWidth="1"/>
    <col min="11541" max="11541" width="10.28515625" style="22" customWidth="1"/>
    <col min="11542" max="11543" width="10.5703125" style="22" customWidth="1"/>
    <col min="11544" max="11548" width="14.140625" style="22" customWidth="1"/>
    <col min="11549" max="11552" width="13.140625" style="22" customWidth="1"/>
    <col min="11553" max="11553" width="9" style="22" customWidth="1"/>
    <col min="11554" max="11559" width="13.140625" style="22" customWidth="1"/>
    <col min="11560" max="11568" width="10.85546875" style="22" customWidth="1"/>
    <col min="11569" max="11609" width="0" style="22" hidden="1" customWidth="1"/>
    <col min="11610" max="11611" width="10.85546875" style="22" customWidth="1"/>
    <col min="11612" max="11776" width="11.42578125" style="22"/>
    <col min="11777" max="11777" width="31.5703125" style="22" customWidth="1"/>
    <col min="11778" max="11778" width="25.7109375" style="22" customWidth="1"/>
    <col min="11779" max="11779" width="12.7109375" style="22" customWidth="1"/>
    <col min="11780" max="11780" width="10.7109375" style="22" customWidth="1"/>
    <col min="11781" max="11781" width="10.85546875" style="22" customWidth="1"/>
    <col min="11782" max="11788" width="10.7109375" style="22" customWidth="1"/>
    <col min="11789" max="11789" width="12.140625" style="22" customWidth="1"/>
    <col min="11790" max="11790" width="11.140625" style="22" customWidth="1"/>
    <col min="11791" max="11791" width="10.7109375" style="22" customWidth="1"/>
    <col min="11792" max="11792" width="11.5703125" style="22" customWidth="1"/>
    <col min="11793" max="11793" width="11.42578125" style="22"/>
    <col min="11794" max="11794" width="11.28515625" style="22" customWidth="1"/>
    <col min="11795" max="11795" width="10.42578125" style="22" customWidth="1"/>
    <col min="11796" max="11796" width="11.28515625" style="22" customWidth="1"/>
    <col min="11797" max="11797" width="10.28515625" style="22" customWidth="1"/>
    <col min="11798" max="11799" width="10.5703125" style="22" customWidth="1"/>
    <col min="11800" max="11804" width="14.140625" style="22" customWidth="1"/>
    <col min="11805" max="11808" width="13.140625" style="22" customWidth="1"/>
    <col min="11809" max="11809" width="9" style="22" customWidth="1"/>
    <col min="11810" max="11815" width="13.140625" style="22" customWidth="1"/>
    <col min="11816" max="11824" width="10.85546875" style="22" customWidth="1"/>
    <col min="11825" max="11865" width="0" style="22" hidden="1" customWidth="1"/>
    <col min="11866" max="11867" width="10.85546875" style="22" customWidth="1"/>
    <col min="11868" max="12032" width="11.42578125" style="22"/>
    <col min="12033" max="12033" width="31.5703125" style="22" customWidth="1"/>
    <col min="12034" max="12034" width="25.7109375" style="22" customWidth="1"/>
    <col min="12035" max="12035" width="12.7109375" style="22" customWidth="1"/>
    <col min="12036" max="12036" width="10.7109375" style="22" customWidth="1"/>
    <col min="12037" max="12037" width="10.85546875" style="22" customWidth="1"/>
    <col min="12038" max="12044" width="10.7109375" style="22" customWidth="1"/>
    <col min="12045" max="12045" width="12.140625" style="22" customWidth="1"/>
    <col min="12046" max="12046" width="11.140625" style="22" customWidth="1"/>
    <col min="12047" max="12047" width="10.7109375" style="22" customWidth="1"/>
    <col min="12048" max="12048" width="11.5703125" style="22" customWidth="1"/>
    <col min="12049" max="12049" width="11.42578125" style="22"/>
    <col min="12050" max="12050" width="11.28515625" style="22" customWidth="1"/>
    <col min="12051" max="12051" width="10.42578125" style="22" customWidth="1"/>
    <col min="12052" max="12052" width="11.28515625" style="22" customWidth="1"/>
    <col min="12053" max="12053" width="10.28515625" style="22" customWidth="1"/>
    <col min="12054" max="12055" width="10.5703125" style="22" customWidth="1"/>
    <col min="12056" max="12060" width="14.140625" style="22" customWidth="1"/>
    <col min="12061" max="12064" width="13.140625" style="22" customWidth="1"/>
    <col min="12065" max="12065" width="9" style="22" customWidth="1"/>
    <col min="12066" max="12071" width="13.140625" style="22" customWidth="1"/>
    <col min="12072" max="12080" width="10.85546875" style="22" customWidth="1"/>
    <col min="12081" max="12121" width="0" style="22" hidden="1" customWidth="1"/>
    <col min="12122" max="12123" width="10.85546875" style="22" customWidth="1"/>
    <col min="12124" max="12288" width="11.42578125" style="22"/>
    <col min="12289" max="12289" width="31.5703125" style="22" customWidth="1"/>
    <col min="12290" max="12290" width="25.7109375" style="22" customWidth="1"/>
    <col min="12291" max="12291" width="12.7109375" style="22" customWidth="1"/>
    <col min="12292" max="12292" width="10.7109375" style="22" customWidth="1"/>
    <col min="12293" max="12293" width="10.85546875" style="22" customWidth="1"/>
    <col min="12294" max="12300" width="10.7109375" style="22" customWidth="1"/>
    <col min="12301" max="12301" width="12.140625" style="22" customWidth="1"/>
    <col min="12302" max="12302" width="11.140625" style="22" customWidth="1"/>
    <col min="12303" max="12303" width="10.7109375" style="22" customWidth="1"/>
    <col min="12304" max="12304" width="11.5703125" style="22" customWidth="1"/>
    <col min="12305" max="12305" width="11.42578125" style="22"/>
    <col min="12306" max="12306" width="11.28515625" style="22" customWidth="1"/>
    <col min="12307" max="12307" width="10.42578125" style="22" customWidth="1"/>
    <col min="12308" max="12308" width="11.28515625" style="22" customWidth="1"/>
    <col min="12309" max="12309" width="10.28515625" style="22" customWidth="1"/>
    <col min="12310" max="12311" width="10.5703125" style="22" customWidth="1"/>
    <col min="12312" max="12316" width="14.140625" style="22" customWidth="1"/>
    <col min="12317" max="12320" width="13.140625" style="22" customWidth="1"/>
    <col min="12321" max="12321" width="9" style="22" customWidth="1"/>
    <col min="12322" max="12327" width="13.140625" style="22" customWidth="1"/>
    <col min="12328" max="12336" width="10.85546875" style="22" customWidth="1"/>
    <col min="12337" max="12377" width="0" style="22" hidden="1" customWidth="1"/>
    <col min="12378" max="12379" width="10.85546875" style="22" customWidth="1"/>
    <col min="12380" max="12544" width="11.42578125" style="22"/>
    <col min="12545" max="12545" width="31.5703125" style="22" customWidth="1"/>
    <col min="12546" max="12546" width="25.7109375" style="22" customWidth="1"/>
    <col min="12547" max="12547" width="12.7109375" style="22" customWidth="1"/>
    <col min="12548" max="12548" width="10.7109375" style="22" customWidth="1"/>
    <col min="12549" max="12549" width="10.85546875" style="22" customWidth="1"/>
    <col min="12550" max="12556" width="10.7109375" style="22" customWidth="1"/>
    <col min="12557" max="12557" width="12.140625" style="22" customWidth="1"/>
    <col min="12558" max="12558" width="11.140625" style="22" customWidth="1"/>
    <col min="12559" max="12559" width="10.7109375" style="22" customWidth="1"/>
    <col min="12560" max="12560" width="11.5703125" style="22" customWidth="1"/>
    <col min="12561" max="12561" width="11.42578125" style="22"/>
    <col min="12562" max="12562" width="11.28515625" style="22" customWidth="1"/>
    <col min="12563" max="12563" width="10.42578125" style="22" customWidth="1"/>
    <col min="12564" max="12564" width="11.28515625" style="22" customWidth="1"/>
    <col min="12565" max="12565" width="10.28515625" style="22" customWidth="1"/>
    <col min="12566" max="12567" width="10.5703125" style="22" customWidth="1"/>
    <col min="12568" max="12572" width="14.140625" style="22" customWidth="1"/>
    <col min="12573" max="12576" width="13.140625" style="22" customWidth="1"/>
    <col min="12577" max="12577" width="9" style="22" customWidth="1"/>
    <col min="12578" max="12583" width="13.140625" style="22" customWidth="1"/>
    <col min="12584" max="12592" width="10.85546875" style="22" customWidth="1"/>
    <col min="12593" max="12633" width="0" style="22" hidden="1" customWidth="1"/>
    <col min="12634" max="12635" width="10.85546875" style="22" customWidth="1"/>
    <col min="12636" max="12800" width="11.42578125" style="22"/>
    <col min="12801" max="12801" width="31.5703125" style="22" customWidth="1"/>
    <col min="12802" max="12802" width="25.7109375" style="22" customWidth="1"/>
    <col min="12803" max="12803" width="12.7109375" style="22" customWidth="1"/>
    <col min="12804" max="12804" width="10.7109375" style="22" customWidth="1"/>
    <col min="12805" max="12805" width="10.85546875" style="22" customWidth="1"/>
    <col min="12806" max="12812" width="10.7109375" style="22" customWidth="1"/>
    <col min="12813" max="12813" width="12.140625" style="22" customWidth="1"/>
    <col min="12814" max="12814" width="11.140625" style="22" customWidth="1"/>
    <col min="12815" max="12815" width="10.7109375" style="22" customWidth="1"/>
    <col min="12816" max="12816" width="11.5703125" style="22" customWidth="1"/>
    <col min="12817" max="12817" width="11.42578125" style="22"/>
    <col min="12818" max="12818" width="11.28515625" style="22" customWidth="1"/>
    <col min="12819" max="12819" width="10.42578125" style="22" customWidth="1"/>
    <col min="12820" max="12820" width="11.28515625" style="22" customWidth="1"/>
    <col min="12821" max="12821" width="10.28515625" style="22" customWidth="1"/>
    <col min="12822" max="12823" width="10.5703125" style="22" customWidth="1"/>
    <col min="12824" max="12828" width="14.140625" style="22" customWidth="1"/>
    <col min="12829" max="12832" width="13.140625" style="22" customWidth="1"/>
    <col min="12833" max="12833" width="9" style="22" customWidth="1"/>
    <col min="12834" max="12839" width="13.140625" style="22" customWidth="1"/>
    <col min="12840" max="12848" width="10.85546875" style="22" customWidth="1"/>
    <col min="12849" max="12889" width="0" style="22" hidden="1" customWidth="1"/>
    <col min="12890" max="12891" width="10.85546875" style="22" customWidth="1"/>
    <col min="12892" max="13056" width="11.42578125" style="22"/>
    <col min="13057" max="13057" width="31.5703125" style="22" customWidth="1"/>
    <col min="13058" max="13058" width="25.7109375" style="22" customWidth="1"/>
    <col min="13059" max="13059" width="12.7109375" style="22" customWidth="1"/>
    <col min="13060" max="13060" width="10.7109375" style="22" customWidth="1"/>
    <col min="13061" max="13061" width="10.85546875" style="22" customWidth="1"/>
    <col min="13062" max="13068" width="10.7109375" style="22" customWidth="1"/>
    <col min="13069" max="13069" width="12.140625" style="22" customWidth="1"/>
    <col min="13070" max="13070" width="11.140625" style="22" customWidth="1"/>
    <col min="13071" max="13071" width="10.7109375" style="22" customWidth="1"/>
    <col min="13072" max="13072" width="11.5703125" style="22" customWidth="1"/>
    <col min="13073" max="13073" width="11.42578125" style="22"/>
    <col min="13074" max="13074" width="11.28515625" style="22" customWidth="1"/>
    <col min="13075" max="13075" width="10.42578125" style="22" customWidth="1"/>
    <col min="13076" max="13076" width="11.28515625" style="22" customWidth="1"/>
    <col min="13077" max="13077" width="10.28515625" style="22" customWidth="1"/>
    <col min="13078" max="13079" width="10.5703125" style="22" customWidth="1"/>
    <col min="13080" max="13084" width="14.140625" style="22" customWidth="1"/>
    <col min="13085" max="13088" width="13.140625" style="22" customWidth="1"/>
    <col min="13089" max="13089" width="9" style="22" customWidth="1"/>
    <col min="13090" max="13095" width="13.140625" style="22" customWidth="1"/>
    <col min="13096" max="13104" width="10.85546875" style="22" customWidth="1"/>
    <col min="13105" max="13145" width="0" style="22" hidden="1" customWidth="1"/>
    <col min="13146" max="13147" width="10.85546875" style="22" customWidth="1"/>
    <col min="13148" max="13312" width="11.42578125" style="22"/>
    <col min="13313" max="13313" width="31.5703125" style="22" customWidth="1"/>
    <col min="13314" max="13314" width="25.7109375" style="22" customWidth="1"/>
    <col min="13315" max="13315" width="12.7109375" style="22" customWidth="1"/>
    <col min="13316" max="13316" width="10.7109375" style="22" customWidth="1"/>
    <col min="13317" max="13317" width="10.85546875" style="22" customWidth="1"/>
    <col min="13318" max="13324" width="10.7109375" style="22" customWidth="1"/>
    <col min="13325" max="13325" width="12.140625" style="22" customWidth="1"/>
    <col min="13326" max="13326" width="11.140625" style="22" customWidth="1"/>
    <col min="13327" max="13327" width="10.7109375" style="22" customWidth="1"/>
    <col min="13328" max="13328" width="11.5703125" style="22" customWidth="1"/>
    <col min="13329" max="13329" width="11.42578125" style="22"/>
    <col min="13330" max="13330" width="11.28515625" style="22" customWidth="1"/>
    <col min="13331" max="13331" width="10.42578125" style="22" customWidth="1"/>
    <col min="13332" max="13332" width="11.28515625" style="22" customWidth="1"/>
    <col min="13333" max="13333" width="10.28515625" style="22" customWidth="1"/>
    <col min="13334" max="13335" width="10.5703125" style="22" customWidth="1"/>
    <col min="13336" max="13340" width="14.140625" style="22" customWidth="1"/>
    <col min="13341" max="13344" width="13.140625" style="22" customWidth="1"/>
    <col min="13345" max="13345" width="9" style="22" customWidth="1"/>
    <col min="13346" max="13351" width="13.140625" style="22" customWidth="1"/>
    <col min="13352" max="13360" width="10.85546875" style="22" customWidth="1"/>
    <col min="13361" max="13401" width="0" style="22" hidden="1" customWidth="1"/>
    <col min="13402" max="13403" width="10.85546875" style="22" customWidth="1"/>
    <col min="13404" max="13568" width="11.42578125" style="22"/>
    <col min="13569" max="13569" width="31.5703125" style="22" customWidth="1"/>
    <col min="13570" max="13570" width="25.7109375" style="22" customWidth="1"/>
    <col min="13571" max="13571" width="12.7109375" style="22" customWidth="1"/>
    <col min="13572" max="13572" width="10.7109375" style="22" customWidth="1"/>
    <col min="13573" max="13573" width="10.85546875" style="22" customWidth="1"/>
    <col min="13574" max="13580" width="10.7109375" style="22" customWidth="1"/>
    <col min="13581" max="13581" width="12.140625" style="22" customWidth="1"/>
    <col min="13582" max="13582" width="11.140625" style="22" customWidth="1"/>
    <col min="13583" max="13583" width="10.7109375" style="22" customWidth="1"/>
    <col min="13584" max="13584" width="11.5703125" style="22" customWidth="1"/>
    <col min="13585" max="13585" width="11.42578125" style="22"/>
    <col min="13586" max="13586" width="11.28515625" style="22" customWidth="1"/>
    <col min="13587" max="13587" width="10.42578125" style="22" customWidth="1"/>
    <col min="13588" max="13588" width="11.28515625" style="22" customWidth="1"/>
    <col min="13589" max="13589" width="10.28515625" style="22" customWidth="1"/>
    <col min="13590" max="13591" width="10.5703125" style="22" customWidth="1"/>
    <col min="13592" max="13596" width="14.140625" style="22" customWidth="1"/>
    <col min="13597" max="13600" width="13.140625" style="22" customWidth="1"/>
    <col min="13601" max="13601" width="9" style="22" customWidth="1"/>
    <col min="13602" max="13607" width="13.140625" style="22" customWidth="1"/>
    <col min="13608" max="13616" width="10.85546875" style="22" customWidth="1"/>
    <col min="13617" max="13657" width="0" style="22" hidden="1" customWidth="1"/>
    <col min="13658" max="13659" width="10.85546875" style="22" customWidth="1"/>
    <col min="13660" max="13824" width="11.42578125" style="22"/>
    <col min="13825" max="13825" width="31.5703125" style="22" customWidth="1"/>
    <col min="13826" max="13826" width="25.7109375" style="22" customWidth="1"/>
    <col min="13827" max="13827" width="12.7109375" style="22" customWidth="1"/>
    <col min="13828" max="13828" width="10.7109375" style="22" customWidth="1"/>
    <col min="13829" max="13829" width="10.85546875" style="22" customWidth="1"/>
    <col min="13830" max="13836" width="10.7109375" style="22" customWidth="1"/>
    <col min="13837" max="13837" width="12.140625" style="22" customWidth="1"/>
    <col min="13838" max="13838" width="11.140625" style="22" customWidth="1"/>
    <col min="13839" max="13839" width="10.7109375" style="22" customWidth="1"/>
    <col min="13840" max="13840" width="11.5703125" style="22" customWidth="1"/>
    <col min="13841" max="13841" width="11.42578125" style="22"/>
    <col min="13842" max="13842" width="11.28515625" style="22" customWidth="1"/>
    <col min="13843" max="13843" width="10.42578125" style="22" customWidth="1"/>
    <col min="13844" max="13844" width="11.28515625" style="22" customWidth="1"/>
    <col min="13845" max="13845" width="10.28515625" style="22" customWidth="1"/>
    <col min="13846" max="13847" width="10.5703125" style="22" customWidth="1"/>
    <col min="13848" max="13852" width="14.140625" style="22" customWidth="1"/>
    <col min="13853" max="13856" width="13.140625" style="22" customWidth="1"/>
    <col min="13857" max="13857" width="9" style="22" customWidth="1"/>
    <col min="13858" max="13863" width="13.140625" style="22" customWidth="1"/>
    <col min="13864" max="13872" width="10.85546875" style="22" customWidth="1"/>
    <col min="13873" max="13913" width="0" style="22" hidden="1" customWidth="1"/>
    <col min="13914" max="13915" width="10.85546875" style="22" customWidth="1"/>
    <col min="13916" max="14080" width="11.42578125" style="22"/>
    <col min="14081" max="14081" width="31.5703125" style="22" customWidth="1"/>
    <col min="14082" max="14082" width="25.7109375" style="22" customWidth="1"/>
    <col min="14083" max="14083" width="12.7109375" style="22" customWidth="1"/>
    <col min="14084" max="14084" width="10.7109375" style="22" customWidth="1"/>
    <col min="14085" max="14085" width="10.85546875" style="22" customWidth="1"/>
    <col min="14086" max="14092" width="10.7109375" style="22" customWidth="1"/>
    <col min="14093" max="14093" width="12.140625" style="22" customWidth="1"/>
    <col min="14094" max="14094" width="11.140625" style="22" customWidth="1"/>
    <col min="14095" max="14095" width="10.7109375" style="22" customWidth="1"/>
    <col min="14096" max="14096" width="11.5703125" style="22" customWidth="1"/>
    <col min="14097" max="14097" width="11.42578125" style="22"/>
    <col min="14098" max="14098" width="11.28515625" style="22" customWidth="1"/>
    <col min="14099" max="14099" width="10.42578125" style="22" customWidth="1"/>
    <col min="14100" max="14100" width="11.28515625" style="22" customWidth="1"/>
    <col min="14101" max="14101" width="10.28515625" style="22" customWidth="1"/>
    <col min="14102" max="14103" width="10.5703125" style="22" customWidth="1"/>
    <col min="14104" max="14108" width="14.140625" style="22" customWidth="1"/>
    <col min="14109" max="14112" width="13.140625" style="22" customWidth="1"/>
    <col min="14113" max="14113" width="9" style="22" customWidth="1"/>
    <col min="14114" max="14119" width="13.140625" style="22" customWidth="1"/>
    <col min="14120" max="14128" width="10.85546875" style="22" customWidth="1"/>
    <col min="14129" max="14169" width="0" style="22" hidden="1" customWidth="1"/>
    <col min="14170" max="14171" width="10.85546875" style="22" customWidth="1"/>
    <col min="14172" max="14336" width="11.42578125" style="22"/>
    <col min="14337" max="14337" width="31.5703125" style="22" customWidth="1"/>
    <col min="14338" max="14338" width="25.7109375" style="22" customWidth="1"/>
    <col min="14339" max="14339" width="12.7109375" style="22" customWidth="1"/>
    <col min="14340" max="14340" width="10.7109375" style="22" customWidth="1"/>
    <col min="14341" max="14341" width="10.85546875" style="22" customWidth="1"/>
    <col min="14342" max="14348" width="10.7109375" style="22" customWidth="1"/>
    <col min="14349" max="14349" width="12.140625" style="22" customWidth="1"/>
    <col min="14350" max="14350" width="11.140625" style="22" customWidth="1"/>
    <col min="14351" max="14351" width="10.7109375" style="22" customWidth="1"/>
    <col min="14352" max="14352" width="11.5703125" style="22" customWidth="1"/>
    <col min="14353" max="14353" width="11.42578125" style="22"/>
    <col min="14354" max="14354" width="11.28515625" style="22" customWidth="1"/>
    <col min="14355" max="14355" width="10.42578125" style="22" customWidth="1"/>
    <col min="14356" max="14356" width="11.28515625" style="22" customWidth="1"/>
    <col min="14357" max="14357" width="10.28515625" style="22" customWidth="1"/>
    <col min="14358" max="14359" width="10.5703125" style="22" customWidth="1"/>
    <col min="14360" max="14364" width="14.140625" style="22" customWidth="1"/>
    <col min="14365" max="14368" width="13.140625" style="22" customWidth="1"/>
    <col min="14369" max="14369" width="9" style="22" customWidth="1"/>
    <col min="14370" max="14375" width="13.140625" style="22" customWidth="1"/>
    <col min="14376" max="14384" width="10.85546875" style="22" customWidth="1"/>
    <col min="14385" max="14425" width="0" style="22" hidden="1" customWidth="1"/>
    <col min="14426" max="14427" width="10.85546875" style="22" customWidth="1"/>
    <col min="14428" max="14592" width="11.42578125" style="22"/>
    <col min="14593" max="14593" width="31.5703125" style="22" customWidth="1"/>
    <col min="14594" max="14594" width="25.7109375" style="22" customWidth="1"/>
    <col min="14595" max="14595" width="12.7109375" style="22" customWidth="1"/>
    <col min="14596" max="14596" width="10.7109375" style="22" customWidth="1"/>
    <col min="14597" max="14597" width="10.85546875" style="22" customWidth="1"/>
    <col min="14598" max="14604" width="10.7109375" style="22" customWidth="1"/>
    <col min="14605" max="14605" width="12.140625" style="22" customWidth="1"/>
    <col min="14606" max="14606" width="11.140625" style="22" customWidth="1"/>
    <col min="14607" max="14607" width="10.7109375" style="22" customWidth="1"/>
    <col min="14608" max="14608" width="11.5703125" style="22" customWidth="1"/>
    <col min="14609" max="14609" width="11.42578125" style="22"/>
    <col min="14610" max="14610" width="11.28515625" style="22" customWidth="1"/>
    <col min="14611" max="14611" width="10.42578125" style="22" customWidth="1"/>
    <col min="14612" max="14612" width="11.28515625" style="22" customWidth="1"/>
    <col min="14613" max="14613" width="10.28515625" style="22" customWidth="1"/>
    <col min="14614" max="14615" width="10.5703125" style="22" customWidth="1"/>
    <col min="14616" max="14620" width="14.140625" style="22" customWidth="1"/>
    <col min="14621" max="14624" width="13.140625" style="22" customWidth="1"/>
    <col min="14625" max="14625" width="9" style="22" customWidth="1"/>
    <col min="14626" max="14631" width="13.140625" style="22" customWidth="1"/>
    <col min="14632" max="14640" width="10.85546875" style="22" customWidth="1"/>
    <col min="14641" max="14681" width="0" style="22" hidden="1" customWidth="1"/>
    <col min="14682" max="14683" width="10.85546875" style="22" customWidth="1"/>
    <col min="14684" max="14848" width="11.42578125" style="22"/>
    <col min="14849" max="14849" width="31.5703125" style="22" customWidth="1"/>
    <col min="14850" max="14850" width="25.7109375" style="22" customWidth="1"/>
    <col min="14851" max="14851" width="12.7109375" style="22" customWidth="1"/>
    <col min="14852" max="14852" width="10.7109375" style="22" customWidth="1"/>
    <col min="14853" max="14853" width="10.85546875" style="22" customWidth="1"/>
    <col min="14854" max="14860" width="10.7109375" style="22" customWidth="1"/>
    <col min="14861" max="14861" width="12.140625" style="22" customWidth="1"/>
    <col min="14862" max="14862" width="11.140625" style="22" customWidth="1"/>
    <col min="14863" max="14863" width="10.7109375" style="22" customWidth="1"/>
    <col min="14864" max="14864" width="11.5703125" style="22" customWidth="1"/>
    <col min="14865" max="14865" width="11.42578125" style="22"/>
    <col min="14866" max="14866" width="11.28515625" style="22" customWidth="1"/>
    <col min="14867" max="14867" width="10.42578125" style="22" customWidth="1"/>
    <col min="14868" max="14868" width="11.28515625" style="22" customWidth="1"/>
    <col min="14869" max="14869" width="10.28515625" style="22" customWidth="1"/>
    <col min="14870" max="14871" width="10.5703125" style="22" customWidth="1"/>
    <col min="14872" max="14876" width="14.140625" style="22" customWidth="1"/>
    <col min="14877" max="14880" width="13.140625" style="22" customWidth="1"/>
    <col min="14881" max="14881" width="9" style="22" customWidth="1"/>
    <col min="14882" max="14887" width="13.140625" style="22" customWidth="1"/>
    <col min="14888" max="14896" width="10.85546875" style="22" customWidth="1"/>
    <col min="14897" max="14937" width="0" style="22" hidden="1" customWidth="1"/>
    <col min="14938" max="14939" width="10.85546875" style="22" customWidth="1"/>
    <col min="14940" max="15104" width="11.42578125" style="22"/>
    <col min="15105" max="15105" width="31.5703125" style="22" customWidth="1"/>
    <col min="15106" max="15106" width="25.7109375" style="22" customWidth="1"/>
    <col min="15107" max="15107" width="12.7109375" style="22" customWidth="1"/>
    <col min="15108" max="15108" width="10.7109375" style="22" customWidth="1"/>
    <col min="15109" max="15109" width="10.85546875" style="22" customWidth="1"/>
    <col min="15110" max="15116" width="10.7109375" style="22" customWidth="1"/>
    <col min="15117" max="15117" width="12.140625" style="22" customWidth="1"/>
    <col min="15118" max="15118" width="11.140625" style="22" customWidth="1"/>
    <col min="15119" max="15119" width="10.7109375" style="22" customWidth="1"/>
    <col min="15120" max="15120" width="11.5703125" style="22" customWidth="1"/>
    <col min="15121" max="15121" width="11.42578125" style="22"/>
    <col min="15122" max="15122" width="11.28515625" style="22" customWidth="1"/>
    <col min="15123" max="15123" width="10.42578125" style="22" customWidth="1"/>
    <col min="15124" max="15124" width="11.28515625" style="22" customWidth="1"/>
    <col min="15125" max="15125" width="10.28515625" style="22" customWidth="1"/>
    <col min="15126" max="15127" width="10.5703125" style="22" customWidth="1"/>
    <col min="15128" max="15132" width="14.140625" style="22" customWidth="1"/>
    <col min="15133" max="15136" width="13.140625" style="22" customWidth="1"/>
    <col min="15137" max="15137" width="9" style="22" customWidth="1"/>
    <col min="15138" max="15143" width="13.140625" style="22" customWidth="1"/>
    <col min="15144" max="15152" width="10.85546875" style="22" customWidth="1"/>
    <col min="15153" max="15193" width="0" style="22" hidden="1" customWidth="1"/>
    <col min="15194" max="15195" width="10.85546875" style="22" customWidth="1"/>
    <col min="15196" max="15360" width="11.42578125" style="22"/>
    <col min="15361" max="15361" width="31.5703125" style="22" customWidth="1"/>
    <col min="15362" max="15362" width="25.7109375" style="22" customWidth="1"/>
    <col min="15363" max="15363" width="12.7109375" style="22" customWidth="1"/>
    <col min="15364" max="15364" width="10.7109375" style="22" customWidth="1"/>
    <col min="15365" max="15365" width="10.85546875" style="22" customWidth="1"/>
    <col min="15366" max="15372" width="10.7109375" style="22" customWidth="1"/>
    <col min="15373" max="15373" width="12.140625" style="22" customWidth="1"/>
    <col min="15374" max="15374" width="11.140625" style="22" customWidth="1"/>
    <col min="15375" max="15375" width="10.7109375" style="22" customWidth="1"/>
    <col min="15376" max="15376" width="11.5703125" style="22" customWidth="1"/>
    <col min="15377" max="15377" width="11.42578125" style="22"/>
    <col min="15378" max="15378" width="11.28515625" style="22" customWidth="1"/>
    <col min="15379" max="15379" width="10.42578125" style="22" customWidth="1"/>
    <col min="15380" max="15380" width="11.28515625" style="22" customWidth="1"/>
    <col min="15381" max="15381" width="10.28515625" style="22" customWidth="1"/>
    <col min="15382" max="15383" width="10.5703125" style="22" customWidth="1"/>
    <col min="15384" max="15388" width="14.140625" style="22" customWidth="1"/>
    <col min="15389" max="15392" width="13.140625" style="22" customWidth="1"/>
    <col min="15393" max="15393" width="9" style="22" customWidth="1"/>
    <col min="15394" max="15399" width="13.140625" style="22" customWidth="1"/>
    <col min="15400" max="15408" width="10.85546875" style="22" customWidth="1"/>
    <col min="15409" max="15449" width="0" style="22" hidden="1" customWidth="1"/>
    <col min="15450" max="15451" width="10.85546875" style="22" customWidth="1"/>
    <col min="15452" max="15616" width="11.42578125" style="22"/>
    <col min="15617" max="15617" width="31.5703125" style="22" customWidth="1"/>
    <col min="15618" max="15618" width="25.7109375" style="22" customWidth="1"/>
    <col min="15619" max="15619" width="12.7109375" style="22" customWidth="1"/>
    <col min="15620" max="15620" width="10.7109375" style="22" customWidth="1"/>
    <col min="15621" max="15621" width="10.85546875" style="22" customWidth="1"/>
    <col min="15622" max="15628" width="10.7109375" style="22" customWidth="1"/>
    <col min="15629" max="15629" width="12.140625" style="22" customWidth="1"/>
    <col min="15630" max="15630" width="11.140625" style="22" customWidth="1"/>
    <col min="15631" max="15631" width="10.7109375" style="22" customWidth="1"/>
    <col min="15632" max="15632" width="11.5703125" style="22" customWidth="1"/>
    <col min="15633" max="15633" width="11.42578125" style="22"/>
    <col min="15634" max="15634" width="11.28515625" style="22" customWidth="1"/>
    <col min="15635" max="15635" width="10.42578125" style="22" customWidth="1"/>
    <col min="15636" max="15636" width="11.28515625" style="22" customWidth="1"/>
    <col min="15637" max="15637" width="10.28515625" style="22" customWidth="1"/>
    <col min="15638" max="15639" width="10.5703125" style="22" customWidth="1"/>
    <col min="15640" max="15644" width="14.140625" style="22" customWidth="1"/>
    <col min="15645" max="15648" width="13.140625" style="22" customWidth="1"/>
    <col min="15649" max="15649" width="9" style="22" customWidth="1"/>
    <col min="15650" max="15655" width="13.140625" style="22" customWidth="1"/>
    <col min="15656" max="15664" width="10.85546875" style="22" customWidth="1"/>
    <col min="15665" max="15705" width="0" style="22" hidden="1" customWidth="1"/>
    <col min="15706" max="15707" width="10.85546875" style="22" customWidth="1"/>
    <col min="15708" max="15872" width="11.42578125" style="22"/>
    <col min="15873" max="15873" width="31.5703125" style="22" customWidth="1"/>
    <col min="15874" max="15874" width="25.7109375" style="22" customWidth="1"/>
    <col min="15875" max="15875" width="12.7109375" style="22" customWidth="1"/>
    <col min="15876" max="15876" width="10.7109375" style="22" customWidth="1"/>
    <col min="15877" max="15877" width="10.85546875" style="22" customWidth="1"/>
    <col min="15878" max="15884" width="10.7109375" style="22" customWidth="1"/>
    <col min="15885" max="15885" width="12.140625" style="22" customWidth="1"/>
    <col min="15886" max="15886" width="11.140625" style="22" customWidth="1"/>
    <col min="15887" max="15887" width="10.7109375" style="22" customWidth="1"/>
    <col min="15888" max="15888" width="11.5703125" style="22" customWidth="1"/>
    <col min="15889" max="15889" width="11.42578125" style="22"/>
    <col min="15890" max="15890" width="11.28515625" style="22" customWidth="1"/>
    <col min="15891" max="15891" width="10.42578125" style="22" customWidth="1"/>
    <col min="15892" max="15892" width="11.28515625" style="22" customWidth="1"/>
    <col min="15893" max="15893" width="10.28515625" style="22" customWidth="1"/>
    <col min="15894" max="15895" width="10.5703125" style="22" customWidth="1"/>
    <col min="15896" max="15900" width="14.140625" style="22" customWidth="1"/>
    <col min="15901" max="15904" width="13.140625" style="22" customWidth="1"/>
    <col min="15905" max="15905" width="9" style="22" customWidth="1"/>
    <col min="15906" max="15911" width="13.140625" style="22" customWidth="1"/>
    <col min="15912" max="15920" width="10.85546875" style="22" customWidth="1"/>
    <col min="15921" max="15961" width="0" style="22" hidden="1" customWidth="1"/>
    <col min="15962" max="15963" width="10.85546875" style="22" customWidth="1"/>
    <col min="15964" max="16128" width="11.42578125" style="22"/>
    <col min="16129" max="16129" width="31.5703125" style="22" customWidth="1"/>
    <col min="16130" max="16130" width="25.7109375" style="22" customWidth="1"/>
    <col min="16131" max="16131" width="12.7109375" style="22" customWidth="1"/>
    <col min="16132" max="16132" width="10.7109375" style="22" customWidth="1"/>
    <col min="16133" max="16133" width="10.85546875" style="22" customWidth="1"/>
    <col min="16134" max="16140" width="10.7109375" style="22" customWidth="1"/>
    <col min="16141" max="16141" width="12.140625" style="22" customWidth="1"/>
    <col min="16142" max="16142" width="11.140625" style="22" customWidth="1"/>
    <col min="16143" max="16143" width="10.7109375" style="22" customWidth="1"/>
    <col min="16144" max="16144" width="11.5703125" style="22" customWidth="1"/>
    <col min="16145" max="16145" width="11.42578125" style="22"/>
    <col min="16146" max="16146" width="11.28515625" style="22" customWidth="1"/>
    <col min="16147" max="16147" width="10.42578125" style="22" customWidth="1"/>
    <col min="16148" max="16148" width="11.28515625" style="22" customWidth="1"/>
    <col min="16149" max="16149" width="10.28515625" style="22" customWidth="1"/>
    <col min="16150" max="16151" width="10.5703125" style="22" customWidth="1"/>
    <col min="16152" max="16156" width="14.140625" style="22" customWidth="1"/>
    <col min="16157" max="16160" width="13.140625" style="22" customWidth="1"/>
    <col min="16161" max="16161" width="9" style="22" customWidth="1"/>
    <col min="16162" max="16167" width="13.140625" style="22" customWidth="1"/>
    <col min="16168" max="16176" width="10.85546875" style="22" customWidth="1"/>
    <col min="16177" max="16217" width="0" style="22" hidden="1" customWidth="1"/>
    <col min="16218" max="16219" width="10.85546875" style="22" customWidth="1"/>
    <col min="16220" max="16384" width="11.42578125" style="22"/>
  </cols>
  <sheetData>
    <row r="1" spans="1:89" s="8" customFormat="1" ht="12.75" customHeight="1" x14ac:dyDescent="0.2">
      <c r="A1" s="166" t="s">
        <v>0</v>
      </c>
      <c r="B1" s="7"/>
      <c r="C1" s="7"/>
      <c r="D1" s="7"/>
      <c r="E1" s="7"/>
      <c r="F1" s="7"/>
      <c r="G1" s="7"/>
      <c r="H1" s="7"/>
      <c r="I1" s="7"/>
      <c r="J1" s="7"/>
      <c r="K1" s="7"/>
      <c r="L1" s="10"/>
      <c r="V1" s="24"/>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row>
    <row r="2" spans="1:89" s="8" customFormat="1" ht="12.75" customHeight="1" x14ac:dyDescent="0.2">
      <c r="A2" s="166" t="str">
        <f>CONCATENATE("COMUNA: ",[1]NOMBRE!B2," - ","( ",[1]NOMBRE!C2,[1]NOMBRE!D2,[1]NOMBRE!E2,[1]NOMBRE!F2,[1]NOMBRE!G2," )")</f>
        <v>COMUNA:  - (  )</v>
      </c>
      <c r="B2" s="7"/>
      <c r="C2" s="7"/>
      <c r="D2" s="7"/>
      <c r="E2" s="7"/>
      <c r="F2" s="7"/>
      <c r="G2" s="7"/>
      <c r="H2" s="7"/>
      <c r="I2" s="7"/>
      <c r="J2" s="7"/>
      <c r="K2" s="7"/>
      <c r="L2" s="10"/>
      <c r="V2" s="24"/>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c r="CB2" s="7"/>
      <c r="CC2" s="7"/>
      <c r="CD2" s="7"/>
      <c r="CE2" s="7"/>
      <c r="CF2" s="7"/>
      <c r="CG2" s="7"/>
      <c r="CH2" s="7"/>
      <c r="CI2" s="7"/>
      <c r="CJ2" s="7"/>
      <c r="CK2" s="7"/>
    </row>
    <row r="3" spans="1:89" s="8" customFormat="1" ht="12.75" customHeight="1" x14ac:dyDescent="0.2">
      <c r="A3" s="166" t="str">
        <f>CONCATENATE("ESTABLECIMIENTO/ESTRATEGIA: ",[1]NOMBRE!B3," - ","( ",[1]NOMBRE!C3,[1]NOMBRE!D3,[1]NOMBRE!E3,[1]NOMBRE!F3,[1]NOMBRE!G3,[1]NOMBRE!H3," )")</f>
        <v>ESTABLECIMIENTO/ESTRATEGIA:  - (  )</v>
      </c>
      <c r="B3" s="7"/>
      <c r="C3" s="7"/>
      <c r="D3" s="9"/>
      <c r="E3" s="7"/>
      <c r="F3" s="7"/>
      <c r="G3" s="7"/>
      <c r="H3" s="7"/>
      <c r="I3" s="7"/>
      <c r="J3" s="7"/>
      <c r="K3" s="7"/>
      <c r="L3" s="10"/>
      <c r="V3" s="24"/>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c r="CB3" s="7"/>
      <c r="CC3" s="7"/>
      <c r="CD3" s="7"/>
      <c r="CE3" s="7"/>
      <c r="CF3" s="7"/>
      <c r="CG3" s="7"/>
      <c r="CH3" s="7"/>
      <c r="CI3" s="7"/>
      <c r="CJ3" s="7"/>
      <c r="CK3" s="7"/>
    </row>
    <row r="4" spans="1:89" s="8" customFormat="1" ht="12.75" customHeight="1" x14ac:dyDescent="0.2">
      <c r="A4" s="166" t="str">
        <f>CONCATENATE("MES: ",[1]NOMBRE!B6," - ","( ",[1]NOMBRE!C6,[1]NOMBRE!D6," )")</f>
        <v>MES:  - (  )</v>
      </c>
      <c r="B4" s="7"/>
      <c r="C4" s="7"/>
      <c r="D4" s="7"/>
      <c r="E4" s="7"/>
      <c r="F4" s="7"/>
      <c r="G4" s="7"/>
      <c r="H4" s="7"/>
      <c r="I4" s="7"/>
      <c r="J4" s="7"/>
      <c r="K4" s="7"/>
      <c r="L4" s="10"/>
      <c r="V4" s="24"/>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row>
    <row r="5" spans="1:89" s="8" customFormat="1" ht="12.75" customHeight="1" x14ac:dyDescent="0.2">
      <c r="A5" s="6" t="str">
        <f>CONCATENATE("AÑO: ",[1]NOMBRE!B7)</f>
        <v>AÑO: 2014</v>
      </c>
      <c r="B5" s="7"/>
      <c r="C5" s="7"/>
      <c r="D5" s="7"/>
      <c r="E5" s="7"/>
      <c r="F5" s="7"/>
      <c r="G5" s="7"/>
      <c r="H5" s="7"/>
      <c r="I5" s="7"/>
      <c r="J5" s="7"/>
      <c r="K5" s="7"/>
      <c r="L5" s="10"/>
      <c r="V5" s="24"/>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row>
    <row r="6" spans="1:89" s="4" customFormat="1" ht="39.75" customHeight="1" x14ac:dyDescent="0.15">
      <c r="A6" s="271" t="s">
        <v>1</v>
      </c>
      <c r="B6" s="271"/>
      <c r="C6" s="271"/>
      <c r="D6" s="271"/>
      <c r="E6" s="271"/>
      <c r="F6" s="271"/>
      <c r="G6" s="271"/>
      <c r="H6" s="271"/>
      <c r="I6" s="271"/>
      <c r="J6" s="271"/>
      <c r="K6" s="271"/>
      <c r="L6" s="271"/>
      <c r="M6" s="271"/>
      <c r="N6" s="271"/>
      <c r="O6" s="271"/>
      <c r="P6" s="271"/>
      <c r="Q6" s="271"/>
      <c r="R6" s="271"/>
      <c r="S6" s="271"/>
      <c r="T6" s="271"/>
      <c r="U6" s="271"/>
      <c r="V6" s="271"/>
      <c r="W6" s="271"/>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c r="BX6" s="14"/>
      <c r="BY6" s="14"/>
      <c r="BZ6" s="14"/>
      <c r="CA6" s="14"/>
      <c r="CB6" s="14"/>
      <c r="CC6" s="14"/>
      <c r="CD6" s="14"/>
      <c r="CE6" s="14"/>
      <c r="CF6" s="14"/>
      <c r="CG6" s="14"/>
      <c r="CH6" s="14"/>
      <c r="CI6" s="14"/>
      <c r="CJ6" s="14"/>
      <c r="CK6" s="14"/>
    </row>
    <row r="7" spans="1:89" s="4" customFormat="1" ht="45" customHeight="1" x14ac:dyDescent="0.2">
      <c r="A7" s="35" t="s">
        <v>2</v>
      </c>
      <c r="B7" s="13"/>
      <c r="C7" s="12"/>
      <c r="D7" s="12"/>
      <c r="E7" s="12"/>
      <c r="F7" s="12"/>
      <c r="G7" s="12"/>
      <c r="H7" s="12"/>
      <c r="I7" s="36"/>
      <c r="J7" s="13"/>
      <c r="K7" s="37"/>
      <c r="L7" s="12"/>
      <c r="V7" s="2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14"/>
      <c r="BX7" s="14"/>
      <c r="BY7" s="14"/>
      <c r="BZ7" s="14"/>
      <c r="CA7" s="14"/>
      <c r="CB7" s="14"/>
      <c r="CC7" s="14"/>
      <c r="CD7" s="14"/>
      <c r="CE7" s="14"/>
      <c r="CF7" s="14"/>
      <c r="CG7" s="14"/>
      <c r="CH7" s="14"/>
      <c r="CI7" s="14"/>
      <c r="CJ7" s="14"/>
      <c r="CK7" s="14"/>
    </row>
    <row r="8" spans="1:89" s="4" customFormat="1" ht="30" customHeight="1" x14ac:dyDescent="0.2">
      <c r="A8" s="38" t="s">
        <v>3</v>
      </c>
      <c r="B8" s="20"/>
      <c r="C8" s="20"/>
      <c r="D8" s="20"/>
      <c r="E8" s="20"/>
      <c r="F8" s="20"/>
      <c r="G8" s="20"/>
      <c r="H8" s="20"/>
      <c r="I8" s="20"/>
      <c r="J8" s="20"/>
      <c r="K8" s="39"/>
      <c r="L8" s="20"/>
      <c r="M8" s="26"/>
      <c r="N8" s="26"/>
      <c r="V8" s="2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c r="CC8" s="14"/>
      <c r="CD8" s="14"/>
      <c r="CE8" s="14"/>
      <c r="CF8" s="14"/>
      <c r="CG8" s="14"/>
      <c r="CH8" s="14"/>
      <c r="CI8" s="14"/>
      <c r="CJ8" s="14"/>
      <c r="CK8" s="14"/>
    </row>
    <row r="9" spans="1:89" s="5" customFormat="1" ht="19.5" customHeight="1" x14ac:dyDescent="0.15">
      <c r="A9" s="285" t="s">
        <v>4</v>
      </c>
      <c r="B9" s="285" t="s">
        <v>5</v>
      </c>
      <c r="C9" s="287" t="s">
        <v>6</v>
      </c>
      <c r="D9" s="272" t="s">
        <v>89</v>
      </c>
      <c r="E9" s="273"/>
      <c r="F9" s="273"/>
      <c r="G9" s="273"/>
      <c r="H9" s="273"/>
      <c r="I9" s="273"/>
      <c r="J9" s="273"/>
      <c r="K9" s="273"/>
      <c r="L9" s="273"/>
      <c r="M9" s="273"/>
      <c r="N9" s="273"/>
      <c r="O9" s="273"/>
      <c r="P9" s="273"/>
      <c r="Q9" s="273"/>
      <c r="R9" s="273"/>
      <c r="S9" s="273"/>
      <c r="T9" s="274"/>
      <c r="U9" s="272" t="s">
        <v>8</v>
      </c>
      <c r="V9" s="274"/>
      <c r="W9" s="287" t="s">
        <v>9</v>
      </c>
      <c r="Y9" s="4"/>
      <c r="Z9" s="4"/>
      <c r="AA9" s="4"/>
      <c r="AB9" s="4"/>
      <c r="AC9" s="4"/>
      <c r="AD9" s="4"/>
      <c r="AE9" s="4"/>
      <c r="AF9" s="4"/>
      <c r="AG9" s="4"/>
      <c r="AH9" s="4"/>
      <c r="AI9" s="4"/>
      <c r="AJ9" s="4"/>
      <c r="AK9" s="4"/>
      <c r="AL9" s="4"/>
      <c r="AM9" s="4"/>
      <c r="AN9" s="4"/>
      <c r="AO9" s="4"/>
      <c r="AP9" s="4"/>
      <c r="AQ9" s="4"/>
      <c r="AR9" s="4"/>
      <c r="AS9" s="4"/>
      <c r="AT9" s="4"/>
      <c r="AW9" s="187"/>
      <c r="AX9" s="187"/>
      <c r="AY9" s="187"/>
      <c r="AZ9" s="187"/>
      <c r="BA9" s="187"/>
      <c r="BB9" s="187"/>
      <c r="BC9" s="187"/>
      <c r="BD9" s="187"/>
      <c r="BE9" s="187"/>
      <c r="BF9" s="187"/>
      <c r="BG9" s="187"/>
      <c r="BH9" s="187"/>
      <c r="BI9" s="187"/>
      <c r="BJ9" s="187"/>
      <c r="BK9" s="187"/>
      <c r="BL9" s="187"/>
      <c r="BM9" s="187"/>
      <c r="BN9" s="187"/>
      <c r="BO9" s="187"/>
      <c r="BP9" s="187"/>
      <c r="BQ9" s="187"/>
      <c r="BR9" s="187"/>
      <c r="BS9" s="187"/>
      <c r="BT9" s="187"/>
      <c r="BU9" s="187"/>
      <c r="BV9" s="187"/>
      <c r="BW9" s="187"/>
      <c r="BX9" s="187"/>
      <c r="BY9" s="187"/>
      <c r="BZ9" s="187"/>
      <c r="CA9" s="187"/>
      <c r="CB9" s="187"/>
      <c r="CC9" s="187"/>
      <c r="CD9" s="187"/>
      <c r="CE9" s="187"/>
      <c r="CF9" s="187"/>
      <c r="CG9" s="187"/>
      <c r="CH9" s="187"/>
      <c r="CI9" s="187"/>
      <c r="CJ9" s="187"/>
      <c r="CK9" s="187"/>
    </row>
    <row r="10" spans="1:89" s="5" customFormat="1" ht="33" customHeight="1" x14ac:dyDescent="0.15">
      <c r="A10" s="286"/>
      <c r="B10" s="286"/>
      <c r="C10" s="288"/>
      <c r="D10" s="15" t="s">
        <v>90</v>
      </c>
      <c r="E10" s="188" t="s">
        <v>91</v>
      </c>
      <c r="F10" s="15" t="s">
        <v>10</v>
      </c>
      <c r="G10" s="15" t="s">
        <v>11</v>
      </c>
      <c r="H10" s="15" t="s">
        <v>12</v>
      </c>
      <c r="I10" s="189" t="s">
        <v>92</v>
      </c>
      <c r="J10" s="189" t="s">
        <v>93</v>
      </c>
      <c r="K10" s="189" t="s">
        <v>94</v>
      </c>
      <c r="L10" s="189" t="s">
        <v>95</v>
      </c>
      <c r="M10" s="189" t="s">
        <v>96</v>
      </c>
      <c r="N10" s="189" t="s">
        <v>97</v>
      </c>
      <c r="O10" s="189" t="s">
        <v>98</v>
      </c>
      <c r="P10" s="189" t="s">
        <v>99</v>
      </c>
      <c r="Q10" s="189" t="s">
        <v>100</v>
      </c>
      <c r="R10" s="189" t="s">
        <v>101</v>
      </c>
      <c r="S10" s="189" t="s">
        <v>102</v>
      </c>
      <c r="T10" s="190" t="s">
        <v>103</v>
      </c>
      <c r="U10" s="30" t="s">
        <v>13</v>
      </c>
      <c r="V10" s="178" t="s">
        <v>14</v>
      </c>
      <c r="W10" s="288"/>
      <c r="X10" s="4"/>
      <c r="Y10" s="4"/>
      <c r="Z10" s="4"/>
      <c r="AA10" s="4"/>
      <c r="AB10" s="4"/>
      <c r="AC10" s="4"/>
      <c r="AD10" s="4"/>
      <c r="AE10" s="4"/>
      <c r="AF10" s="4"/>
      <c r="AG10" s="4"/>
      <c r="AH10" s="4"/>
      <c r="AI10" s="4"/>
      <c r="AJ10" s="4"/>
      <c r="AK10" s="4"/>
      <c r="AL10" s="4"/>
      <c r="AM10" s="4"/>
      <c r="AN10" s="4"/>
      <c r="AO10" s="4"/>
      <c r="AP10" s="4"/>
      <c r="AQ10" s="4"/>
      <c r="AR10" s="4"/>
      <c r="AS10" s="4"/>
      <c r="AW10" s="187"/>
      <c r="AX10" s="187"/>
      <c r="AY10" s="187"/>
      <c r="AZ10" s="187"/>
      <c r="BA10" s="187"/>
      <c r="BB10" s="187"/>
      <c r="BC10" s="187"/>
      <c r="BD10" s="187"/>
      <c r="BE10" s="187"/>
      <c r="BF10" s="187"/>
      <c r="BG10" s="187"/>
      <c r="BH10" s="187"/>
      <c r="BI10" s="187"/>
      <c r="BJ10" s="187"/>
      <c r="BK10" s="187"/>
      <c r="BL10" s="187"/>
      <c r="BM10" s="187"/>
      <c r="BN10" s="187"/>
      <c r="BO10" s="187"/>
      <c r="BP10" s="187"/>
      <c r="BQ10" s="187"/>
      <c r="BR10" s="187"/>
      <c r="BS10" s="187"/>
      <c r="BT10" s="187"/>
      <c r="BU10" s="187"/>
      <c r="BV10" s="187"/>
      <c r="BW10" s="187"/>
      <c r="BX10" s="187"/>
      <c r="BY10" s="187"/>
      <c r="BZ10" s="187"/>
      <c r="CA10" s="187"/>
      <c r="CB10" s="187"/>
      <c r="CC10" s="187"/>
      <c r="CD10" s="187"/>
      <c r="CE10" s="187"/>
      <c r="CF10" s="187"/>
      <c r="CG10" s="187"/>
      <c r="CH10" s="187"/>
      <c r="CI10" s="187"/>
      <c r="CJ10" s="187"/>
      <c r="CK10" s="187"/>
    </row>
    <row r="11" spans="1:89" s="5" customFormat="1" ht="15.75" customHeight="1" x14ac:dyDescent="0.15">
      <c r="A11" s="275" t="s">
        <v>15</v>
      </c>
      <c r="B11" s="40" t="s">
        <v>16</v>
      </c>
      <c r="C11" s="119">
        <f>SUM(D11:T11)</f>
        <v>0</v>
      </c>
      <c r="D11" s="135"/>
      <c r="E11" s="135"/>
      <c r="F11" s="124"/>
      <c r="G11" s="124"/>
      <c r="H11" s="124"/>
      <c r="I11" s="124"/>
      <c r="J11" s="124"/>
      <c r="K11" s="124"/>
      <c r="L11" s="124"/>
      <c r="M11" s="124"/>
      <c r="N11" s="124"/>
      <c r="O11" s="124"/>
      <c r="P11" s="124"/>
      <c r="Q11" s="124"/>
      <c r="R11" s="124"/>
      <c r="S11" s="124"/>
      <c r="T11" s="133"/>
      <c r="U11" s="135"/>
      <c r="V11" s="133"/>
      <c r="W11" s="139"/>
      <c r="X11" s="191" t="str">
        <f>+BA11&amp;BB11&amp;BC11</f>
        <v/>
      </c>
      <c r="AD11" s="4"/>
      <c r="AE11" s="4"/>
      <c r="AF11" s="4"/>
      <c r="AG11" s="4"/>
      <c r="AH11" s="4"/>
      <c r="AI11" s="4"/>
      <c r="AJ11" s="4"/>
      <c r="AK11" s="4"/>
      <c r="AL11" s="4"/>
      <c r="AM11" s="4"/>
      <c r="AN11" s="4"/>
      <c r="AO11" s="4"/>
      <c r="AP11" s="4"/>
      <c r="AQ11" s="4"/>
      <c r="AR11" s="4"/>
      <c r="AS11" s="4"/>
      <c r="AW11" s="187"/>
      <c r="AX11" s="187"/>
      <c r="AY11" s="187"/>
      <c r="AZ11" s="187"/>
      <c r="BA11" s="192" t="str">
        <f>IF($C11&lt;&gt;($U11+$V11)," El número de consultas según sexo NO puede ser diferente al Total.","")</f>
        <v/>
      </c>
      <c r="BB11" s="192" t="str">
        <f>IF($C11=0,"",IF($W11="",IF($C11="",""," No olvide escribir la columna Beneficiarios."),""))</f>
        <v/>
      </c>
      <c r="BC11" s="192" t="str">
        <f>IF($C11&lt;$W11," El número de Beneficiarios NO puede ser mayor que el Total.","")</f>
        <v/>
      </c>
      <c r="BD11" s="193">
        <f>IF($C11&lt;&gt;($U11+$V11),1,0)</f>
        <v>0</v>
      </c>
      <c r="BE11" s="193">
        <f>IF($C11&lt;$W11,1,0)</f>
        <v>0</v>
      </c>
      <c r="BF11" s="193" t="str">
        <f>IF($C11=0,"",IF($W11="",IF($C11="","",1),0))</f>
        <v/>
      </c>
      <c r="BG11" s="187"/>
      <c r="BH11" s="187"/>
      <c r="BI11" s="187"/>
      <c r="BJ11" s="187"/>
      <c r="BK11" s="187"/>
      <c r="BL11" s="187"/>
      <c r="BM11" s="187"/>
      <c r="BN11" s="187"/>
      <c r="BO11" s="187"/>
      <c r="BP11" s="187"/>
      <c r="BQ11" s="187"/>
      <c r="BR11" s="187"/>
      <c r="BS11" s="187"/>
      <c r="BT11" s="187"/>
      <c r="BU11" s="187"/>
      <c r="BV11" s="187"/>
      <c r="BW11" s="187"/>
      <c r="BX11" s="187"/>
      <c r="BY11" s="187"/>
      <c r="BZ11" s="187"/>
      <c r="CA11" s="187"/>
      <c r="CB11" s="187"/>
      <c r="CC11" s="187"/>
      <c r="CD11" s="187"/>
      <c r="CE11" s="187"/>
      <c r="CF11" s="187"/>
      <c r="CG11" s="187"/>
      <c r="CH11" s="187"/>
      <c r="CI11" s="187"/>
      <c r="CJ11" s="187"/>
      <c r="CK11" s="187"/>
    </row>
    <row r="12" spans="1:89" s="5" customFormat="1" ht="15.75" customHeight="1" x14ac:dyDescent="0.15">
      <c r="A12" s="292"/>
      <c r="B12" s="41" t="s">
        <v>17</v>
      </c>
      <c r="C12" s="120">
        <f t="shared" ref="C12:C18" si="0">SUM(D12:T12)</f>
        <v>0</v>
      </c>
      <c r="D12" s="136"/>
      <c r="E12" s="136"/>
      <c r="F12" s="114"/>
      <c r="G12" s="114"/>
      <c r="H12" s="114"/>
      <c r="I12" s="114"/>
      <c r="J12" s="114"/>
      <c r="K12" s="114"/>
      <c r="L12" s="114"/>
      <c r="M12" s="114"/>
      <c r="N12" s="114"/>
      <c r="O12" s="114"/>
      <c r="P12" s="114"/>
      <c r="Q12" s="114"/>
      <c r="R12" s="114"/>
      <c r="S12" s="114"/>
      <c r="T12" s="111"/>
      <c r="U12" s="136"/>
      <c r="V12" s="111"/>
      <c r="W12" s="106"/>
      <c r="X12" s="191" t="str">
        <f t="shared" ref="X12:X20" si="1">+BA12&amp;BB12&amp;BC12</f>
        <v/>
      </c>
      <c r="AD12" s="4"/>
      <c r="AE12" s="4"/>
      <c r="AF12" s="4"/>
      <c r="AG12" s="4"/>
      <c r="AH12" s="4"/>
      <c r="AI12" s="4"/>
      <c r="AJ12" s="4"/>
      <c r="AK12" s="4"/>
      <c r="AL12" s="4"/>
      <c r="AM12" s="4"/>
      <c r="AN12" s="4"/>
      <c r="AO12" s="4"/>
      <c r="AP12" s="4"/>
      <c r="AQ12" s="4"/>
      <c r="AR12" s="4"/>
      <c r="AS12" s="4"/>
      <c r="AW12" s="187"/>
      <c r="AX12" s="187"/>
      <c r="AY12" s="187"/>
      <c r="AZ12" s="187"/>
      <c r="BA12" s="192" t="str">
        <f t="shared" ref="BA12:BA21" si="2">IF($C12&lt;&gt;($U12+$V12)," El número de consultas según sexo NO puede ser diferente al Total.","")</f>
        <v/>
      </c>
      <c r="BB12" s="192" t="str">
        <f t="shared" ref="BB12:BB21" si="3">IF($C12=0,"",IF($W12="",IF($C12="",""," No olvide escribir la columna Beneficiarios."),""))</f>
        <v/>
      </c>
      <c r="BC12" s="192" t="str">
        <f t="shared" ref="BC12:BC21" si="4">IF($C12&lt;$W12," El número de Beneficiarios NO puede ser mayor que el Total.","")</f>
        <v/>
      </c>
      <c r="BD12" s="193">
        <f t="shared" ref="BD12:BD21" si="5">IF($C12&lt;&gt;($U12+$V12),1,0)</f>
        <v>0</v>
      </c>
      <c r="BE12" s="193">
        <f t="shared" ref="BE12:BE21" si="6">IF($C12&lt;$W12,1,0)</f>
        <v>0</v>
      </c>
      <c r="BF12" s="193" t="str">
        <f t="shared" ref="BF12:BF21" si="7">IF($C12=0,"",IF($W12="",IF($C12="","",1),0))</f>
        <v/>
      </c>
      <c r="BG12" s="187"/>
      <c r="BH12" s="187"/>
      <c r="BI12" s="187"/>
      <c r="BJ12" s="187"/>
      <c r="BK12" s="187"/>
      <c r="BL12" s="187"/>
      <c r="BM12" s="187"/>
      <c r="BN12" s="187"/>
      <c r="BO12" s="187"/>
      <c r="BP12" s="187"/>
      <c r="BQ12" s="187"/>
      <c r="BR12" s="187"/>
      <c r="BS12" s="187"/>
      <c r="BT12" s="187"/>
      <c r="BU12" s="187"/>
      <c r="BV12" s="187"/>
      <c r="BW12" s="187"/>
      <c r="BX12" s="187"/>
      <c r="BY12" s="187"/>
      <c r="BZ12" s="187"/>
      <c r="CA12" s="187"/>
      <c r="CB12" s="187"/>
      <c r="CC12" s="187"/>
      <c r="CD12" s="187"/>
      <c r="CE12" s="187"/>
      <c r="CF12" s="187"/>
      <c r="CG12" s="187"/>
      <c r="CH12" s="187"/>
      <c r="CI12" s="187"/>
      <c r="CJ12" s="187"/>
      <c r="CK12" s="187"/>
    </row>
    <row r="13" spans="1:89" s="5" customFormat="1" ht="15.75" customHeight="1" x14ac:dyDescent="0.15">
      <c r="A13" s="292"/>
      <c r="B13" s="41" t="s">
        <v>18</v>
      </c>
      <c r="C13" s="120">
        <f t="shared" si="0"/>
        <v>0</v>
      </c>
      <c r="D13" s="136"/>
      <c r="E13" s="136"/>
      <c r="F13" s="114"/>
      <c r="G13" s="114"/>
      <c r="H13" s="114"/>
      <c r="I13" s="114"/>
      <c r="J13" s="114"/>
      <c r="K13" s="114"/>
      <c r="L13" s="114"/>
      <c r="M13" s="114"/>
      <c r="N13" s="114"/>
      <c r="O13" s="114"/>
      <c r="P13" s="114"/>
      <c r="Q13" s="114"/>
      <c r="R13" s="114"/>
      <c r="S13" s="114"/>
      <c r="T13" s="111"/>
      <c r="U13" s="136"/>
      <c r="V13" s="111"/>
      <c r="W13" s="106"/>
      <c r="X13" s="191" t="str">
        <f t="shared" si="1"/>
        <v/>
      </c>
      <c r="AD13" s="4"/>
      <c r="AE13" s="4"/>
      <c r="AF13" s="4"/>
      <c r="AG13" s="4"/>
      <c r="AH13" s="4"/>
      <c r="AI13" s="4"/>
      <c r="AJ13" s="4"/>
      <c r="AK13" s="4"/>
      <c r="AL13" s="4"/>
      <c r="AM13" s="4"/>
      <c r="AN13" s="4"/>
      <c r="AO13" s="4"/>
      <c r="AP13" s="4"/>
      <c r="AQ13" s="4"/>
      <c r="AR13" s="4"/>
      <c r="AS13" s="4"/>
      <c r="AW13" s="187"/>
      <c r="AX13" s="187"/>
      <c r="AY13" s="187"/>
      <c r="AZ13" s="187"/>
      <c r="BA13" s="192" t="str">
        <f t="shared" si="2"/>
        <v/>
      </c>
      <c r="BB13" s="192" t="str">
        <f t="shared" si="3"/>
        <v/>
      </c>
      <c r="BC13" s="192" t="str">
        <f t="shared" si="4"/>
        <v/>
      </c>
      <c r="BD13" s="193">
        <f t="shared" si="5"/>
        <v>0</v>
      </c>
      <c r="BE13" s="193">
        <f t="shared" si="6"/>
        <v>0</v>
      </c>
      <c r="BF13" s="193" t="str">
        <f t="shared" si="7"/>
        <v/>
      </c>
      <c r="BG13" s="187"/>
      <c r="BH13" s="187"/>
      <c r="BI13" s="187"/>
      <c r="BJ13" s="187"/>
      <c r="BK13" s="187"/>
      <c r="BL13" s="187"/>
      <c r="BM13" s="187"/>
      <c r="BN13" s="187"/>
      <c r="BO13" s="187"/>
      <c r="BP13" s="187"/>
      <c r="BQ13" s="187"/>
      <c r="BR13" s="187"/>
      <c r="BS13" s="187"/>
      <c r="BT13" s="187"/>
      <c r="BU13" s="187"/>
      <c r="BV13" s="187"/>
      <c r="BW13" s="187"/>
      <c r="BX13" s="187"/>
      <c r="BY13" s="187"/>
      <c r="BZ13" s="187"/>
      <c r="CA13" s="187"/>
      <c r="CB13" s="187"/>
      <c r="CC13" s="187"/>
      <c r="CD13" s="187"/>
      <c r="CE13" s="187"/>
      <c r="CF13" s="187"/>
      <c r="CG13" s="187"/>
      <c r="CH13" s="187"/>
      <c r="CI13" s="187"/>
      <c r="CJ13" s="187"/>
      <c r="CK13" s="187"/>
    </row>
    <row r="14" spans="1:89" s="5" customFormat="1" ht="15.75" customHeight="1" x14ac:dyDescent="0.15">
      <c r="A14" s="292"/>
      <c r="B14" s="41" t="s">
        <v>19</v>
      </c>
      <c r="C14" s="120">
        <f t="shared" si="0"/>
        <v>0</v>
      </c>
      <c r="D14" s="136"/>
      <c r="E14" s="136"/>
      <c r="F14" s="114"/>
      <c r="G14" s="114"/>
      <c r="H14" s="114"/>
      <c r="I14" s="114"/>
      <c r="J14" s="114"/>
      <c r="K14" s="114"/>
      <c r="L14" s="114"/>
      <c r="M14" s="114"/>
      <c r="N14" s="114"/>
      <c r="O14" s="114"/>
      <c r="P14" s="114"/>
      <c r="Q14" s="114"/>
      <c r="R14" s="114"/>
      <c r="S14" s="114"/>
      <c r="T14" s="111"/>
      <c r="U14" s="136"/>
      <c r="V14" s="111"/>
      <c r="W14" s="106"/>
      <c r="X14" s="191" t="str">
        <f>+BA14&amp;BB14&amp;BC14</f>
        <v/>
      </c>
      <c r="AD14" s="4"/>
      <c r="AE14" s="4"/>
      <c r="AF14" s="4"/>
      <c r="AG14" s="4"/>
      <c r="AH14" s="4"/>
      <c r="AI14" s="4"/>
      <c r="AJ14" s="4"/>
      <c r="AK14" s="4"/>
      <c r="AL14" s="4"/>
      <c r="AM14" s="4"/>
      <c r="AN14" s="4"/>
      <c r="AO14" s="4"/>
      <c r="AP14" s="4"/>
      <c r="AQ14" s="4"/>
      <c r="AR14" s="4"/>
      <c r="AS14" s="4"/>
      <c r="AW14" s="187"/>
      <c r="AX14" s="187"/>
      <c r="AY14" s="187"/>
      <c r="AZ14" s="187"/>
      <c r="BA14" s="192" t="str">
        <f t="shared" si="2"/>
        <v/>
      </c>
      <c r="BB14" s="192" t="str">
        <f t="shared" si="3"/>
        <v/>
      </c>
      <c r="BC14" s="192" t="str">
        <f t="shared" si="4"/>
        <v/>
      </c>
      <c r="BD14" s="193">
        <f t="shared" si="5"/>
        <v>0</v>
      </c>
      <c r="BE14" s="193">
        <f t="shared" si="6"/>
        <v>0</v>
      </c>
      <c r="BF14" s="193" t="str">
        <f t="shared" si="7"/>
        <v/>
      </c>
      <c r="BG14" s="187"/>
      <c r="BH14" s="187"/>
      <c r="BI14" s="187"/>
      <c r="BJ14" s="187"/>
      <c r="BK14" s="187"/>
      <c r="BL14" s="187"/>
      <c r="BM14" s="187"/>
      <c r="BN14" s="187"/>
      <c r="BO14" s="187"/>
      <c r="BP14" s="187"/>
      <c r="BQ14" s="187"/>
      <c r="BR14" s="187"/>
      <c r="BS14" s="187"/>
      <c r="BT14" s="187"/>
      <c r="BU14" s="187"/>
      <c r="BV14" s="187"/>
      <c r="BW14" s="187"/>
      <c r="BX14" s="187"/>
      <c r="BY14" s="187"/>
      <c r="BZ14" s="187"/>
      <c r="CA14" s="187"/>
      <c r="CB14" s="187"/>
      <c r="CC14" s="187"/>
      <c r="CD14" s="187"/>
      <c r="CE14" s="187"/>
      <c r="CF14" s="187"/>
      <c r="CG14" s="187"/>
      <c r="CH14" s="187"/>
      <c r="CI14" s="187"/>
      <c r="CJ14" s="187"/>
      <c r="CK14" s="187"/>
    </row>
    <row r="15" spans="1:89" s="5" customFormat="1" ht="15.75" customHeight="1" x14ac:dyDescent="0.15">
      <c r="A15" s="292"/>
      <c r="B15" s="41" t="s">
        <v>20</v>
      </c>
      <c r="C15" s="120">
        <f t="shared" si="0"/>
        <v>0</v>
      </c>
      <c r="D15" s="136"/>
      <c r="E15" s="136"/>
      <c r="F15" s="114"/>
      <c r="G15" s="114"/>
      <c r="H15" s="114"/>
      <c r="I15" s="114"/>
      <c r="J15" s="114"/>
      <c r="K15" s="114"/>
      <c r="L15" s="114"/>
      <c r="M15" s="114"/>
      <c r="N15" s="114"/>
      <c r="O15" s="114"/>
      <c r="P15" s="114"/>
      <c r="Q15" s="114"/>
      <c r="R15" s="114"/>
      <c r="S15" s="114"/>
      <c r="T15" s="111"/>
      <c r="U15" s="136"/>
      <c r="V15" s="111"/>
      <c r="W15" s="106"/>
      <c r="X15" s="191" t="str">
        <f t="shared" si="1"/>
        <v/>
      </c>
      <c r="AD15" s="4"/>
      <c r="AE15" s="4"/>
      <c r="AF15" s="4"/>
      <c r="AG15" s="4"/>
      <c r="AH15" s="4"/>
      <c r="AI15" s="4"/>
      <c r="AJ15" s="4"/>
      <c r="AK15" s="4"/>
      <c r="AL15" s="4"/>
      <c r="AM15" s="4"/>
      <c r="AN15" s="4"/>
      <c r="AO15" s="4"/>
      <c r="AP15" s="4"/>
      <c r="AQ15" s="4"/>
      <c r="AR15" s="4"/>
      <c r="AS15" s="4"/>
      <c r="AW15" s="187"/>
      <c r="AX15" s="187"/>
      <c r="AY15" s="187"/>
      <c r="AZ15" s="187"/>
      <c r="BA15" s="192" t="str">
        <f t="shared" si="2"/>
        <v/>
      </c>
      <c r="BB15" s="192" t="str">
        <f t="shared" si="3"/>
        <v/>
      </c>
      <c r="BC15" s="192" t="str">
        <f t="shared" si="4"/>
        <v/>
      </c>
      <c r="BD15" s="193">
        <f t="shared" si="5"/>
        <v>0</v>
      </c>
      <c r="BE15" s="193">
        <f t="shared" si="6"/>
        <v>0</v>
      </c>
      <c r="BF15" s="193" t="str">
        <f t="shared" si="7"/>
        <v/>
      </c>
      <c r="BG15" s="187"/>
      <c r="BH15" s="187"/>
      <c r="BI15" s="187"/>
      <c r="BJ15" s="187"/>
      <c r="BK15" s="187"/>
      <c r="BL15" s="187"/>
      <c r="BM15" s="187"/>
      <c r="BN15" s="187"/>
      <c r="BO15" s="187"/>
      <c r="BP15" s="187"/>
      <c r="BQ15" s="187"/>
      <c r="BR15" s="187"/>
      <c r="BS15" s="187"/>
      <c r="BT15" s="187"/>
      <c r="BU15" s="187"/>
      <c r="BV15" s="187"/>
      <c r="BW15" s="187"/>
      <c r="BX15" s="187"/>
      <c r="BY15" s="187"/>
      <c r="BZ15" s="187"/>
      <c r="CA15" s="187"/>
      <c r="CB15" s="187"/>
      <c r="CC15" s="187"/>
      <c r="CD15" s="187"/>
      <c r="CE15" s="187"/>
      <c r="CF15" s="187"/>
      <c r="CG15" s="187"/>
      <c r="CH15" s="187"/>
      <c r="CI15" s="187"/>
      <c r="CJ15" s="187"/>
      <c r="CK15" s="187"/>
    </row>
    <row r="16" spans="1:89" s="5" customFormat="1" ht="15.75" customHeight="1" x14ac:dyDescent="0.15">
      <c r="A16" s="292"/>
      <c r="B16" s="41" t="s">
        <v>21</v>
      </c>
      <c r="C16" s="120">
        <f t="shared" si="0"/>
        <v>0</v>
      </c>
      <c r="D16" s="136"/>
      <c r="E16" s="136"/>
      <c r="F16" s="114"/>
      <c r="G16" s="114"/>
      <c r="H16" s="114"/>
      <c r="I16" s="114"/>
      <c r="J16" s="114"/>
      <c r="K16" s="114"/>
      <c r="L16" s="114"/>
      <c r="M16" s="114"/>
      <c r="N16" s="114"/>
      <c r="O16" s="114"/>
      <c r="P16" s="114"/>
      <c r="Q16" s="114"/>
      <c r="R16" s="114"/>
      <c r="S16" s="114"/>
      <c r="T16" s="111"/>
      <c r="U16" s="136"/>
      <c r="V16" s="111"/>
      <c r="W16" s="106"/>
      <c r="X16" s="191" t="str">
        <f t="shared" si="1"/>
        <v/>
      </c>
      <c r="AD16" s="4"/>
      <c r="AE16" s="4"/>
      <c r="AF16" s="4"/>
      <c r="AG16" s="4"/>
      <c r="AH16" s="4"/>
      <c r="AI16" s="4"/>
      <c r="AJ16" s="4"/>
      <c r="AK16" s="4"/>
      <c r="AL16" s="4"/>
      <c r="AM16" s="4"/>
      <c r="AN16" s="4"/>
      <c r="AO16" s="4"/>
      <c r="AP16" s="4"/>
      <c r="AQ16" s="4"/>
      <c r="AR16" s="4"/>
      <c r="AS16" s="4"/>
      <c r="AW16" s="187"/>
      <c r="AX16" s="187"/>
      <c r="AY16" s="187"/>
      <c r="AZ16" s="187"/>
      <c r="BA16" s="192" t="str">
        <f t="shared" si="2"/>
        <v/>
      </c>
      <c r="BB16" s="192" t="str">
        <f t="shared" si="3"/>
        <v/>
      </c>
      <c r="BC16" s="192" t="str">
        <f t="shared" si="4"/>
        <v/>
      </c>
      <c r="BD16" s="193">
        <f t="shared" si="5"/>
        <v>0</v>
      </c>
      <c r="BE16" s="193">
        <f t="shared" si="6"/>
        <v>0</v>
      </c>
      <c r="BF16" s="193" t="str">
        <f t="shared" si="7"/>
        <v/>
      </c>
      <c r="BG16" s="187"/>
      <c r="BH16" s="187"/>
      <c r="BI16" s="187"/>
      <c r="BJ16" s="187"/>
      <c r="BK16" s="187"/>
      <c r="BL16" s="187"/>
      <c r="BM16" s="187"/>
      <c r="BN16" s="187"/>
      <c r="BO16" s="187"/>
      <c r="BP16" s="187"/>
      <c r="BQ16" s="187"/>
      <c r="BR16" s="187"/>
      <c r="BS16" s="187"/>
      <c r="BT16" s="187"/>
      <c r="BU16" s="187"/>
      <c r="BV16" s="187"/>
      <c r="BW16" s="187"/>
      <c r="BX16" s="187"/>
      <c r="BY16" s="187"/>
      <c r="BZ16" s="187"/>
      <c r="CA16" s="187"/>
      <c r="CB16" s="187"/>
      <c r="CC16" s="187"/>
      <c r="CD16" s="187"/>
      <c r="CE16" s="187"/>
      <c r="CF16" s="187"/>
      <c r="CG16" s="187"/>
      <c r="CH16" s="187"/>
      <c r="CI16" s="187"/>
      <c r="CJ16" s="187"/>
      <c r="CK16" s="187"/>
    </row>
    <row r="17" spans="1:89" s="5" customFormat="1" ht="15.75" customHeight="1" x14ac:dyDescent="0.15">
      <c r="A17" s="292"/>
      <c r="B17" s="41" t="s">
        <v>39</v>
      </c>
      <c r="C17" s="194">
        <f t="shared" si="0"/>
        <v>0</v>
      </c>
      <c r="D17" s="147"/>
      <c r="E17" s="147"/>
      <c r="F17" s="127"/>
      <c r="G17" s="127"/>
      <c r="H17" s="127"/>
      <c r="I17" s="127"/>
      <c r="J17" s="127"/>
      <c r="K17" s="127"/>
      <c r="L17" s="127"/>
      <c r="M17" s="127"/>
      <c r="N17" s="127"/>
      <c r="O17" s="127"/>
      <c r="P17" s="127"/>
      <c r="Q17" s="127"/>
      <c r="R17" s="127"/>
      <c r="S17" s="127"/>
      <c r="T17" s="112"/>
      <c r="U17" s="147"/>
      <c r="V17" s="112"/>
      <c r="W17" s="106"/>
      <c r="X17" s="191" t="str">
        <f t="shared" si="1"/>
        <v/>
      </c>
      <c r="AD17" s="4"/>
      <c r="AE17" s="4"/>
      <c r="AF17" s="4"/>
      <c r="AG17" s="4"/>
      <c r="AH17" s="4"/>
      <c r="AI17" s="4"/>
      <c r="AJ17" s="4"/>
      <c r="AK17" s="4"/>
      <c r="AL17" s="4"/>
      <c r="AM17" s="4"/>
      <c r="AN17" s="4"/>
      <c r="AO17" s="4"/>
      <c r="AP17" s="4"/>
      <c r="AQ17" s="4"/>
      <c r="AR17" s="4"/>
      <c r="AS17" s="4"/>
      <c r="AW17" s="187"/>
      <c r="AX17" s="187"/>
      <c r="AY17" s="187"/>
      <c r="AZ17" s="187"/>
      <c r="BA17" s="192" t="str">
        <f t="shared" si="2"/>
        <v/>
      </c>
      <c r="BB17" s="192" t="str">
        <f t="shared" si="3"/>
        <v/>
      </c>
      <c r="BC17" s="192" t="str">
        <f t="shared" si="4"/>
        <v/>
      </c>
      <c r="BD17" s="193">
        <f t="shared" si="5"/>
        <v>0</v>
      </c>
      <c r="BE17" s="193">
        <f t="shared" si="6"/>
        <v>0</v>
      </c>
      <c r="BF17" s="193" t="str">
        <f t="shared" si="7"/>
        <v/>
      </c>
      <c r="BG17" s="187"/>
      <c r="BH17" s="187"/>
      <c r="BI17" s="187"/>
      <c r="BJ17" s="187"/>
      <c r="BK17" s="187"/>
      <c r="BL17" s="187"/>
      <c r="BM17" s="187"/>
      <c r="BN17" s="187"/>
      <c r="BO17" s="187"/>
      <c r="BP17" s="187"/>
      <c r="BQ17" s="187"/>
      <c r="BR17" s="187"/>
      <c r="BS17" s="187"/>
      <c r="BT17" s="187"/>
      <c r="BU17" s="187"/>
      <c r="BV17" s="187"/>
      <c r="BW17" s="187"/>
      <c r="BX17" s="187"/>
      <c r="BY17" s="187"/>
      <c r="BZ17" s="187"/>
      <c r="CA17" s="187"/>
      <c r="CB17" s="187"/>
      <c r="CC17" s="187"/>
      <c r="CD17" s="187"/>
      <c r="CE17" s="187"/>
      <c r="CF17" s="187"/>
      <c r="CG17" s="187"/>
      <c r="CH17" s="187"/>
      <c r="CI17" s="187"/>
      <c r="CJ17" s="187"/>
      <c r="CK17" s="187"/>
    </row>
    <row r="18" spans="1:89" s="5" customFormat="1" ht="21" x14ac:dyDescent="0.15">
      <c r="A18" s="292"/>
      <c r="B18" s="41" t="s">
        <v>22</v>
      </c>
      <c r="C18" s="194">
        <f t="shared" si="0"/>
        <v>0</v>
      </c>
      <c r="D18" s="147"/>
      <c r="E18" s="147"/>
      <c r="F18" s="127"/>
      <c r="G18" s="127"/>
      <c r="H18" s="127"/>
      <c r="I18" s="127"/>
      <c r="J18" s="127"/>
      <c r="K18" s="127"/>
      <c r="L18" s="127"/>
      <c r="M18" s="127"/>
      <c r="N18" s="127"/>
      <c r="O18" s="127"/>
      <c r="P18" s="127"/>
      <c r="Q18" s="127"/>
      <c r="R18" s="127"/>
      <c r="S18" s="127"/>
      <c r="T18" s="112"/>
      <c r="U18" s="147"/>
      <c r="V18" s="112"/>
      <c r="W18" s="153"/>
      <c r="X18" s="191" t="str">
        <f t="shared" si="1"/>
        <v/>
      </c>
      <c r="AD18" s="4"/>
      <c r="AE18" s="4"/>
      <c r="AF18" s="4"/>
      <c r="AG18" s="4"/>
      <c r="AH18" s="4"/>
      <c r="AI18" s="4"/>
      <c r="AJ18" s="4"/>
      <c r="AK18" s="4"/>
      <c r="AL18" s="4"/>
      <c r="AM18" s="4"/>
      <c r="AN18" s="4"/>
      <c r="AO18" s="4"/>
      <c r="AP18" s="4"/>
      <c r="AQ18" s="4"/>
      <c r="AR18" s="4"/>
      <c r="AS18" s="4"/>
      <c r="AW18" s="187"/>
      <c r="AX18" s="187"/>
      <c r="AY18" s="187"/>
      <c r="AZ18" s="187"/>
      <c r="BA18" s="192" t="str">
        <f t="shared" si="2"/>
        <v/>
      </c>
      <c r="BB18" s="192" t="str">
        <f t="shared" si="3"/>
        <v/>
      </c>
      <c r="BC18" s="192" t="str">
        <f t="shared" si="4"/>
        <v/>
      </c>
      <c r="BD18" s="193">
        <f t="shared" si="5"/>
        <v>0</v>
      </c>
      <c r="BE18" s="193">
        <f t="shared" si="6"/>
        <v>0</v>
      </c>
      <c r="BF18" s="193" t="str">
        <f t="shared" si="7"/>
        <v/>
      </c>
      <c r="BG18" s="187"/>
      <c r="BH18" s="187"/>
      <c r="BI18" s="187"/>
      <c r="BJ18" s="187"/>
      <c r="BK18" s="187"/>
      <c r="BL18" s="187"/>
      <c r="BM18" s="187"/>
      <c r="BN18" s="187"/>
      <c r="BO18" s="187"/>
      <c r="BP18" s="187"/>
      <c r="BQ18" s="187"/>
      <c r="BR18" s="187"/>
      <c r="BS18" s="187"/>
      <c r="BT18" s="187"/>
      <c r="BU18" s="187"/>
      <c r="BV18" s="187"/>
      <c r="BW18" s="187"/>
      <c r="BX18" s="187"/>
      <c r="BY18" s="187"/>
      <c r="BZ18" s="187"/>
      <c r="CA18" s="187"/>
      <c r="CB18" s="187"/>
      <c r="CC18" s="187"/>
      <c r="CD18" s="187"/>
      <c r="CE18" s="187"/>
      <c r="CF18" s="187"/>
      <c r="CG18" s="187"/>
      <c r="CH18" s="187"/>
      <c r="CI18" s="187"/>
      <c r="CJ18" s="187"/>
      <c r="CK18" s="187"/>
    </row>
    <row r="19" spans="1:89" s="5" customFormat="1" ht="15.75" customHeight="1" x14ac:dyDescent="0.15">
      <c r="A19" s="276"/>
      <c r="B19" s="42" t="s">
        <v>23</v>
      </c>
      <c r="C19" s="129">
        <f>SUM(D19:T19)</f>
        <v>0</v>
      </c>
      <c r="D19" s="195">
        <f>SUM(D11:D18)</f>
        <v>0</v>
      </c>
      <c r="E19" s="195">
        <f>SUM(E11:E18)</f>
        <v>0</v>
      </c>
      <c r="F19" s="131">
        <f>SUM(F11:F18)</f>
        <v>0</v>
      </c>
      <c r="G19" s="131">
        <f>SUM(G11:G18)</f>
        <v>0</v>
      </c>
      <c r="H19" s="131">
        <f>SUM(H11:H18)</f>
        <v>0</v>
      </c>
      <c r="I19" s="131">
        <f t="shared" ref="I19:R19" si="8">SUM(I11:I18)</f>
        <v>0</v>
      </c>
      <c r="J19" s="131">
        <f t="shared" si="8"/>
        <v>0</v>
      </c>
      <c r="K19" s="131">
        <f t="shared" si="8"/>
        <v>0</v>
      </c>
      <c r="L19" s="131">
        <f t="shared" si="8"/>
        <v>0</v>
      </c>
      <c r="M19" s="131">
        <f>SUM(M11:M18)</f>
        <v>0</v>
      </c>
      <c r="N19" s="131">
        <f>SUM(N11:N18)</f>
        <v>0</v>
      </c>
      <c r="O19" s="131">
        <f>SUM(O11:O18)</f>
        <v>0</v>
      </c>
      <c r="P19" s="131">
        <f>SUM(P11:P18)</f>
        <v>0</v>
      </c>
      <c r="Q19" s="131">
        <f t="shared" si="8"/>
        <v>0</v>
      </c>
      <c r="R19" s="131">
        <f t="shared" si="8"/>
        <v>0</v>
      </c>
      <c r="S19" s="131">
        <f>SUM(S11:S18)</f>
        <v>0</v>
      </c>
      <c r="T19" s="132">
        <f>SUM(T11:T18)</f>
        <v>0</v>
      </c>
      <c r="U19" s="130">
        <f>SUM(U11:U18)</f>
        <v>0</v>
      </c>
      <c r="V19" s="132">
        <f>SUM(V11:V18)</f>
        <v>0</v>
      </c>
      <c r="W19" s="129">
        <f>SUM(W11:W18)</f>
        <v>0</v>
      </c>
      <c r="X19" s="191" t="str">
        <f>+BA19&amp;BB19&amp;BC19</f>
        <v/>
      </c>
      <c r="AD19" s="4"/>
      <c r="AE19" s="4"/>
      <c r="AF19" s="4"/>
      <c r="AG19" s="4"/>
      <c r="AH19" s="4"/>
      <c r="AI19" s="4"/>
      <c r="AJ19" s="4"/>
      <c r="AK19" s="4"/>
      <c r="AL19" s="4"/>
      <c r="AM19" s="4"/>
      <c r="AN19" s="4"/>
      <c r="AO19" s="4"/>
      <c r="AP19" s="4"/>
      <c r="AQ19" s="4"/>
      <c r="AR19" s="4"/>
      <c r="AS19" s="4"/>
      <c r="AW19" s="187"/>
      <c r="AX19" s="187"/>
      <c r="AY19" s="187"/>
      <c r="AZ19" s="187"/>
      <c r="BA19" s="192" t="str">
        <f t="shared" si="2"/>
        <v/>
      </c>
      <c r="BB19" s="192" t="str">
        <f t="shared" si="3"/>
        <v/>
      </c>
      <c r="BC19" s="192" t="str">
        <f t="shared" si="4"/>
        <v/>
      </c>
      <c r="BD19" s="193">
        <f t="shared" si="5"/>
        <v>0</v>
      </c>
      <c r="BE19" s="193">
        <f t="shared" si="6"/>
        <v>0</v>
      </c>
      <c r="BF19" s="193" t="str">
        <f t="shared" si="7"/>
        <v/>
      </c>
      <c r="BG19" s="187"/>
      <c r="BH19" s="187"/>
      <c r="BI19" s="187"/>
      <c r="BJ19" s="187"/>
      <c r="BK19" s="187"/>
      <c r="BL19" s="187"/>
      <c r="BM19" s="187"/>
      <c r="BN19" s="187"/>
      <c r="BO19" s="187"/>
      <c r="BP19" s="187"/>
      <c r="BQ19" s="187"/>
      <c r="BR19" s="187"/>
      <c r="BS19" s="187"/>
      <c r="BT19" s="187"/>
      <c r="BU19" s="187"/>
      <c r="BV19" s="187"/>
      <c r="BW19" s="187"/>
      <c r="BX19" s="187"/>
      <c r="BY19" s="187"/>
      <c r="BZ19" s="187"/>
      <c r="CA19" s="187"/>
      <c r="CB19" s="187"/>
      <c r="CC19" s="187"/>
      <c r="CD19" s="187"/>
      <c r="CE19" s="187"/>
      <c r="CF19" s="187"/>
      <c r="CG19" s="187"/>
      <c r="CH19" s="187"/>
      <c r="CI19" s="187"/>
      <c r="CJ19" s="187"/>
      <c r="CK19" s="187"/>
    </row>
    <row r="20" spans="1:89" s="5" customFormat="1" ht="15.75" customHeight="1" x14ac:dyDescent="0.15">
      <c r="A20" s="18" t="s">
        <v>24</v>
      </c>
      <c r="B20" s="43" t="s">
        <v>17</v>
      </c>
      <c r="C20" s="119">
        <f>SUM(D20:T20)</f>
        <v>0</v>
      </c>
      <c r="D20" s="135"/>
      <c r="E20" s="135"/>
      <c r="F20" s="124"/>
      <c r="G20" s="124"/>
      <c r="H20" s="124"/>
      <c r="I20" s="124"/>
      <c r="J20" s="124"/>
      <c r="K20" s="124"/>
      <c r="L20" s="124"/>
      <c r="M20" s="124"/>
      <c r="N20" s="124"/>
      <c r="O20" s="124"/>
      <c r="P20" s="124"/>
      <c r="Q20" s="124"/>
      <c r="R20" s="124"/>
      <c r="S20" s="124"/>
      <c r="T20" s="133"/>
      <c r="U20" s="135"/>
      <c r="V20" s="133"/>
      <c r="W20" s="139"/>
      <c r="X20" s="191" t="str">
        <f t="shared" si="1"/>
        <v/>
      </c>
      <c r="AD20" s="4"/>
      <c r="AE20" s="4"/>
      <c r="AF20" s="4"/>
      <c r="AG20" s="4"/>
      <c r="AH20" s="4"/>
      <c r="AI20" s="4"/>
      <c r="AJ20" s="4"/>
      <c r="AK20" s="4"/>
      <c r="AL20" s="4"/>
      <c r="AM20" s="4"/>
      <c r="AN20" s="4"/>
      <c r="AO20" s="4"/>
      <c r="AP20" s="4"/>
      <c r="AQ20" s="4"/>
      <c r="AR20" s="4"/>
      <c r="AS20" s="4"/>
      <c r="AW20" s="187"/>
      <c r="AX20" s="187"/>
      <c r="AY20" s="187"/>
      <c r="AZ20" s="187"/>
      <c r="BA20" s="192" t="str">
        <f t="shared" si="2"/>
        <v/>
      </c>
      <c r="BB20" s="192" t="str">
        <f t="shared" si="3"/>
        <v/>
      </c>
      <c r="BC20" s="192" t="str">
        <f t="shared" si="4"/>
        <v/>
      </c>
      <c r="BD20" s="193">
        <f t="shared" si="5"/>
        <v>0</v>
      </c>
      <c r="BE20" s="193">
        <f t="shared" si="6"/>
        <v>0</v>
      </c>
      <c r="BF20" s="193" t="str">
        <f t="shared" si="7"/>
        <v/>
      </c>
      <c r="BG20" s="187"/>
      <c r="BH20" s="187"/>
      <c r="BI20" s="187"/>
      <c r="BJ20" s="187"/>
      <c r="BK20" s="187"/>
      <c r="BL20" s="187"/>
      <c r="BM20" s="187"/>
      <c r="BN20" s="187"/>
      <c r="BO20" s="187"/>
      <c r="BP20" s="187"/>
      <c r="BQ20" s="187"/>
      <c r="BR20" s="187"/>
      <c r="BS20" s="187"/>
      <c r="BT20" s="187"/>
      <c r="BU20" s="187"/>
      <c r="BV20" s="187"/>
      <c r="BW20" s="187"/>
      <c r="BX20" s="187"/>
      <c r="BY20" s="187"/>
      <c r="BZ20" s="187"/>
      <c r="CA20" s="187"/>
      <c r="CB20" s="187"/>
      <c r="CC20" s="187"/>
      <c r="CD20" s="187"/>
      <c r="CE20" s="187"/>
      <c r="CF20" s="187"/>
      <c r="CG20" s="187"/>
      <c r="CH20" s="187"/>
      <c r="CI20" s="187"/>
      <c r="CJ20" s="187"/>
      <c r="CK20" s="187"/>
    </row>
    <row r="21" spans="1:89" s="5" customFormat="1" ht="15.75" customHeight="1" x14ac:dyDescent="0.15">
      <c r="A21" s="18" t="s">
        <v>25</v>
      </c>
      <c r="B21" s="105" t="s">
        <v>17</v>
      </c>
      <c r="C21" s="121">
        <f>SUM(D21:T21)</f>
        <v>0</v>
      </c>
      <c r="D21" s="137"/>
      <c r="E21" s="137"/>
      <c r="F21" s="116"/>
      <c r="G21" s="116"/>
      <c r="H21" s="116"/>
      <c r="I21" s="116"/>
      <c r="J21" s="116"/>
      <c r="K21" s="116"/>
      <c r="L21" s="116"/>
      <c r="M21" s="116"/>
      <c r="N21" s="116"/>
      <c r="O21" s="116"/>
      <c r="P21" s="116"/>
      <c r="Q21" s="116"/>
      <c r="R21" s="116"/>
      <c r="S21" s="116"/>
      <c r="T21" s="117"/>
      <c r="U21" s="137"/>
      <c r="V21" s="117"/>
      <c r="W21" s="107"/>
      <c r="X21" s="191" t="str">
        <f>+BA21&amp;BB21&amp;BC21</f>
        <v/>
      </c>
      <c r="AD21" s="4"/>
      <c r="AE21" s="4"/>
      <c r="AF21" s="4"/>
      <c r="AG21" s="4"/>
      <c r="AH21" s="4"/>
      <c r="AI21" s="4"/>
      <c r="AJ21" s="4"/>
      <c r="AK21" s="4"/>
      <c r="AL21" s="4"/>
      <c r="AM21" s="4"/>
      <c r="AN21" s="4"/>
      <c r="AO21" s="4"/>
      <c r="AP21" s="4"/>
      <c r="AQ21" s="4"/>
      <c r="AR21" s="4"/>
      <c r="AS21" s="4"/>
      <c r="AW21" s="187"/>
      <c r="AX21" s="187"/>
      <c r="AY21" s="187"/>
      <c r="AZ21" s="187"/>
      <c r="BA21" s="192" t="str">
        <f t="shared" si="2"/>
        <v/>
      </c>
      <c r="BB21" s="192" t="str">
        <f t="shared" si="3"/>
        <v/>
      </c>
      <c r="BC21" s="192" t="str">
        <f t="shared" si="4"/>
        <v/>
      </c>
      <c r="BD21" s="193">
        <f t="shared" si="5"/>
        <v>0</v>
      </c>
      <c r="BE21" s="193">
        <f t="shared" si="6"/>
        <v>0</v>
      </c>
      <c r="BF21" s="193" t="str">
        <f t="shared" si="7"/>
        <v/>
      </c>
      <c r="BG21" s="187"/>
      <c r="BH21" s="187"/>
      <c r="BI21" s="187"/>
      <c r="BJ21" s="187"/>
      <c r="BK21" s="187"/>
      <c r="BL21" s="187"/>
      <c r="BM21" s="187"/>
      <c r="BN21" s="187"/>
      <c r="BO21" s="187"/>
      <c r="BP21" s="187"/>
      <c r="BQ21" s="187"/>
      <c r="BR21" s="187"/>
      <c r="BS21" s="187"/>
      <c r="BT21" s="187"/>
      <c r="BU21" s="187"/>
      <c r="BV21" s="187"/>
      <c r="BW21" s="187"/>
      <c r="BX21" s="187"/>
      <c r="BY21" s="187"/>
      <c r="BZ21" s="187"/>
      <c r="CA21" s="187"/>
      <c r="CB21" s="187"/>
      <c r="CC21" s="187"/>
      <c r="CD21" s="187"/>
      <c r="CE21" s="187"/>
      <c r="CF21" s="187"/>
      <c r="CG21" s="187"/>
      <c r="CH21" s="187"/>
      <c r="CI21" s="187"/>
      <c r="CJ21" s="187"/>
      <c r="CK21" s="187"/>
    </row>
    <row r="22" spans="1:89" s="4" customFormat="1" ht="30" customHeight="1" x14ac:dyDescent="0.2">
      <c r="A22" s="38" t="s">
        <v>26</v>
      </c>
      <c r="B22" s="44"/>
      <c r="C22" s="45"/>
      <c r="D22" s="44"/>
      <c r="E22" s="20"/>
      <c r="F22" s="20"/>
      <c r="G22" s="20"/>
      <c r="H22" s="20"/>
      <c r="I22" s="20"/>
      <c r="J22" s="20"/>
      <c r="K22" s="20"/>
      <c r="L22" s="20"/>
      <c r="M22" s="26"/>
      <c r="N22" s="26"/>
      <c r="V22" s="24"/>
      <c r="AW22" s="14"/>
      <c r="AX22" s="14"/>
      <c r="AY22" s="14"/>
      <c r="AZ22" s="14"/>
      <c r="BA22" s="14"/>
      <c r="BB22" s="14"/>
      <c r="BC22" s="14"/>
      <c r="BD22" s="14"/>
      <c r="BE22" s="14"/>
      <c r="BF22" s="14"/>
      <c r="BG22" s="14"/>
      <c r="BH22" s="14"/>
      <c r="BI22" s="14"/>
      <c r="BJ22" s="14"/>
      <c r="BK22" s="14"/>
      <c r="BL22" s="14"/>
      <c r="BM22" s="14"/>
      <c r="BN22" s="14"/>
      <c r="BO22" s="14"/>
      <c r="BP22" s="14"/>
      <c r="BQ22" s="14"/>
      <c r="BR22" s="14"/>
      <c r="BS22" s="14"/>
      <c r="BT22" s="14"/>
      <c r="BU22" s="14"/>
      <c r="BV22" s="14"/>
      <c r="BW22" s="14"/>
      <c r="BX22" s="14"/>
      <c r="BY22" s="14"/>
      <c r="BZ22" s="14"/>
      <c r="CA22" s="14"/>
      <c r="CB22" s="14"/>
      <c r="CC22" s="14"/>
      <c r="CD22" s="14"/>
      <c r="CE22" s="14"/>
      <c r="CF22" s="14"/>
      <c r="CG22" s="14"/>
      <c r="CH22" s="14"/>
      <c r="CI22" s="14"/>
      <c r="CJ22" s="14"/>
      <c r="CK22" s="14"/>
    </row>
    <row r="23" spans="1:89" s="5" customFormat="1" ht="21" x14ac:dyDescent="0.2">
      <c r="A23" s="177" t="s">
        <v>4</v>
      </c>
      <c r="B23" s="18" t="s">
        <v>27</v>
      </c>
      <c r="C23" s="18" t="s">
        <v>28</v>
      </c>
      <c r="D23" s="4"/>
      <c r="E23" s="4"/>
      <c r="F23" s="4"/>
      <c r="G23" s="4"/>
      <c r="H23" s="4"/>
      <c r="I23" s="4"/>
      <c r="J23" s="4"/>
      <c r="K23" s="46"/>
      <c r="L23" s="46"/>
      <c r="M23" s="26"/>
      <c r="N23" s="4"/>
      <c r="O23" s="4"/>
      <c r="P23" s="4"/>
      <c r="Q23" s="4"/>
      <c r="R23" s="4"/>
      <c r="S23" s="4"/>
      <c r="T23" s="4"/>
      <c r="U23" s="4"/>
      <c r="V23" s="24"/>
      <c r="W23" s="4"/>
      <c r="X23" s="4"/>
      <c r="AD23" s="4"/>
      <c r="AE23" s="4"/>
      <c r="AF23" s="4"/>
      <c r="AG23" s="4"/>
      <c r="AH23" s="4"/>
      <c r="AI23" s="4"/>
      <c r="AJ23" s="4"/>
      <c r="AK23" s="4"/>
      <c r="AL23" s="4"/>
      <c r="AM23" s="4"/>
      <c r="AN23" s="4"/>
      <c r="AW23" s="187"/>
      <c r="AX23" s="187"/>
      <c r="AY23" s="187"/>
      <c r="AZ23" s="187"/>
      <c r="BA23" s="14"/>
      <c r="BB23" s="14"/>
      <c r="BC23" s="14"/>
      <c r="BD23" s="14"/>
      <c r="BE23" s="14"/>
      <c r="BF23" s="187"/>
      <c r="BG23" s="187"/>
      <c r="BH23" s="187"/>
      <c r="BI23" s="187"/>
      <c r="BJ23" s="187"/>
      <c r="BK23" s="187"/>
      <c r="BL23" s="187"/>
      <c r="BM23" s="187"/>
      <c r="BN23" s="187"/>
      <c r="BO23" s="187"/>
      <c r="BP23" s="187"/>
      <c r="BQ23" s="187"/>
      <c r="BR23" s="187"/>
      <c r="BS23" s="187"/>
      <c r="BT23" s="187"/>
      <c r="BU23" s="187"/>
      <c r="BV23" s="187"/>
      <c r="BW23" s="187"/>
      <c r="BX23" s="187"/>
      <c r="BY23" s="187"/>
      <c r="BZ23" s="187"/>
      <c r="CA23" s="187"/>
      <c r="CB23" s="187"/>
      <c r="CC23" s="187"/>
      <c r="CD23" s="187"/>
      <c r="CE23" s="187"/>
      <c r="CF23" s="187"/>
      <c r="CG23" s="187"/>
      <c r="CH23" s="187"/>
      <c r="CI23" s="187"/>
      <c r="CJ23" s="187"/>
      <c r="CK23" s="187"/>
    </row>
    <row r="24" spans="1:89" s="5" customFormat="1" ht="24" customHeight="1" x14ac:dyDescent="0.2">
      <c r="A24" s="47" t="s">
        <v>29</v>
      </c>
      <c r="B24" s="145"/>
      <c r="C24" s="145"/>
      <c r="D24" s="4"/>
      <c r="E24" s="4"/>
      <c r="F24" s="4"/>
      <c r="G24" s="4"/>
      <c r="H24" s="4"/>
      <c r="I24" s="4"/>
      <c r="J24" s="4"/>
      <c r="K24" s="46"/>
      <c r="L24" s="46"/>
      <c r="M24" s="26"/>
      <c r="N24" s="4"/>
      <c r="O24" s="4"/>
      <c r="P24" s="4"/>
      <c r="Q24" s="4"/>
      <c r="R24" s="4"/>
      <c r="S24" s="4"/>
      <c r="T24" s="4"/>
      <c r="U24" s="4"/>
      <c r="V24" s="24"/>
      <c r="W24" s="4"/>
      <c r="X24" s="4"/>
      <c r="AD24" s="4"/>
      <c r="AE24" s="4"/>
      <c r="AF24" s="4"/>
      <c r="AG24" s="4"/>
      <c r="AH24" s="4"/>
      <c r="AI24" s="4"/>
      <c r="AJ24" s="4"/>
      <c r="AK24" s="4"/>
      <c r="AL24" s="4"/>
      <c r="AM24" s="4"/>
      <c r="AN24" s="4"/>
      <c r="AW24" s="187"/>
      <c r="AX24" s="187"/>
      <c r="AY24" s="187"/>
      <c r="AZ24" s="187"/>
      <c r="BA24" s="14"/>
      <c r="BB24" s="14"/>
      <c r="BC24" s="14"/>
      <c r="BD24" s="14"/>
      <c r="BE24" s="14"/>
      <c r="BF24" s="187"/>
      <c r="BG24" s="187"/>
      <c r="BH24" s="187"/>
      <c r="BI24" s="187"/>
      <c r="BJ24" s="187"/>
      <c r="BK24" s="187"/>
      <c r="BL24" s="187"/>
      <c r="BM24" s="187"/>
      <c r="BN24" s="187"/>
      <c r="BO24" s="187"/>
      <c r="BP24" s="187"/>
      <c r="BQ24" s="187"/>
      <c r="BR24" s="187"/>
      <c r="BS24" s="187"/>
      <c r="BT24" s="187"/>
      <c r="BU24" s="187"/>
      <c r="BV24" s="187"/>
      <c r="BW24" s="187"/>
      <c r="BX24" s="187"/>
      <c r="BY24" s="187"/>
      <c r="BZ24" s="187"/>
      <c r="CA24" s="187"/>
      <c r="CB24" s="187"/>
      <c r="CC24" s="187"/>
      <c r="CD24" s="187"/>
      <c r="CE24" s="187"/>
      <c r="CF24" s="187"/>
      <c r="CG24" s="187"/>
      <c r="CH24" s="187"/>
      <c r="CI24" s="187"/>
      <c r="CJ24" s="187"/>
      <c r="CK24" s="187"/>
    </row>
    <row r="25" spans="1:89" s="5" customFormat="1" ht="30" customHeight="1" x14ac:dyDescent="0.2">
      <c r="A25" s="48" t="s">
        <v>30</v>
      </c>
      <c r="B25" s="48"/>
      <c r="C25" s="48"/>
      <c r="D25" s="38"/>
      <c r="E25" s="38"/>
      <c r="F25" s="38"/>
      <c r="G25" s="38"/>
      <c r="H25" s="38"/>
      <c r="I25" s="38"/>
      <c r="J25" s="38"/>
      <c r="K25" s="38"/>
      <c r="L25" s="38"/>
      <c r="M25" s="26"/>
      <c r="N25" s="8"/>
      <c r="O25" s="4"/>
      <c r="P25" s="4"/>
      <c r="Q25" s="4"/>
      <c r="R25" s="4"/>
      <c r="S25" s="4"/>
      <c r="T25" s="4"/>
      <c r="U25" s="4"/>
      <c r="V25" s="24"/>
      <c r="W25" s="4"/>
      <c r="X25" s="4"/>
      <c r="AD25" s="4"/>
      <c r="AE25" s="4"/>
      <c r="AF25" s="4"/>
      <c r="AG25" s="4"/>
      <c r="AH25" s="4"/>
      <c r="AI25" s="4"/>
      <c r="AJ25" s="4"/>
      <c r="AK25" s="4"/>
      <c r="AL25" s="4"/>
      <c r="AM25" s="4"/>
      <c r="AN25" s="4"/>
      <c r="AW25" s="187"/>
      <c r="AX25" s="187"/>
      <c r="AY25" s="187"/>
      <c r="AZ25" s="187"/>
      <c r="BA25" s="14"/>
      <c r="BB25" s="14"/>
      <c r="BC25" s="14"/>
      <c r="BD25" s="14"/>
      <c r="BE25" s="14"/>
      <c r="BF25" s="187"/>
      <c r="BG25" s="187"/>
      <c r="BH25" s="187"/>
      <c r="BI25" s="187"/>
      <c r="BJ25" s="187"/>
      <c r="BK25" s="187"/>
      <c r="BL25" s="187"/>
      <c r="BM25" s="187"/>
      <c r="BN25" s="187"/>
      <c r="BO25" s="187"/>
      <c r="BP25" s="187"/>
      <c r="BQ25" s="187"/>
      <c r="BR25" s="187"/>
      <c r="BS25" s="187"/>
      <c r="BT25" s="187"/>
      <c r="BU25" s="187"/>
      <c r="BV25" s="187"/>
      <c r="BW25" s="187"/>
      <c r="BX25" s="187"/>
      <c r="BY25" s="187"/>
      <c r="BZ25" s="187"/>
      <c r="CA25" s="187"/>
      <c r="CB25" s="187"/>
      <c r="CC25" s="187"/>
      <c r="CD25" s="187"/>
      <c r="CE25" s="187"/>
      <c r="CF25" s="187"/>
      <c r="CG25" s="187"/>
      <c r="CH25" s="187"/>
      <c r="CI25" s="187"/>
      <c r="CJ25" s="187"/>
      <c r="CK25" s="187"/>
    </row>
    <row r="26" spans="1:89" s="5" customFormat="1" x14ac:dyDescent="0.2">
      <c r="A26" s="293" t="s">
        <v>31</v>
      </c>
      <c r="B26" s="294"/>
      <c r="C26" s="287" t="s">
        <v>23</v>
      </c>
      <c r="D26" s="306" t="s">
        <v>32</v>
      </c>
      <c r="E26" s="307"/>
      <c r="F26" s="10"/>
      <c r="G26" s="10"/>
      <c r="H26" s="10"/>
      <c r="I26" s="10"/>
      <c r="J26" s="10"/>
      <c r="K26" s="46"/>
      <c r="O26" s="4"/>
      <c r="P26" s="4"/>
      <c r="Q26" s="4"/>
      <c r="R26" s="4"/>
      <c r="S26" s="4"/>
      <c r="T26" s="4"/>
      <c r="U26" s="4"/>
      <c r="V26" s="24"/>
      <c r="W26" s="4"/>
      <c r="X26" s="4"/>
      <c r="AD26" s="4"/>
      <c r="AE26" s="4"/>
      <c r="AF26" s="4"/>
      <c r="AG26" s="4"/>
      <c r="AH26" s="4"/>
      <c r="AI26" s="4"/>
      <c r="AJ26" s="4"/>
      <c r="AK26" s="4"/>
      <c r="AL26" s="4"/>
      <c r="AM26" s="4"/>
      <c r="AN26" s="4"/>
      <c r="AO26" s="4"/>
      <c r="AW26" s="187"/>
      <c r="AX26" s="187"/>
      <c r="AY26" s="187"/>
      <c r="AZ26" s="187"/>
      <c r="BA26" s="14"/>
      <c r="BB26" s="14"/>
      <c r="BC26" s="14"/>
      <c r="BD26" s="14"/>
      <c r="BE26" s="14"/>
      <c r="BF26" s="187"/>
      <c r="BG26" s="187"/>
      <c r="BH26" s="187"/>
      <c r="BI26" s="187"/>
      <c r="BJ26" s="187"/>
      <c r="BK26" s="187"/>
      <c r="BL26" s="187"/>
      <c r="BM26" s="187"/>
      <c r="BN26" s="187"/>
      <c r="BO26" s="187"/>
      <c r="BP26" s="187"/>
      <c r="BQ26" s="187"/>
      <c r="BR26" s="187"/>
      <c r="BS26" s="187"/>
      <c r="BT26" s="187"/>
      <c r="BU26" s="187"/>
      <c r="BV26" s="187"/>
      <c r="BW26" s="187"/>
      <c r="BX26" s="187"/>
      <c r="BY26" s="187"/>
      <c r="BZ26" s="187"/>
      <c r="CA26" s="187"/>
      <c r="CB26" s="187"/>
      <c r="CC26" s="187"/>
      <c r="CD26" s="187"/>
      <c r="CE26" s="187"/>
      <c r="CF26" s="187"/>
      <c r="CG26" s="187"/>
      <c r="CH26" s="187"/>
      <c r="CI26" s="187"/>
      <c r="CJ26" s="187"/>
      <c r="CK26" s="187"/>
    </row>
    <row r="27" spans="1:89" s="5" customFormat="1" ht="15" customHeight="1" x14ac:dyDescent="0.2">
      <c r="A27" s="295"/>
      <c r="B27" s="296"/>
      <c r="C27" s="288"/>
      <c r="D27" s="16" t="s">
        <v>33</v>
      </c>
      <c r="E27" s="17" t="s">
        <v>14</v>
      </c>
      <c r="F27" s="10"/>
      <c r="G27" s="10"/>
      <c r="H27" s="10"/>
      <c r="I27" s="10"/>
      <c r="J27" s="10"/>
      <c r="K27" s="46"/>
      <c r="O27" s="4"/>
      <c r="P27" s="4"/>
      <c r="Q27" s="4"/>
      <c r="R27" s="4"/>
      <c r="S27" s="4"/>
      <c r="T27" s="4"/>
      <c r="U27" s="4"/>
      <c r="V27" s="24"/>
      <c r="W27" s="4"/>
      <c r="X27" s="4"/>
      <c r="AD27" s="4"/>
      <c r="AE27" s="4"/>
      <c r="AF27" s="4"/>
      <c r="AG27" s="4"/>
      <c r="AH27" s="4"/>
      <c r="AI27" s="4"/>
      <c r="AJ27" s="4"/>
      <c r="AK27" s="4"/>
      <c r="AL27" s="4"/>
      <c r="AM27" s="4"/>
      <c r="AN27" s="4"/>
      <c r="AO27" s="4"/>
      <c r="AW27" s="187"/>
      <c r="AX27" s="187"/>
      <c r="AY27" s="187"/>
      <c r="AZ27" s="187"/>
      <c r="BA27" s="14"/>
      <c r="BB27" s="14"/>
      <c r="BC27" s="14"/>
      <c r="BD27" s="14"/>
      <c r="BE27" s="14"/>
      <c r="BF27" s="187"/>
      <c r="BG27" s="187"/>
      <c r="BH27" s="187"/>
      <c r="BI27" s="187"/>
      <c r="BJ27" s="187"/>
      <c r="BK27" s="187"/>
      <c r="BL27" s="187"/>
      <c r="BM27" s="187"/>
      <c r="BN27" s="187"/>
      <c r="BO27" s="187"/>
      <c r="BP27" s="187"/>
      <c r="BQ27" s="187"/>
      <c r="BR27" s="187"/>
      <c r="BS27" s="187"/>
      <c r="BT27" s="187"/>
      <c r="BU27" s="187"/>
      <c r="BV27" s="187"/>
      <c r="BW27" s="187"/>
      <c r="BX27" s="187"/>
      <c r="BY27" s="187"/>
      <c r="BZ27" s="187"/>
      <c r="CA27" s="187"/>
      <c r="CB27" s="187"/>
      <c r="CC27" s="187"/>
      <c r="CD27" s="187"/>
      <c r="CE27" s="187"/>
      <c r="CF27" s="187"/>
      <c r="CG27" s="187"/>
      <c r="CH27" s="187"/>
      <c r="CI27" s="187"/>
      <c r="CJ27" s="187"/>
      <c r="CK27" s="187"/>
    </row>
    <row r="28" spans="1:89" s="5" customFormat="1" ht="15.75" customHeight="1" x14ac:dyDescent="0.2">
      <c r="A28" s="279" t="s">
        <v>34</v>
      </c>
      <c r="B28" s="280"/>
      <c r="C28" s="154">
        <f t="shared" ref="C28:C33" si="9">SUM(D28:E28)</f>
        <v>0</v>
      </c>
      <c r="D28" s="150">
        <f>+D29+D30</f>
        <v>0</v>
      </c>
      <c r="E28" s="151">
        <f>+E29+E30</f>
        <v>0</v>
      </c>
      <c r="F28" s="196"/>
      <c r="G28" s="49"/>
      <c r="H28" s="49"/>
      <c r="I28" s="23"/>
      <c r="J28" s="23"/>
      <c r="K28" s="46"/>
      <c r="O28" s="4"/>
      <c r="P28" s="4"/>
      <c r="Q28" s="4"/>
      <c r="R28" s="4"/>
      <c r="S28" s="4"/>
      <c r="T28" s="4"/>
      <c r="U28" s="4"/>
      <c r="V28" s="24"/>
      <c r="W28" s="4"/>
      <c r="X28" s="4"/>
      <c r="AD28" s="4"/>
      <c r="AE28" s="4"/>
      <c r="AF28" s="4"/>
      <c r="AG28" s="4"/>
      <c r="AH28" s="4"/>
      <c r="AI28" s="4"/>
      <c r="AJ28" s="4"/>
      <c r="AK28" s="4"/>
      <c r="AL28" s="4"/>
      <c r="AM28" s="4"/>
      <c r="AN28" s="4"/>
      <c r="AO28" s="4"/>
      <c r="AW28" s="187"/>
      <c r="AX28" s="187"/>
      <c r="AY28" s="187"/>
      <c r="AZ28" s="187"/>
      <c r="BA28" s="187"/>
      <c r="BB28" s="187"/>
      <c r="BC28" s="187"/>
      <c r="BD28" s="187"/>
      <c r="BE28" s="14"/>
      <c r="BF28" s="187"/>
      <c r="BG28" s="187"/>
      <c r="BH28" s="187"/>
      <c r="BI28" s="187"/>
      <c r="BJ28" s="187"/>
      <c r="BK28" s="187"/>
      <c r="BL28" s="187"/>
      <c r="BM28" s="187"/>
      <c r="BN28" s="187"/>
      <c r="BO28" s="187"/>
      <c r="BP28" s="187"/>
      <c r="BQ28" s="187"/>
      <c r="BR28" s="187"/>
      <c r="BS28" s="187"/>
      <c r="BT28" s="187"/>
      <c r="BU28" s="187"/>
      <c r="BV28" s="187"/>
      <c r="BW28" s="187"/>
      <c r="BX28" s="187"/>
      <c r="BY28" s="187"/>
      <c r="BZ28" s="187"/>
      <c r="CA28" s="187"/>
      <c r="CB28" s="187"/>
      <c r="CC28" s="187"/>
      <c r="CD28" s="187"/>
      <c r="CE28" s="187"/>
      <c r="CF28" s="187"/>
      <c r="CG28" s="187"/>
      <c r="CH28" s="187"/>
      <c r="CI28" s="187"/>
      <c r="CJ28" s="187"/>
      <c r="CK28" s="187"/>
    </row>
    <row r="29" spans="1:89" s="5" customFormat="1" ht="15.75" customHeight="1" x14ac:dyDescent="0.2">
      <c r="A29" s="281" t="s">
        <v>16</v>
      </c>
      <c r="B29" s="282"/>
      <c r="C29" s="134">
        <f t="shared" si="9"/>
        <v>0</v>
      </c>
      <c r="D29" s="113"/>
      <c r="E29" s="111"/>
      <c r="F29" s="167" t="str">
        <f>$BA29&amp;" "&amp;$BB29&amp;""</f>
        <v xml:space="preserve"> </v>
      </c>
      <c r="G29" s="49"/>
      <c r="H29" s="49"/>
      <c r="I29" s="23"/>
      <c r="J29" s="23"/>
      <c r="K29" s="46"/>
      <c r="O29" s="4"/>
      <c r="P29" s="4"/>
      <c r="Q29" s="4"/>
      <c r="R29" s="4"/>
      <c r="S29" s="4"/>
      <c r="T29" s="4"/>
      <c r="U29" s="4"/>
      <c r="V29" s="24"/>
      <c r="W29" s="4"/>
      <c r="X29" s="4"/>
      <c r="AD29" s="4"/>
      <c r="AE29" s="4"/>
      <c r="AF29" s="4"/>
      <c r="AG29" s="4"/>
      <c r="AH29" s="4"/>
      <c r="AI29" s="4"/>
      <c r="AJ29" s="4"/>
      <c r="AK29" s="4"/>
      <c r="AL29" s="4"/>
      <c r="AM29" s="4"/>
      <c r="AN29" s="4"/>
      <c r="AO29" s="4"/>
      <c r="AW29" s="187"/>
      <c r="AX29" s="187"/>
      <c r="AY29" s="187"/>
      <c r="AZ29" s="187"/>
      <c r="BA29" s="192" t="str">
        <f>IF($C29+$C32&lt;=$C11,"","Las consultas por médico en extensión horaria NO pueden ser mayor que el Total de consultas de sección A.1.")</f>
        <v/>
      </c>
      <c r="BB29" s="192" t="str">
        <f>IF($D29+$E29&lt;&gt;$C29,"Las consultas según sexo NO pueden ser diferente al Total.","")</f>
        <v/>
      </c>
      <c r="BC29" s="192"/>
      <c r="BD29" s="193">
        <f>IF($C29+$C32&lt;=$C11,0,1)</f>
        <v>0</v>
      </c>
      <c r="BE29" s="193">
        <f>IF($D29+$E29&lt;&gt;$C29,1,0)</f>
        <v>0</v>
      </c>
      <c r="BF29" s="193"/>
      <c r="BG29" s="187"/>
      <c r="BH29" s="187"/>
      <c r="BI29" s="187"/>
      <c r="BJ29" s="187"/>
      <c r="BK29" s="187"/>
      <c r="BL29" s="187"/>
      <c r="BM29" s="187"/>
      <c r="BN29" s="187"/>
      <c r="BO29" s="187"/>
      <c r="BP29" s="187"/>
      <c r="BQ29" s="187"/>
      <c r="BR29" s="187"/>
      <c r="BS29" s="187"/>
      <c r="BT29" s="187"/>
      <c r="BU29" s="187"/>
      <c r="BV29" s="187"/>
      <c r="BW29" s="187"/>
      <c r="BX29" s="187"/>
      <c r="BY29" s="187"/>
      <c r="BZ29" s="187"/>
      <c r="CA29" s="187"/>
      <c r="CB29" s="187"/>
      <c r="CC29" s="187"/>
      <c r="CD29" s="187"/>
      <c r="CE29" s="187"/>
      <c r="CF29" s="187"/>
      <c r="CG29" s="187"/>
      <c r="CH29" s="187"/>
      <c r="CI29" s="187"/>
      <c r="CJ29" s="187"/>
      <c r="CK29" s="187"/>
    </row>
    <row r="30" spans="1:89" s="5" customFormat="1" ht="15.75" customHeight="1" x14ac:dyDescent="0.2">
      <c r="A30" s="277" t="s">
        <v>21</v>
      </c>
      <c r="B30" s="278"/>
      <c r="C30" s="155">
        <f t="shared" si="9"/>
        <v>0</v>
      </c>
      <c r="D30" s="126"/>
      <c r="E30" s="112"/>
      <c r="F30" s="167" t="str">
        <f>$BA30&amp;" "&amp;$BB30&amp;""</f>
        <v xml:space="preserve"> </v>
      </c>
      <c r="G30" s="49"/>
      <c r="H30" s="49"/>
      <c r="I30" s="23"/>
      <c r="J30" s="23"/>
      <c r="K30" s="46"/>
      <c r="O30" s="4"/>
      <c r="P30" s="4"/>
      <c r="Q30" s="4"/>
      <c r="R30" s="4"/>
      <c r="S30" s="4"/>
      <c r="T30" s="4"/>
      <c r="U30" s="4"/>
      <c r="V30" s="24"/>
      <c r="W30" s="4"/>
      <c r="X30" s="4"/>
      <c r="AD30" s="4"/>
      <c r="AE30" s="4"/>
      <c r="AF30" s="4"/>
      <c r="AG30" s="4"/>
      <c r="AH30" s="4"/>
      <c r="AI30" s="4"/>
      <c r="AJ30" s="4"/>
      <c r="AK30" s="4"/>
      <c r="AL30" s="4"/>
      <c r="AM30" s="4"/>
      <c r="AN30" s="4"/>
      <c r="AO30" s="4"/>
      <c r="AW30" s="187"/>
      <c r="AX30" s="187"/>
      <c r="AY30" s="187"/>
      <c r="AZ30" s="187"/>
      <c r="BA30" s="192" t="str">
        <f>IF($C30+$C33&lt;=SUM($C12:$C18),"","Las consultas por otros profesionales en extensión horaria NO pueden ser mayor que el Total de consultas de sección A.1.")</f>
        <v/>
      </c>
      <c r="BB30" s="192" t="str">
        <f>IF(D30+E30&lt;&gt;C30,"Las consultas según sexo NO pueden ser diferente al Total.","")</f>
        <v/>
      </c>
      <c r="BC30" s="187"/>
      <c r="BD30" s="193">
        <f>IF($C30+$C33&lt;=SUM($C12:$C18),0,1)</f>
        <v>0</v>
      </c>
      <c r="BE30" s="193">
        <f>IF($D30+$E30&lt;&gt;$C30,1,0)</f>
        <v>0</v>
      </c>
      <c r="BF30" s="187"/>
      <c r="BG30" s="187"/>
      <c r="BH30" s="187"/>
      <c r="BI30" s="187"/>
      <c r="BJ30" s="187"/>
      <c r="BK30" s="187"/>
      <c r="BL30" s="187"/>
      <c r="BM30" s="187"/>
      <c r="BN30" s="187"/>
      <c r="BO30" s="187"/>
      <c r="BP30" s="187"/>
      <c r="BQ30" s="187"/>
      <c r="BR30" s="187"/>
      <c r="BS30" s="187"/>
      <c r="BT30" s="187"/>
      <c r="BU30" s="187"/>
      <c r="BV30" s="187"/>
      <c r="BW30" s="187"/>
      <c r="BX30" s="187"/>
      <c r="BY30" s="187"/>
      <c r="BZ30" s="187"/>
      <c r="CA30" s="187"/>
      <c r="CB30" s="187"/>
      <c r="CC30" s="187"/>
      <c r="CD30" s="187"/>
      <c r="CE30" s="187"/>
      <c r="CF30" s="187"/>
      <c r="CG30" s="187"/>
      <c r="CH30" s="187"/>
      <c r="CI30" s="187"/>
      <c r="CJ30" s="187"/>
      <c r="CK30" s="187"/>
    </row>
    <row r="31" spans="1:89" s="5" customFormat="1" ht="15.75" customHeight="1" x14ac:dyDescent="0.2">
      <c r="A31" s="279" t="s">
        <v>35</v>
      </c>
      <c r="B31" s="280"/>
      <c r="C31" s="154">
        <f t="shared" si="9"/>
        <v>0</v>
      </c>
      <c r="D31" s="150">
        <f>+D32+D33</f>
        <v>0</v>
      </c>
      <c r="E31" s="151">
        <f>+E32+E33</f>
        <v>0</v>
      </c>
      <c r="F31" s="197"/>
      <c r="G31" s="49"/>
      <c r="H31" s="49"/>
      <c r="I31" s="23"/>
      <c r="J31" s="23"/>
      <c r="K31" s="46"/>
      <c r="O31" s="4"/>
      <c r="P31" s="4"/>
      <c r="Q31" s="4"/>
      <c r="R31" s="4"/>
      <c r="S31" s="4"/>
      <c r="T31" s="4"/>
      <c r="U31" s="4"/>
      <c r="V31" s="24"/>
      <c r="W31" s="4"/>
      <c r="X31" s="4"/>
      <c r="AD31" s="4"/>
      <c r="AE31" s="4"/>
      <c r="AF31" s="4"/>
      <c r="AG31" s="4"/>
      <c r="AH31" s="4"/>
      <c r="AI31" s="4"/>
      <c r="AJ31" s="4"/>
      <c r="AK31" s="4"/>
      <c r="AL31" s="4"/>
      <c r="AM31" s="4"/>
      <c r="AN31" s="4"/>
      <c r="AO31" s="4"/>
      <c r="AW31" s="187"/>
      <c r="AX31" s="187"/>
      <c r="AY31" s="187"/>
      <c r="AZ31" s="187"/>
      <c r="BA31" s="187"/>
      <c r="BB31" s="187"/>
      <c r="BC31" s="187"/>
      <c r="BD31" s="187"/>
      <c r="BE31" s="187"/>
      <c r="BF31" s="187"/>
      <c r="BG31" s="187"/>
      <c r="BH31" s="187"/>
      <c r="BI31" s="187"/>
      <c r="BJ31" s="187"/>
      <c r="BK31" s="187"/>
      <c r="BL31" s="187"/>
      <c r="BM31" s="187"/>
      <c r="BN31" s="187"/>
      <c r="BO31" s="187"/>
      <c r="BP31" s="187"/>
      <c r="BQ31" s="187"/>
      <c r="BR31" s="187"/>
      <c r="BS31" s="187"/>
      <c r="BT31" s="187"/>
      <c r="BU31" s="187"/>
      <c r="BV31" s="187"/>
      <c r="BW31" s="187"/>
      <c r="BX31" s="187"/>
      <c r="BY31" s="187"/>
      <c r="BZ31" s="187"/>
      <c r="CA31" s="187"/>
      <c r="CB31" s="187"/>
      <c r="CC31" s="187"/>
      <c r="CD31" s="187"/>
      <c r="CE31" s="187"/>
      <c r="CF31" s="187"/>
      <c r="CG31" s="187"/>
      <c r="CH31" s="187"/>
      <c r="CI31" s="187"/>
      <c r="CJ31" s="187"/>
      <c r="CK31" s="187"/>
    </row>
    <row r="32" spans="1:89" s="5" customFormat="1" ht="15.75" customHeight="1" x14ac:dyDescent="0.2">
      <c r="A32" s="281" t="s">
        <v>16</v>
      </c>
      <c r="B32" s="282"/>
      <c r="C32" s="134">
        <f t="shared" si="9"/>
        <v>0</v>
      </c>
      <c r="D32" s="113"/>
      <c r="E32" s="111"/>
      <c r="F32" s="167" t="str">
        <f>$BA29&amp;" "&amp;$BB32&amp;""</f>
        <v xml:space="preserve"> </v>
      </c>
      <c r="G32" s="49"/>
      <c r="H32" s="49"/>
      <c r="I32" s="23"/>
      <c r="J32" s="23"/>
      <c r="K32" s="46"/>
      <c r="L32" s="46"/>
      <c r="M32" s="26"/>
      <c r="N32" s="23"/>
      <c r="O32" s="4"/>
      <c r="P32" s="4"/>
      <c r="Q32" s="4"/>
      <c r="R32" s="4"/>
      <c r="S32" s="4"/>
      <c r="T32" s="4"/>
      <c r="U32" s="4"/>
      <c r="V32" s="24"/>
      <c r="W32" s="4"/>
      <c r="X32" s="4"/>
      <c r="AD32" s="4"/>
      <c r="AE32" s="4"/>
      <c r="AF32" s="4"/>
      <c r="AG32" s="4"/>
      <c r="AH32" s="4"/>
      <c r="AI32" s="4"/>
      <c r="AJ32" s="4"/>
      <c r="AK32" s="4"/>
      <c r="AL32" s="4"/>
      <c r="AM32" s="4"/>
      <c r="AN32" s="4"/>
      <c r="AO32" s="4"/>
      <c r="AW32" s="187"/>
      <c r="AX32" s="187"/>
      <c r="AY32" s="187"/>
      <c r="AZ32" s="187"/>
      <c r="BA32" s="187"/>
      <c r="BB32" s="192" t="str">
        <f>IF(D32+E32&lt;&gt;C32,"Las consultas según sexo NO pueden ser diferente al Total.","")</f>
        <v/>
      </c>
      <c r="BC32" s="187"/>
      <c r="BD32" s="187"/>
      <c r="BE32" s="193">
        <f>IF($D32+$E32&lt;&gt;$C32,1,0)</f>
        <v>0</v>
      </c>
      <c r="BF32" s="187"/>
      <c r="BG32" s="187"/>
      <c r="BH32" s="187"/>
      <c r="BI32" s="187"/>
      <c r="BJ32" s="187"/>
      <c r="BK32" s="187"/>
      <c r="BL32" s="187"/>
      <c r="BM32" s="187"/>
      <c r="BN32" s="187"/>
      <c r="BO32" s="187"/>
      <c r="BP32" s="187"/>
      <c r="BQ32" s="187"/>
      <c r="BR32" s="187"/>
      <c r="BS32" s="187"/>
      <c r="BT32" s="187"/>
      <c r="BU32" s="187"/>
      <c r="BV32" s="187"/>
      <c r="BW32" s="187"/>
      <c r="BX32" s="187"/>
      <c r="BY32" s="187"/>
      <c r="BZ32" s="187"/>
      <c r="CA32" s="187"/>
      <c r="CB32" s="187"/>
      <c r="CC32" s="187"/>
      <c r="CD32" s="187"/>
      <c r="CE32" s="187"/>
      <c r="CF32" s="187"/>
      <c r="CG32" s="187"/>
      <c r="CH32" s="187"/>
      <c r="CI32" s="187"/>
      <c r="CJ32" s="187"/>
      <c r="CK32" s="187"/>
    </row>
    <row r="33" spans="1:89" s="5" customFormat="1" ht="15.75" customHeight="1" x14ac:dyDescent="0.2">
      <c r="A33" s="283" t="s">
        <v>21</v>
      </c>
      <c r="B33" s="284"/>
      <c r="C33" s="148">
        <f t="shared" si="9"/>
        <v>0</v>
      </c>
      <c r="D33" s="115"/>
      <c r="E33" s="117"/>
      <c r="F33" s="167" t="str">
        <f>$BA30&amp;" "&amp;$BB33&amp;""</f>
        <v xml:space="preserve"> </v>
      </c>
      <c r="G33" s="49"/>
      <c r="H33" s="49"/>
      <c r="I33" s="23"/>
      <c r="J33" s="23"/>
      <c r="K33" s="46"/>
      <c r="L33" s="46"/>
      <c r="M33" s="26"/>
      <c r="N33" s="23"/>
      <c r="O33" s="4"/>
      <c r="P33" s="4"/>
      <c r="Q33" s="4"/>
      <c r="R33" s="4"/>
      <c r="S33" s="4"/>
      <c r="T33" s="4"/>
      <c r="U33" s="4"/>
      <c r="V33" s="24"/>
      <c r="W33" s="4"/>
      <c r="X33" s="4"/>
      <c r="AD33" s="4"/>
      <c r="AE33" s="4"/>
      <c r="AF33" s="4"/>
      <c r="AG33" s="4"/>
      <c r="AH33" s="4"/>
      <c r="AI33" s="4"/>
      <c r="AJ33" s="4"/>
      <c r="AK33" s="4"/>
      <c r="AL33" s="4"/>
      <c r="AM33" s="4"/>
      <c r="AN33" s="4"/>
      <c r="AO33" s="4"/>
      <c r="AW33" s="187"/>
      <c r="AX33" s="187"/>
      <c r="AY33" s="187"/>
      <c r="AZ33" s="187"/>
      <c r="BA33" s="187"/>
      <c r="BB33" s="192" t="str">
        <f>IF(D33+E33&lt;&gt;C33,"Las consultas según sexo NO pueden ser diferente al Total.","")</f>
        <v/>
      </c>
      <c r="BC33" s="187"/>
      <c r="BD33" s="187"/>
      <c r="BE33" s="193">
        <f>IF($D33+$E33&lt;&gt;$C33,1,0)</f>
        <v>0</v>
      </c>
      <c r="BF33" s="187"/>
      <c r="BG33" s="187"/>
      <c r="BH33" s="187"/>
      <c r="BI33" s="187"/>
      <c r="BJ33" s="187"/>
      <c r="BK33" s="187"/>
      <c r="BL33" s="187"/>
      <c r="BM33" s="187"/>
      <c r="BN33" s="187"/>
      <c r="BO33" s="187"/>
      <c r="BP33" s="187"/>
      <c r="BQ33" s="187"/>
      <c r="BR33" s="187"/>
      <c r="BS33" s="187"/>
      <c r="BT33" s="187"/>
      <c r="BU33" s="187"/>
      <c r="BV33" s="187"/>
      <c r="BW33" s="187"/>
      <c r="BX33" s="187"/>
      <c r="BY33" s="187"/>
      <c r="BZ33" s="187"/>
      <c r="CA33" s="187"/>
      <c r="CB33" s="187"/>
      <c r="CC33" s="187"/>
      <c r="CD33" s="187"/>
      <c r="CE33" s="187"/>
      <c r="CF33" s="187"/>
      <c r="CG33" s="187"/>
      <c r="CH33" s="187"/>
      <c r="CI33" s="187"/>
      <c r="CJ33" s="187"/>
      <c r="CK33" s="187"/>
    </row>
    <row r="34" spans="1:89" s="4" customFormat="1" ht="30" customHeight="1" x14ac:dyDescent="0.2">
      <c r="A34" s="35" t="s">
        <v>36</v>
      </c>
      <c r="B34" s="13"/>
      <c r="C34" s="12"/>
      <c r="D34" s="12"/>
      <c r="E34" s="12"/>
      <c r="F34" s="12"/>
      <c r="G34" s="12"/>
      <c r="H34" s="12"/>
      <c r="I34" s="36"/>
      <c r="J34" s="13"/>
      <c r="K34" s="20"/>
      <c r="L34" s="20"/>
      <c r="M34" s="26"/>
      <c r="N34" s="8"/>
      <c r="V34" s="24"/>
      <c r="AW34" s="14"/>
      <c r="AX34" s="14"/>
      <c r="AY34" s="14"/>
      <c r="AZ34" s="14"/>
      <c r="BA34" s="187"/>
      <c r="BB34" s="14"/>
      <c r="BC34" s="187"/>
      <c r="BD34" s="187"/>
      <c r="BE34" s="14"/>
      <c r="BF34" s="14"/>
      <c r="BG34" s="14"/>
      <c r="BH34" s="14"/>
      <c r="BI34" s="14"/>
      <c r="BJ34" s="14"/>
      <c r="BK34" s="14"/>
      <c r="BL34" s="14"/>
      <c r="BM34" s="14"/>
      <c r="BN34" s="14"/>
      <c r="BO34" s="14"/>
      <c r="BP34" s="14"/>
      <c r="BQ34" s="14"/>
      <c r="BR34" s="14"/>
      <c r="BS34" s="14"/>
      <c r="BT34" s="14"/>
      <c r="BU34" s="14"/>
      <c r="BV34" s="14"/>
      <c r="BW34" s="14"/>
      <c r="BX34" s="14"/>
      <c r="BY34" s="14"/>
      <c r="BZ34" s="14"/>
      <c r="CA34" s="14"/>
      <c r="CB34" s="14"/>
      <c r="CC34" s="14"/>
      <c r="CD34" s="14"/>
      <c r="CE34" s="14"/>
      <c r="CF34" s="14"/>
      <c r="CG34" s="14"/>
      <c r="CH34" s="14"/>
      <c r="CI34" s="14"/>
      <c r="CJ34" s="14"/>
      <c r="CK34" s="14"/>
    </row>
    <row r="35" spans="1:89" s="4" customFormat="1" ht="30" customHeight="1" x14ac:dyDescent="0.2">
      <c r="A35" s="38" t="s">
        <v>37</v>
      </c>
      <c r="B35" s="20"/>
      <c r="C35" s="20"/>
      <c r="D35" s="20"/>
      <c r="E35" s="20"/>
      <c r="F35" s="20"/>
      <c r="G35" s="20"/>
      <c r="H35" s="20"/>
      <c r="I35" s="20"/>
      <c r="J35" s="20"/>
      <c r="K35" s="20"/>
      <c r="L35" s="20"/>
      <c r="M35" s="26"/>
      <c r="N35" s="26"/>
      <c r="V35" s="24"/>
      <c r="AW35" s="14"/>
      <c r="AX35" s="14"/>
      <c r="AY35" s="14"/>
      <c r="AZ35" s="14"/>
      <c r="BA35" s="14"/>
      <c r="BB35" s="14"/>
      <c r="BC35" s="14"/>
      <c r="BD35" s="14"/>
      <c r="BE35" s="14"/>
      <c r="BF35" s="14"/>
      <c r="BG35" s="14"/>
      <c r="BH35" s="14"/>
      <c r="BI35" s="14"/>
      <c r="BJ35" s="14"/>
      <c r="BK35" s="14"/>
      <c r="BL35" s="14"/>
      <c r="BM35" s="14"/>
      <c r="BN35" s="14"/>
      <c r="BO35" s="14"/>
      <c r="BP35" s="14"/>
      <c r="BQ35" s="14"/>
      <c r="BR35" s="14"/>
      <c r="BS35" s="14"/>
      <c r="BT35" s="14"/>
      <c r="BU35" s="14"/>
      <c r="BV35" s="14"/>
      <c r="BW35" s="14"/>
      <c r="BX35" s="14"/>
      <c r="BY35" s="14"/>
      <c r="BZ35" s="14"/>
      <c r="CA35" s="14"/>
      <c r="CB35" s="14"/>
      <c r="CC35" s="14"/>
      <c r="CD35" s="14"/>
      <c r="CE35" s="14"/>
      <c r="CF35" s="14"/>
      <c r="CG35" s="14"/>
      <c r="CH35" s="14"/>
      <c r="CI35" s="14"/>
      <c r="CJ35" s="14"/>
      <c r="CK35" s="14"/>
    </row>
    <row r="36" spans="1:89" s="5" customFormat="1" ht="15" customHeight="1" x14ac:dyDescent="0.15">
      <c r="A36" s="285" t="s">
        <v>4</v>
      </c>
      <c r="B36" s="285" t="s">
        <v>5</v>
      </c>
      <c r="C36" s="287" t="s">
        <v>6</v>
      </c>
      <c r="D36" s="272" t="s">
        <v>7</v>
      </c>
      <c r="E36" s="273"/>
      <c r="F36" s="273"/>
      <c r="G36" s="273"/>
      <c r="H36" s="273"/>
      <c r="I36" s="273"/>
      <c r="J36" s="273"/>
      <c r="K36" s="273"/>
      <c r="L36" s="273"/>
      <c r="M36" s="273"/>
      <c r="N36" s="273"/>
      <c r="O36" s="273"/>
      <c r="P36" s="273"/>
      <c r="Q36" s="273"/>
      <c r="R36" s="273"/>
      <c r="S36" s="273"/>
      <c r="T36" s="274"/>
      <c r="U36" s="272" t="s">
        <v>8</v>
      </c>
      <c r="V36" s="274"/>
      <c r="W36" s="287" t="s">
        <v>9</v>
      </c>
      <c r="X36" s="4"/>
      <c r="AD36" s="4"/>
      <c r="AE36" s="4"/>
      <c r="AF36" s="4"/>
      <c r="AG36" s="4"/>
      <c r="AH36" s="4"/>
      <c r="AI36" s="4"/>
      <c r="AJ36" s="4"/>
      <c r="AK36" s="4"/>
      <c r="AL36" s="4"/>
      <c r="AM36" s="4"/>
      <c r="AN36" s="4"/>
      <c r="AO36" s="4"/>
      <c r="AP36" s="4"/>
      <c r="AQ36" s="4"/>
      <c r="AR36" s="4"/>
      <c r="AS36" s="4"/>
      <c r="AT36" s="4"/>
      <c r="AU36" s="4"/>
      <c r="AV36" s="4"/>
      <c r="AW36" s="14"/>
      <c r="AX36" s="14"/>
      <c r="AY36" s="14"/>
      <c r="AZ36" s="14"/>
      <c r="BA36" s="14"/>
      <c r="BB36" s="14"/>
      <c r="BC36" s="14"/>
      <c r="BD36" s="14"/>
      <c r="BE36" s="14"/>
      <c r="BF36" s="14"/>
      <c r="BG36" s="14"/>
      <c r="BH36" s="14"/>
      <c r="BI36" s="14"/>
      <c r="BJ36" s="14"/>
      <c r="BK36" s="14"/>
      <c r="BL36" s="14"/>
      <c r="BM36" s="14"/>
      <c r="BN36" s="14"/>
      <c r="BO36" s="14"/>
      <c r="BP36" s="187"/>
      <c r="BQ36" s="187"/>
      <c r="BR36" s="187"/>
      <c r="BS36" s="187"/>
      <c r="BT36" s="187"/>
      <c r="BU36" s="187"/>
      <c r="BV36" s="187"/>
      <c r="BW36" s="187"/>
      <c r="BX36" s="187"/>
      <c r="BY36" s="187"/>
      <c r="BZ36" s="187"/>
      <c r="CA36" s="187"/>
      <c r="CB36" s="187"/>
      <c r="CC36" s="187"/>
      <c r="CD36" s="187"/>
      <c r="CE36" s="187"/>
      <c r="CF36" s="187"/>
      <c r="CG36" s="187"/>
      <c r="CH36" s="187"/>
      <c r="CI36" s="187"/>
      <c r="CJ36" s="187"/>
      <c r="CK36" s="187"/>
    </row>
    <row r="37" spans="1:89" s="5" customFormat="1" ht="21" customHeight="1" x14ac:dyDescent="0.15">
      <c r="A37" s="286"/>
      <c r="B37" s="286"/>
      <c r="C37" s="288"/>
      <c r="D37" s="198" t="s">
        <v>90</v>
      </c>
      <c r="E37" s="188" t="s">
        <v>91</v>
      </c>
      <c r="F37" s="15" t="s">
        <v>10</v>
      </c>
      <c r="G37" s="15" t="s">
        <v>11</v>
      </c>
      <c r="H37" s="15" t="s">
        <v>12</v>
      </c>
      <c r="I37" s="189" t="s">
        <v>92</v>
      </c>
      <c r="J37" s="189" t="s">
        <v>93</v>
      </c>
      <c r="K37" s="189" t="s">
        <v>94</v>
      </c>
      <c r="L37" s="189" t="s">
        <v>95</v>
      </c>
      <c r="M37" s="189" t="s">
        <v>96</v>
      </c>
      <c r="N37" s="189" t="s">
        <v>97</v>
      </c>
      <c r="O37" s="189" t="s">
        <v>98</v>
      </c>
      <c r="P37" s="189" t="s">
        <v>99</v>
      </c>
      <c r="Q37" s="189" t="s">
        <v>100</v>
      </c>
      <c r="R37" s="189" t="s">
        <v>101</v>
      </c>
      <c r="S37" s="189" t="s">
        <v>102</v>
      </c>
      <c r="T37" s="190" t="s">
        <v>103</v>
      </c>
      <c r="U37" s="30" t="s">
        <v>13</v>
      </c>
      <c r="V37" s="31" t="s">
        <v>14</v>
      </c>
      <c r="W37" s="288"/>
      <c r="X37" s="4"/>
      <c r="AD37" s="4"/>
      <c r="AE37" s="4"/>
      <c r="AF37" s="4"/>
      <c r="AG37" s="4"/>
      <c r="AH37" s="4"/>
      <c r="AI37" s="4"/>
      <c r="AJ37" s="4"/>
      <c r="AK37" s="4"/>
      <c r="AL37" s="4"/>
      <c r="AM37" s="4"/>
      <c r="AN37" s="4"/>
      <c r="AO37" s="4"/>
      <c r="AP37" s="4"/>
      <c r="AQ37" s="4"/>
      <c r="AR37" s="4"/>
      <c r="AS37" s="4"/>
      <c r="AT37" s="4"/>
      <c r="AU37" s="4"/>
      <c r="AV37" s="4"/>
      <c r="AW37" s="14"/>
      <c r="AX37" s="14"/>
      <c r="AY37" s="14"/>
      <c r="AZ37" s="14"/>
      <c r="BA37" s="14"/>
      <c r="BB37" s="14"/>
      <c r="BC37" s="14"/>
      <c r="BD37" s="14"/>
      <c r="BE37" s="14"/>
      <c r="BF37" s="14"/>
      <c r="BG37" s="14"/>
      <c r="BH37" s="14"/>
      <c r="BI37" s="14"/>
      <c r="BJ37" s="14"/>
      <c r="BK37" s="14"/>
      <c r="BL37" s="14"/>
      <c r="BM37" s="14"/>
      <c r="BN37" s="14"/>
      <c r="BO37" s="14"/>
      <c r="BP37" s="187"/>
      <c r="BQ37" s="187"/>
      <c r="BR37" s="187"/>
      <c r="BS37" s="187"/>
      <c r="BT37" s="187"/>
      <c r="BU37" s="187"/>
      <c r="BV37" s="187"/>
      <c r="BW37" s="187"/>
      <c r="BX37" s="187"/>
      <c r="BY37" s="187"/>
      <c r="BZ37" s="187"/>
      <c r="CA37" s="187"/>
      <c r="CB37" s="187"/>
      <c r="CC37" s="187"/>
      <c r="CD37" s="187"/>
      <c r="CE37" s="187"/>
      <c r="CF37" s="187"/>
      <c r="CG37" s="187"/>
      <c r="CH37" s="187"/>
      <c r="CI37" s="187"/>
      <c r="CJ37" s="187"/>
      <c r="CK37" s="187"/>
    </row>
    <row r="38" spans="1:89" s="5" customFormat="1" ht="18.75" customHeight="1" x14ac:dyDescent="0.15">
      <c r="A38" s="289" t="s">
        <v>104</v>
      </c>
      <c r="B38" s="40" t="s">
        <v>16</v>
      </c>
      <c r="C38" s="199">
        <f t="shared" ref="C38:C47" si="10">SUM(D38:T38)</f>
        <v>0</v>
      </c>
      <c r="D38" s="136"/>
      <c r="E38" s="136"/>
      <c r="F38" s="114"/>
      <c r="G38" s="114"/>
      <c r="H38" s="114"/>
      <c r="I38" s="114"/>
      <c r="J38" s="114"/>
      <c r="K38" s="114"/>
      <c r="L38" s="114"/>
      <c r="M38" s="114"/>
      <c r="N38" s="114"/>
      <c r="O38" s="114"/>
      <c r="P38" s="114"/>
      <c r="Q38" s="114"/>
      <c r="R38" s="114"/>
      <c r="S38" s="114"/>
      <c r="T38" s="111"/>
      <c r="U38" s="113"/>
      <c r="V38" s="111"/>
      <c r="W38" s="106"/>
      <c r="X38" s="200" t="str">
        <f>+BA38&amp;BB38&amp;BC38</f>
        <v/>
      </c>
      <c r="AD38" s="4"/>
      <c r="AE38" s="4"/>
      <c r="AF38" s="4"/>
      <c r="AG38" s="4"/>
      <c r="AH38" s="4"/>
      <c r="AI38" s="4"/>
      <c r="AJ38" s="4"/>
      <c r="AK38" s="4"/>
      <c r="AL38" s="4"/>
      <c r="AM38" s="4"/>
      <c r="AN38" s="4"/>
      <c r="AO38" s="4"/>
      <c r="AP38" s="4"/>
      <c r="AQ38" s="4"/>
      <c r="AR38" s="4"/>
      <c r="AS38" s="4"/>
      <c r="AT38" s="4"/>
      <c r="AU38" s="4"/>
      <c r="AV38" s="4"/>
      <c r="AW38" s="14"/>
      <c r="AX38" s="14"/>
      <c r="AY38" s="14"/>
      <c r="AZ38" s="14"/>
      <c r="BA38" s="192" t="str">
        <f>IF($C38&lt;&gt;($U38+$V38)," El número consultas según sexo NO puede ser diferente al Total.","")</f>
        <v/>
      </c>
      <c r="BB38" s="192" t="str">
        <f>IF($C38=0,"",IF($W38="",IF($C38="",""," No olvide escribir la columna Beneficiarios."),""))</f>
        <v/>
      </c>
      <c r="BC38" s="192" t="str">
        <f>IF($C38&lt;$W38," El número de Beneficiarios NO puede ser mayor que el Total.","")</f>
        <v/>
      </c>
      <c r="BD38" s="193">
        <f>IF($C38&lt;&gt;($U38+$V38),1,0)</f>
        <v>0</v>
      </c>
      <c r="BE38" s="193">
        <f>IF($C38&lt;$W38,1,0)</f>
        <v>0</v>
      </c>
      <c r="BF38" s="193" t="str">
        <f>IF($C38=0,"",IF($W38="",IF($C38="","",1),0))</f>
        <v/>
      </c>
      <c r="BG38" s="14"/>
      <c r="BH38" s="14"/>
      <c r="BI38" s="14"/>
      <c r="BJ38" s="14"/>
      <c r="BK38" s="14"/>
      <c r="BL38" s="14"/>
      <c r="BM38" s="14"/>
      <c r="BN38" s="14"/>
      <c r="BO38" s="14"/>
      <c r="BP38" s="187"/>
      <c r="BQ38" s="187"/>
      <c r="BR38" s="187"/>
      <c r="BS38" s="187"/>
      <c r="BT38" s="187"/>
      <c r="BU38" s="187"/>
      <c r="BV38" s="187"/>
      <c r="BW38" s="187"/>
      <c r="BX38" s="187"/>
      <c r="BY38" s="187"/>
      <c r="BZ38" s="187"/>
      <c r="CA38" s="187"/>
      <c r="CB38" s="187"/>
      <c r="CC38" s="187"/>
      <c r="CD38" s="187"/>
      <c r="CE38" s="187"/>
      <c r="CF38" s="187"/>
      <c r="CG38" s="187"/>
      <c r="CH38" s="187"/>
      <c r="CI38" s="187"/>
      <c r="CJ38" s="187"/>
      <c r="CK38" s="187"/>
    </row>
    <row r="39" spans="1:89" s="5" customFormat="1" ht="15.75" customHeight="1" x14ac:dyDescent="0.15">
      <c r="A39" s="290"/>
      <c r="B39" s="41" t="s">
        <v>17</v>
      </c>
      <c r="C39" s="120">
        <f t="shared" si="10"/>
        <v>0</v>
      </c>
      <c r="D39" s="136"/>
      <c r="E39" s="136"/>
      <c r="F39" s="114"/>
      <c r="G39" s="114"/>
      <c r="H39" s="114"/>
      <c r="I39" s="114"/>
      <c r="J39" s="114"/>
      <c r="K39" s="114"/>
      <c r="L39" s="114"/>
      <c r="M39" s="114"/>
      <c r="N39" s="114"/>
      <c r="O39" s="114"/>
      <c r="P39" s="114"/>
      <c r="Q39" s="114"/>
      <c r="R39" s="114"/>
      <c r="S39" s="114"/>
      <c r="T39" s="111"/>
      <c r="U39" s="113"/>
      <c r="V39" s="111"/>
      <c r="W39" s="106"/>
      <c r="X39" s="200" t="str">
        <f t="shared" ref="X39:X47" si="11">+BA39&amp;BB39&amp;BC39</f>
        <v/>
      </c>
      <c r="AD39" s="4"/>
      <c r="AE39" s="4"/>
      <c r="AF39" s="4"/>
      <c r="AG39" s="4"/>
      <c r="AH39" s="4"/>
      <c r="AI39" s="4"/>
      <c r="AJ39" s="4"/>
      <c r="AK39" s="4"/>
      <c r="AL39" s="4"/>
      <c r="AM39" s="4"/>
      <c r="AN39" s="4"/>
      <c r="AO39" s="4"/>
      <c r="AP39" s="4"/>
      <c r="AQ39" s="4"/>
      <c r="AR39" s="4"/>
      <c r="AS39" s="4"/>
      <c r="AT39" s="4"/>
      <c r="AU39" s="4"/>
      <c r="AV39" s="4"/>
      <c r="AW39" s="14"/>
      <c r="AX39" s="14"/>
      <c r="AY39" s="14"/>
      <c r="AZ39" s="14"/>
      <c r="BA39" s="192" t="str">
        <f t="shared" ref="BA39:BA47" si="12">IF($C39&lt;&gt;($U39+$V39)," El número consultas según sexo NO puede ser diferente al Total.","")</f>
        <v/>
      </c>
      <c r="BB39" s="192" t="str">
        <f t="shared" ref="BB39:BB47" si="13">IF($C39=0,"",IF($W39="",IF($C39="",""," No olvide escribir la columna Beneficiarios."),""))</f>
        <v/>
      </c>
      <c r="BC39" s="192" t="str">
        <f t="shared" ref="BC39:BC47" si="14">IF($C39&lt;$W39," El número de Beneficiarios NO puede ser mayor que el Total.","")</f>
        <v/>
      </c>
      <c r="BD39" s="193">
        <f t="shared" ref="BD39:BD47" si="15">IF($C39&lt;&gt;($U39+$V39),1,0)</f>
        <v>0</v>
      </c>
      <c r="BE39" s="193">
        <f t="shared" ref="BE39:BE47" si="16">IF($C39&lt;$W39,1,0)</f>
        <v>0</v>
      </c>
      <c r="BF39" s="193" t="str">
        <f t="shared" ref="BF39:BF47" si="17">IF($C39=0,"",IF($W39="",IF($C39="","",1),0))</f>
        <v/>
      </c>
      <c r="BG39" s="14"/>
      <c r="BH39" s="14"/>
      <c r="BI39" s="14"/>
      <c r="BJ39" s="14"/>
      <c r="BK39" s="14"/>
      <c r="BL39" s="14"/>
      <c r="BM39" s="14"/>
      <c r="BN39" s="14"/>
      <c r="BO39" s="14"/>
      <c r="BP39" s="187"/>
      <c r="BQ39" s="187"/>
      <c r="BR39" s="187"/>
      <c r="BS39" s="187"/>
      <c r="BT39" s="187"/>
      <c r="BU39" s="187"/>
      <c r="BV39" s="187"/>
      <c r="BW39" s="187"/>
      <c r="BX39" s="187"/>
      <c r="BY39" s="187"/>
      <c r="BZ39" s="187"/>
      <c r="CA39" s="187"/>
      <c r="CB39" s="187"/>
      <c r="CC39" s="187"/>
      <c r="CD39" s="187"/>
      <c r="CE39" s="187"/>
      <c r="CF39" s="187"/>
      <c r="CG39" s="187"/>
      <c r="CH39" s="187"/>
      <c r="CI39" s="187"/>
      <c r="CJ39" s="187"/>
      <c r="CK39" s="187"/>
    </row>
    <row r="40" spans="1:89" s="5" customFormat="1" ht="15.75" customHeight="1" x14ac:dyDescent="0.15">
      <c r="A40" s="290"/>
      <c r="B40" s="41" t="s">
        <v>38</v>
      </c>
      <c r="C40" s="120">
        <f t="shared" si="10"/>
        <v>0</v>
      </c>
      <c r="D40" s="136"/>
      <c r="E40" s="136"/>
      <c r="F40" s="114"/>
      <c r="G40" s="114"/>
      <c r="H40" s="114"/>
      <c r="I40" s="114"/>
      <c r="J40" s="114"/>
      <c r="K40" s="114"/>
      <c r="L40" s="114"/>
      <c r="M40" s="114"/>
      <c r="N40" s="114"/>
      <c r="O40" s="114"/>
      <c r="P40" s="114"/>
      <c r="Q40" s="114"/>
      <c r="R40" s="114"/>
      <c r="S40" s="114"/>
      <c r="T40" s="111"/>
      <c r="U40" s="113"/>
      <c r="V40" s="111"/>
      <c r="W40" s="106"/>
      <c r="X40" s="200" t="str">
        <f t="shared" si="11"/>
        <v/>
      </c>
      <c r="AD40" s="4"/>
      <c r="AE40" s="4"/>
      <c r="AF40" s="4"/>
      <c r="AG40" s="4"/>
      <c r="AH40" s="4"/>
      <c r="AI40" s="4"/>
      <c r="AJ40" s="4"/>
      <c r="AK40" s="4"/>
      <c r="AL40" s="4"/>
      <c r="AM40" s="4"/>
      <c r="AN40" s="4"/>
      <c r="AO40" s="4"/>
      <c r="AP40" s="4"/>
      <c r="AQ40" s="4"/>
      <c r="AR40" s="4"/>
      <c r="AS40" s="4"/>
      <c r="AT40" s="4"/>
      <c r="AU40" s="4"/>
      <c r="AV40" s="4"/>
      <c r="AW40" s="14"/>
      <c r="AX40" s="14"/>
      <c r="AY40" s="14"/>
      <c r="AZ40" s="14"/>
      <c r="BA40" s="192" t="str">
        <f t="shared" si="12"/>
        <v/>
      </c>
      <c r="BB40" s="192" t="str">
        <f t="shared" si="13"/>
        <v/>
      </c>
      <c r="BC40" s="192" t="str">
        <f t="shared" si="14"/>
        <v/>
      </c>
      <c r="BD40" s="193">
        <f t="shared" si="15"/>
        <v>0</v>
      </c>
      <c r="BE40" s="193">
        <f t="shared" si="16"/>
        <v>0</v>
      </c>
      <c r="BF40" s="193" t="str">
        <f t="shared" si="17"/>
        <v/>
      </c>
      <c r="BG40" s="14"/>
      <c r="BH40" s="14"/>
      <c r="BI40" s="14"/>
      <c r="BJ40" s="14"/>
      <c r="BK40" s="14"/>
      <c r="BL40" s="14"/>
      <c r="BM40" s="14"/>
      <c r="BN40" s="14"/>
      <c r="BO40" s="14"/>
      <c r="BP40" s="187"/>
      <c r="BQ40" s="187"/>
      <c r="BR40" s="187"/>
      <c r="BS40" s="187"/>
      <c r="BT40" s="187"/>
      <c r="BU40" s="187"/>
      <c r="BV40" s="187"/>
      <c r="BW40" s="187"/>
      <c r="BX40" s="187"/>
      <c r="BY40" s="187"/>
      <c r="BZ40" s="187"/>
      <c r="CA40" s="187"/>
      <c r="CB40" s="187"/>
      <c r="CC40" s="187"/>
      <c r="CD40" s="187"/>
      <c r="CE40" s="187"/>
      <c r="CF40" s="187"/>
      <c r="CG40" s="187"/>
      <c r="CH40" s="187"/>
      <c r="CI40" s="187"/>
      <c r="CJ40" s="187"/>
      <c r="CK40" s="187"/>
    </row>
    <row r="41" spans="1:89" s="5" customFormat="1" ht="15.75" customHeight="1" x14ac:dyDescent="0.15">
      <c r="A41" s="290"/>
      <c r="B41" s="41" t="s">
        <v>39</v>
      </c>
      <c r="C41" s="120">
        <f t="shared" si="10"/>
        <v>0</v>
      </c>
      <c r="D41" s="136"/>
      <c r="E41" s="136"/>
      <c r="F41" s="114"/>
      <c r="G41" s="114"/>
      <c r="H41" s="114"/>
      <c r="I41" s="114"/>
      <c r="J41" s="114"/>
      <c r="K41" s="114"/>
      <c r="L41" s="114"/>
      <c r="M41" s="114"/>
      <c r="N41" s="114"/>
      <c r="O41" s="114"/>
      <c r="P41" s="114"/>
      <c r="Q41" s="114"/>
      <c r="R41" s="114"/>
      <c r="S41" s="114"/>
      <c r="T41" s="111"/>
      <c r="U41" s="113"/>
      <c r="V41" s="111"/>
      <c r="W41" s="106"/>
      <c r="X41" s="200" t="str">
        <f t="shared" si="11"/>
        <v/>
      </c>
      <c r="AD41" s="4"/>
      <c r="AE41" s="4"/>
      <c r="AF41" s="4"/>
      <c r="AG41" s="4"/>
      <c r="AH41" s="4"/>
      <c r="AI41" s="4"/>
      <c r="AJ41" s="4"/>
      <c r="AK41" s="4"/>
      <c r="AL41" s="4"/>
      <c r="AM41" s="4"/>
      <c r="AN41" s="4"/>
      <c r="AO41" s="4"/>
      <c r="AP41" s="4"/>
      <c r="AQ41" s="4"/>
      <c r="AR41" s="4"/>
      <c r="AS41" s="4"/>
      <c r="AT41" s="4"/>
      <c r="AU41" s="4"/>
      <c r="AV41" s="4"/>
      <c r="AW41" s="14"/>
      <c r="AX41" s="14"/>
      <c r="AY41" s="14"/>
      <c r="AZ41" s="14"/>
      <c r="BA41" s="192" t="str">
        <f t="shared" si="12"/>
        <v/>
      </c>
      <c r="BB41" s="192" t="str">
        <f t="shared" si="13"/>
        <v/>
      </c>
      <c r="BC41" s="192" t="str">
        <f t="shared" si="14"/>
        <v/>
      </c>
      <c r="BD41" s="193">
        <f t="shared" si="15"/>
        <v>0</v>
      </c>
      <c r="BE41" s="193">
        <f t="shared" si="16"/>
        <v>0</v>
      </c>
      <c r="BF41" s="193" t="str">
        <f t="shared" si="17"/>
        <v/>
      </c>
      <c r="BG41" s="14"/>
      <c r="BH41" s="14"/>
      <c r="BI41" s="14"/>
      <c r="BJ41" s="14"/>
      <c r="BK41" s="14"/>
      <c r="BL41" s="14"/>
      <c r="BM41" s="14"/>
      <c r="BN41" s="14"/>
      <c r="BO41" s="14"/>
      <c r="BP41" s="187"/>
      <c r="BQ41" s="187"/>
      <c r="BR41" s="187"/>
      <c r="BS41" s="187"/>
      <c r="BT41" s="187"/>
      <c r="BU41" s="187"/>
      <c r="BV41" s="187"/>
      <c r="BW41" s="187"/>
      <c r="BX41" s="187"/>
      <c r="BY41" s="187"/>
      <c r="BZ41" s="187"/>
      <c r="CA41" s="187"/>
      <c r="CB41" s="187"/>
      <c r="CC41" s="187"/>
      <c r="CD41" s="187"/>
      <c r="CE41" s="187"/>
      <c r="CF41" s="187"/>
      <c r="CG41" s="187"/>
      <c r="CH41" s="187"/>
      <c r="CI41" s="187"/>
      <c r="CJ41" s="187"/>
      <c r="CK41" s="187"/>
    </row>
    <row r="42" spans="1:89" s="5" customFormat="1" ht="15.75" customHeight="1" x14ac:dyDescent="0.15">
      <c r="A42" s="290"/>
      <c r="B42" s="41" t="s">
        <v>20</v>
      </c>
      <c r="C42" s="120">
        <f t="shared" si="10"/>
        <v>0</v>
      </c>
      <c r="D42" s="136"/>
      <c r="E42" s="136"/>
      <c r="F42" s="114"/>
      <c r="G42" s="114"/>
      <c r="H42" s="114"/>
      <c r="I42" s="114"/>
      <c r="J42" s="114"/>
      <c r="K42" s="114"/>
      <c r="L42" s="114"/>
      <c r="M42" s="114"/>
      <c r="N42" s="114"/>
      <c r="O42" s="114"/>
      <c r="P42" s="114"/>
      <c r="Q42" s="114"/>
      <c r="R42" s="114"/>
      <c r="S42" s="114"/>
      <c r="T42" s="111"/>
      <c r="U42" s="113"/>
      <c r="V42" s="111"/>
      <c r="W42" s="106"/>
      <c r="X42" s="200" t="str">
        <f t="shared" si="11"/>
        <v/>
      </c>
      <c r="AD42" s="4"/>
      <c r="AE42" s="4"/>
      <c r="AF42" s="4"/>
      <c r="AG42" s="4"/>
      <c r="AH42" s="4"/>
      <c r="AI42" s="4"/>
      <c r="AJ42" s="4"/>
      <c r="AK42" s="4"/>
      <c r="AL42" s="4"/>
      <c r="AM42" s="4"/>
      <c r="AN42" s="4"/>
      <c r="AO42" s="4"/>
      <c r="AP42" s="4"/>
      <c r="AQ42" s="4"/>
      <c r="AR42" s="4"/>
      <c r="AS42" s="4"/>
      <c r="AT42" s="4"/>
      <c r="AU42" s="4"/>
      <c r="AV42" s="4"/>
      <c r="AW42" s="14"/>
      <c r="AX42" s="14"/>
      <c r="AY42" s="14"/>
      <c r="AZ42" s="14"/>
      <c r="BA42" s="192" t="str">
        <f t="shared" si="12"/>
        <v/>
      </c>
      <c r="BB42" s="192" t="str">
        <f t="shared" si="13"/>
        <v/>
      </c>
      <c r="BC42" s="192" t="str">
        <f t="shared" si="14"/>
        <v/>
      </c>
      <c r="BD42" s="193">
        <f t="shared" si="15"/>
        <v>0</v>
      </c>
      <c r="BE42" s="193">
        <f t="shared" si="16"/>
        <v>0</v>
      </c>
      <c r="BF42" s="193" t="str">
        <f t="shared" si="17"/>
        <v/>
      </c>
      <c r="BG42" s="14"/>
      <c r="BH42" s="14"/>
      <c r="BI42" s="14"/>
      <c r="BJ42" s="14"/>
      <c r="BK42" s="14"/>
      <c r="BL42" s="14"/>
      <c r="BM42" s="14"/>
      <c r="BN42" s="14"/>
      <c r="BO42" s="14"/>
      <c r="BP42" s="187"/>
      <c r="BQ42" s="187"/>
      <c r="BR42" s="187"/>
      <c r="BS42" s="187"/>
      <c r="BT42" s="187"/>
      <c r="BU42" s="187"/>
      <c r="BV42" s="187"/>
      <c r="BW42" s="187"/>
      <c r="BX42" s="187"/>
      <c r="BY42" s="187"/>
      <c r="BZ42" s="187"/>
      <c r="CA42" s="187"/>
      <c r="CB42" s="187"/>
      <c r="CC42" s="187"/>
      <c r="CD42" s="187"/>
      <c r="CE42" s="187"/>
      <c r="CF42" s="187"/>
      <c r="CG42" s="187"/>
      <c r="CH42" s="187"/>
      <c r="CI42" s="187"/>
      <c r="CJ42" s="187"/>
      <c r="CK42" s="187"/>
    </row>
    <row r="43" spans="1:89" s="5" customFormat="1" ht="15.75" customHeight="1" x14ac:dyDescent="0.15">
      <c r="A43" s="290"/>
      <c r="B43" s="41" t="s">
        <v>21</v>
      </c>
      <c r="C43" s="194">
        <f t="shared" si="10"/>
        <v>0</v>
      </c>
      <c r="D43" s="147"/>
      <c r="E43" s="147"/>
      <c r="F43" s="127"/>
      <c r="G43" s="127"/>
      <c r="H43" s="127"/>
      <c r="I43" s="127"/>
      <c r="J43" s="127"/>
      <c r="K43" s="127"/>
      <c r="L43" s="127"/>
      <c r="M43" s="127"/>
      <c r="N43" s="127"/>
      <c r="O43" s="127"/>
      <c r="P43" s="127"/>
      <c r="Q43" s="127"/>
      <c r="R43" s="127"/>
      <c r="S43" s="127"/>
      <c r="T43" s="112"/>
      <c r="U43" s="126"/>
      <c r="V43" s="112"/>
      <c r="W43" s="153"/>
      <c r="X43" s="200" t="str">
        <f t="shared" si="11"/>
        <v/>
      </c>
      <c r="AD43" s="4"/>
      <c r="AE43" s="4"/>
      <c r="AF43" s="4"/>
      <c r="AG43" s="4"/>
      <c r="AH43" s="4"/>
      <c r="AI43" s="4"/>
      <c r="AJ43" s="4"/>
      <c r="AK43" s="4"/>
      <c r="AL43" s="4"/>
      <c r="AM43" s="4"/>
      <c r="AN43" s="4"/>
      <c r="AO43" s="4"/>
      <c r="AP43" s="4"/>
      <c r="AQ43" s="4"/>
      <c r="AR43" s="4"/>
      <c r="AS43" s="4"/>
      <c r="AT43" s="4"/>
      <c r="AU43" s="4"/>
      <c r="AV43" s="4"/>
      <c r="AW43" s="14"/>
      <c r="AX43" s="14"/>
      <c r="AY43" s="14"/>
      <c r="AZ43" s="14"/>
      <c r="BA43" s="192" t="str">
        <f t="shared" si="12"/>
        <v/>
      </c>
      <c r="BB43" s="192" t="str">
        <f t="shared" si="13"/>
        <v/>
      </c>
      <c r="BC43" s="192" t="str">
        <f t="shared" si="14"/>
        <v/>
      </c>
      <c r="BD43" s="193">
        <f t="shared" si="15"/>
        <v>0</v>
      </c>
      <c r="BE43" s="193">
        <f t="shared" si="16"/>
        <v>0</v>
      </c>
      <c r="BF43" s="193" t="str">
        <f t="shared" si="17"/>
        <v/>
      </c>
      <c r="BG43" s="14"/>
      <c r="BH43" s="14"/>
      <c r="BI43" s="14"/>
      <c r="BJ43" s="14"/>
      <c r="BK43" s="14"/>
      <c r="BL43" s="14"/>
      <c r="BM43" s="14"/>
      <c r="BN43" s="14"/>
      <c r="BO43" s="14"/>
      <c r="BP43" s="187"/>
      <c r="BQ43" s="187"/>
      <c r="BR43" s="187"/>
      <c r="BS43" s="187"/>
      <c r="BT43" s="187"/>
      <c r="BU43" s="187"/>
      <c r="BV43" s="187"/>
      <c r="BW43" s="187"/>
      <c r="BX43" s="187"/>
      <c r="BY43" s="187"/>
      <c r="BZ43" s="187"/>
      <c r="CA43" s="187"/>
      <c r="CB43" s="187"/>
      <c r="CC43" s="187"/>
      <c r="CD43" s="187"/>
      <c r="CE43" s="187"/>
      <c r="CF43" s="187"/>
      <c r="CG43" s="187"/>
      <c r="CH43" s="187"/>
      <c r="CI43" s="187"/>
      <c r="CJ43" s="187"/>
      <c r="CK43" s="187"/>
    </row>
    <row r="44" spans="1:89" s="5" customFormat="1" ht="15.75" customHeight="1" x14ac:dyDescent="0.15">
      <c r="A44" s="291"/>
      <c r="B44" s="42" t="s">
        <v>23</v>
      </c>
      <c r="C44" s="118">
        <f t="shared" si="10"/>
        <v>0</v>
      </c>
      <c r="D44" s="195">
        <f>SUM(D38:D43)</f>
        <v>0</v>
      </c>
      <c r="E44" s="195">
        <f t="shared" ref="E44:T44" si="18">SUM(E38:E43)</f>
        <v>0</v>
      </c>
      <c r="F44" s="131">
        <f t="shared" si="18"/>
        <v>0</v>
      </c>
      <c r="G44" s="131">
        <f t="shared" si="18"/>
        <v>0</v>
      </c>
      <c r="H44" s="131">
        <f t="shared" si="18"/>
        <v>0</v>
      </c>
      <c r="I44" s="131">
        <f t="shared" si="18"/>
        <v>0</v>
      </c>
      <c r="J44" s="131">
        <f t="shared" si="18"/>
        <v>0</v>
      </c>
      <c r="K44" s="131">
        <f t="shared" si="18"/>
        <v>0</v>
      </c>
      <c r="L44" s="131">
        <f t="shared" si="18"/>
        <v>0</v>
      </c>
      <c r="M44" s="131">
        <f t="shared" si="18"/>
        <v>0</v>
      </c>
      <c r="N44" s="131">
        <f t="shared" si="18"/>
        <v>0</v>
      </c>
      <c r="O44" s="131">
        <f t="shared" si="18"/>
        <v>0</v>
      </c>
      <c r="P44" s="131">
        <f t="shared" si="18"/>
        <v>0</v>
      </c>
      <c r="Q44" s="131">
        <f t="shared" si="18"/>
        <v>0</v>
      </c>
      <c r="R44" s="131">
        <f t="shared" si="18"/>
        <v>0</v>
      </c>
      <c r="S44" s="131">
        <f t="shared" si="18"/>
        <v>0</v>
      </c>
      <c r="T44" s="132">
        <f t="shared" si="18"/>
        <v>0</v>
      </c>
      <c r="U44" s="130">
        <f>SUM(U38:U43)</f>
        <v>0</v>
      </c>
      <c r="V44" s="132">
        <f>SUM(V38:V43)</f>
        <v>0</v>
      </c>
      <c r="W44" s="141">
        <f>SUM(W38:W43)</f>
        <v>0</v>
      </c>
      <c r="X44" s="200" t="str">
        <f t="shared" si="11"/>
        <v/>
      </c>
      <c r="AD44" s="4"/>
      <c r="AE44" s="4"/>
      <c r="AF44" s="4"/>
      <c r="AG44" s="4"/>
      <c r="AH44" s="4"/>
      <c r="AI44" s="4"/>
      <c r="AJ44" s="4"/>
      <c r="AK44" s="4"/>
      <c r="AL44" s="4"/>
      <c r="AM44" s="4"/>
      <c r="AN44" s="4"/>
      <c r="AO44" s="4"/>
      <c r="AP44" s="4"/>
      <c r="AQ44" s="4"/>
      <c r="AR44" s="4"/>
      <c r="AS44" s="4"/>
      <c r="AT44" s="4"/>
      <c r="AU44" s="4"/>
      <c r="AV44" s="4"/>
      <c r="AW44" s="14"/>
      <c r="AX44" s="14"/>
      <c r="AY44" s="14"/>
      <c r="AZ44" s="14"/>
      <c r="BA44" s="192" t="str">
        <f t="shared" si="12"/>
        <v/>
      </c>
      <c r="BB44" s="192" t="str">
        <f t="shared" si="13"/>
        <v/>
      </c>
      <c r="BC44" s="192" t="str">
        <f t="shared" si="14"/>
        <v/>
      </c>
      <c r="BD44" s="193">
        <f t="shared" si="15"/>
        <v>0</v>
      </c>
      <c r="BE44" s="193">
        <f t="shared" si="16"/>
        <v>0</v>
      </c>
      <c r="BF44" s="193" t="str">
        <f t="shared" si="17"/>
        <v/>
      </c>
      <c r="BG44" s="14"/>
      <c r="BH44" s="14"/>
      <c r="BI44" s="14"/>
      <c r="BJ44" s="14"/>
      <c r="BK44" s="14"/>
      <c r="BL44" s="14"/>
      <c r="BM44" s="14"/>
      <c r="BN44" s="14"/>
      <c r="BO44" s="14"/>
      <c r="BP44" s="187"/>
      <c r="BQ44" s="187"/>
      <c r="BR44" s="187"/>
      <c r="BS44" s="187"/>
      <c r="BT44" s="187"/>
      <c r="BU44" s="187"/>
      <c r="BV44" s="187"/>
      <c r="BW44" s="187"/>
      <c r="BX44" s="187"/>
      <c r="BY44" s="187"/>
      <c r="BZ44" s="187"/>
      <c r="CA44" s="187"/>
      <c r="CB44" s="187"/>
      <c r="CC44" s="187"/>
      <c r="CD44" s="187"/>
      <c r="CE44" s="187"/>
      <c r="CF44" s="187"/>
      <c r="CG44" s="187"/>
      <c r="CH44" s="187"/>
      <c r="CI44" s="187"/>
      <c r="CJ44" s="187"/>
      <c r="CK44" s="187"/>
    </row>
    <row r="45" spans="1:89" s="5" customFormat="1" ht="15.75" customHeight="1" x14ac:dyDescent="0.15">
      <c r="A45" s="18" t="s">
        <v>24</v>
      </c>
      <c r="B45" s="51" t="s">
        <v>17</v>
      </c>
      <c r="C45" s="152">
        <f t="shared" si="10"/>
        <v>0</v>
      </c>
      <c r="D45" s="201"/>
      <c r="E45" s="201"/>
      <c r="F45" s="143"/>
      <c r="G45" s="143"/>
      <c r="H45" s="143"/>
      <c r="I45" s="143"/>
      <c r="J45" s="143"/>
      <c r="K45" s="143"/>
      <c r="L45" s="143"/>
      <c r="M45" s="143"/>
      <c r="N45" s="143"/>
      <c r="O45" s="143"/>
      <c r="P45" s="143"/>
      <c r="Q45" s="143"/>
      <c r="R45" s="143"/>
      <c r="S45" s="143"/>
      <c r="T45" s="144"/>
      <c r="U45" s="142"/>
      <c r="V45" s="144"/>
      <c r="W45" s="138"/>
      <c r="X45" s="200" t="str">
        <f t="shared" si="11"/>
        <v/>
      </c>
      <c r="AD45" s="4"/>
      <c r="AE45" s="4"/>
      <c r="AF45" s="4"/>
      <c r="AG45" s="4"/>
      <c r="AH45" s="4"/>
      <c r="AI45" s="4"/>
      <c r="AJ45" s="4"/>
      <c r="AK45" s="4"/>
      <c r="AL45" s="4"/>
      <c r="AM45" s="4"/>
      <c r="AN45" s="4"/>
      <c r="AO45" s="4"/>
      <c r="AP45" s="4"/>
      <c r="AQ45" s="4"/>
      <c r="AR45" s="4"/>
      <c r="AS45" s="4"/>
      <c r="AT45" s="4"/>
      <c r="AU45" s="4"/>
      <c r="AV45" s="4"/>
      <c r="AW45" s="14"/>
      <c r="AX45" s="14"/>
      <c r="AY45" s="14"/>
      <c r="AZ45" s="14"/>
      <c r="BA45" s="192" t="str">
        <f t="shared" si="12"/>
        <v/>
      </c>
      <c r="BB45" s="192" t="str">
        <f t="shared" si="13"/>
        <v/>
      </c>
      <c r="BC45" s="192" t="str">
        <f t="shared" si="14"/>
        <v/>
      </c>
      <c r="BD45" s="193">
        <f t="shared" si="15"/>
        <v>0</v>
      </c>
      <c r="BE45" s="193">
        <f t="shared" si="16"/>
        <v>0</v>
      </c>
      <c r="BF45" s="193" t="str">
        <f t="shared" si="17"/>
        <v/>
      </c>
      <c r="BG45" s="14"/>
      <c r="BH45" s="14"/>
      <c r="BI45" s="14"/>
      <c r="BJ45" s="14"/>
      <c r="BK45" s="14"/>
      <c r="BL45" s="14"/>
      <c r="BM45" s="14"/>
      <c r="BN45" s="14"/>
      <c r="BO45" s="14"/>
      <c r="BP45" s="187"/>
      <c r="BQ45" s="187"/>
      <c r="BR45" s="187"/>
      <c r="BS45" s="187"/>
      <c r="BT45" s="187"/>
      <c r="BU45" s="187"/>
      <c r="BV45" s="187"/>
      <c r="BW45" s="187"/>
      <c r="BX45" s="187"/>
      <c r="BY45" s="187"/>
      <c r="BZ45" s="187"/>
      <c r="CA45" s="187"/>
      <c r="CB45" s="187"/>
      <c r="CC45" s="187"/>
      <c r="CD45" s="187"/>
      <c r="CE45" s="187"/>
      <c r="CF45" s="187"/>
      <c r="CG45" s="187"/>
      <c r="CH45" s="187"/>
      <c r="CI45" s="187"/>
      <c r="CJ45" s="187"/>
      <c r="CK45" s="187"/>
    </row>
    <row r="46" spans="1:89" s="5" customFormat="1" ht="15.75" customHeight="1" x14ac:dyDescent="0.15">
      <c r="A46" s="275" t="s">
        <v>25</v>
      </c>
      <c r="B46" s="40" t="s">
        <v>40</v>
      </c>
      <c r="C46" s="119">
        <f t="shared" si="10"/>
        <v>0</v>
      </c>
      <c r="D46" s="135"/>
      <c r="E46" s="135"/>
      <c r="F46" s="124"/>
      <c r="G46" s="124"/>
      <c r="H46" s="124"/>
      <c r="I46" s="124"/>
      <c r="J46" s="124"/>
      <c r="K46" s="124"/>
      <c r="L46" s="124"/>
      <c r="M46" s="124"/>
      <c r="N46" s="124"/>
      <c r="O46" s="124"/>
      <c r="P46" s="124"/>
      <c r="Q46" s="124"/>
      <c r="R46" s="124"/>
      <c r="S46" s="124"/>
      <c r="T46" s="133"/>
      <c r="U46" s="123"/>
      <c r="V46" s="133"/>
      <c r="W46" s="139"/>
      <c r="X46" s="200" t="str">
        <f t="shared" si="11"/>
        <v/>
      </c>
      <c r="AD46" s="4"/>
      <c r="AE46" s="4"/>
      <c r="AF46" s="4"/>
      <c r="AG46" s="4"/>
      <c r="AH46" s="4"/>
      <c r="AI46" s="4"/>
      <c r="AJ46" s="4"/>
      <c r="AK46" s="4"/>
      <c r="AL46" s="4"/>
      <c r="AM46" s="4"/>
      <c r="AN46" s="4"/>
      <c r="AO46" s="4"/>
      <c r="AP46" s="4"/>
      <c r="AQ46" s="4"/>
      <c r="AR46" s="4"/>
      <c r="AS46" s="4"/>
      <c r="AT46" s="4"/>
      <c r="AU46" s="4"/>
      <c r="AV46" s="4"/>
      <c r="AW46" s="14"/>
      <c r="AX46" s="14"/>
      <c r="AY46" s="14"/>
      <c r="AZ46" s="14"/>
      <c r="BA46" s="192" t="str">
        <f t="shared" si="12"/>
        <v/>
      </c>
      <c r="BB46" s="192" t="str">
        <f t="shared" si="13"/>
        <v/>
      </c>
      <c r="BC46" s="192" t="str">
        <f t="shared" si="14"/>
        <v/>
      </c>
      <c r="BD46" s="193">
        <f t="shared" si="15"/>
        <v>0</v>
      </c>
      <c r="BE46" s="193">
        <f t="shared" si="16"/>
        <v>0</v>
      </c>
      <c r="BF46" s="193" t="str">
        <f t="shared" si="17"/>
        <v/>
      </c>
      <c r="BG46" s="14"/>
      <c r="BH46" s="14"/>
      <c r="BI46" s="14"/>
      <c r="BJ46" s="14"/>
      <c r="BK46" s="14"/>
      <c r="BL46" s="14"/>
      <c r="BM46" s="14"/>
      <c r="BN46" s="14"/>
      <c r="BO46" s="14"/>
      <c r="BP46" s="187"/>
      <c r="BQ46" s="187"/>
      <c r="BR46" s="187"/>
      <c r="BS46" s="187"/>
      <c r="BT46" s="187"/>
      <c r="BU46" s="187"/>
      <c r="BV46" s="187"/>
      <c r="BW46" s="187"/>
      <c r="BX46" s="187"/>
      <c r="BY46" s="187"/>
      <c r="BZ46" s="187"/>
      <c r="CA46" s="187"/>
      <c r="CB46" s="187"/>
      <c r="CC46" s="187"/>
      <c r="CD46" s="187"/>
      <c r="CE46" s="187"/>
      <c r="CF46" s="187"/>
      <c r="CG46" s="187"/>
      <c r="CH46" s="187"/>
      <c r="CI46" s="187"/>
      <c r="CJ46" s="187"/>
      <c r="CK46" s="187"/>
    </row>
    <row r="47" spans="1:89" s="5" customFormat="1" ht="38.25" customHeight="1" x14ac:dyDescent="0.15">
      <c r="A47" s="276"/>
      <c r="B47" s="52" t="s">
        <v>17</v>
      </c>
      <c r="C47" s="121">
        <f t="shared" si="10"/>
        <v>0</v>
      </c>
      <c r="D47" s="137"/>
      <c r="E47" s="137"/>
      <c r="F47" s="116"/>
      <c r="G47" s="116"/>
      <c r="H47" s="116"/>
      <c r="I47" s="116"/>
      <c r="J47" s="116"/>
      <c r="K47" s="116"/>
      <c r="L47" s="116"/>
      <c r="M47" s="116"/>
      <c r="N47" s="116"/>
      <c r="O47" s="116"/>
      <c r="P47" s="116"/>
      <c r="Q47" s="116"/>
      <c r="R47" s="116"/>
      <c r="S47" s="116"/>
      <c r="T47" s="117"/>
      <c r="U47" s="115"/>
      <c r="V47" s="117"/>
      <c r="W47" s="107"/>
      <c r="X47" s="200" t="str">
        <f t="shared" si="11"/>
        <v/>
      </c>
      <c r="AD47" s="4"/>
      <c r="AE47" s="4"/>
      <c r="AF47" s="4"/>
      <c r="AG47" s="4"/>
      <c r="AH47" s="4"/>
      <c r="AI47" s="4"/>
      <c r="AJ47" s="4"/>
      <c r="AK47" s="4"/>
      <c r="AL47" s="4"/>
      <c r="AM47" s="4"/>
      <c r="AN47" s="4"/>
      <c r="AO47" s="4"/>
      <c r="AP47" s="4"/>
      <c r="AQ47" s="4"/>
      <c r="AR47" s="4"/>
      <c r="AS47" s="4"/>
      <c r="AT47" s="4"/>
      <c r="AU47" s="4"/>
      <c r="AV47" s="4"/>
      <c r="AW47" s="14"/>
      <c r="AX47" s="14"/>
      <c r="AY47" s="14"/>
      <c r="AZ47" s="14"/>
      <c r="BA47" s="192" t="str">
        <f t="shared" si="12"/>
        <v/>
      </c>
      <c r="BB47" s="192" t="str">
        <f t="shared" si="13"/>
        <v/>
      </c>
      <c r="BC47" s="192" t="str">
        <f t="shared" si="14"/>
        <v/>
      </c>
      <c r="BD47" s="193">
        <f t="shared" si="15"/>
        <v>0</v>
      </c>
      <c r="BE47" s="193">
        <f t="shared" si="16"/>
        <v>0</v>
      </c>
      <c r="BF47" s="193" t="str">
        <f t="shared" si="17"/>
        <v/>
      </c>
      <c r="BG47" s="14"/>
      <c r="BH47" s="14"/>
      <c r="BI47" s="14"/>
      <c r="BJ47" s="14"/>
      <c r="BK47" s="14"/>
      <c r="BL47" s="14"/>
      <c r="BM47" s="14"/>
      <c r="BN47" s="14"/>
      <c r="BO47" s="14"/>
      <c r="BP47" s="187"/>
      <c r="BQ47" s="187"/>
      <c r="BR47" s="187"/>
      <c r="BS47" s="187"/>
      <c r="BT47" s="187"/>
      <c r="BU47" s="187"/>
      <c r="BV47" s="187"/>
      <c r="BW47" s="187"/>
      <c r="BX47" s="187"/>
      <c r="BY47" s="187"/>
      <c r="BZ47" s="187"/>
      <c r="CA47" s="187"/>
      <c r="CB47" s="187"/>
      <c r="CC47" s="187"/>
      <c r="CD47" s="187"/>
      <c r="CE47" s="187"/>
      <c r="CF47" s="187"/>
      <c r="CG47" s="187"/>
      <c r="CH47" s="187"/>
      <c r="CI47" s="187"/>
      <c r="CJ47" s="187"/>
      <c r="CK47" s="187"/>
    </row>
    <row r="48" spans="1:89" s="4" customFormat="1" ht="30" customHeight="1" x14ac:dyDescent="0.2">
      <c r="A48" s="38" t="s">
        <v>41</v>
      </c>
      <c r="B48" s="11"/>
      <c r="C48" s="11"/>
      <c r="D48" s="25"/>
      <c r="E48" s="25"/>
      <c r="F48" s="25"/>
      <c r="G48" s="25"/>
      <c r="H48" s="25"/>
      <c r="I48" s="25"/>
      <c r="J48" s="25"/>
      <c r="K48" s="53"/>
      <c r="L48" s="54"/>
      <c r="M48" s="8"/>
      <c r="N48" s="8"/>
      <c r="O48" s="8"/>
      <c r="V48" s="2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4"/>
      <c r="BY48" s="14"/>
      <c r="BZ48" s="14"/>
      <c r="CA48" s="14"/>
      <c r="CB48" s="14"/>
      <c r="CC48" s="14"/>
      <c r="CD48" s="14"/>
      <c r="CE48" s="14"/>
      <c r="CF48" s="14"/>
      <c r="CG48" s="14"/>
      <c r="CH48" s="14"/>
      <c r="CI48" s="14"/>
      <c r="CJ48" s="14"/>
      <c r="CK48" s="14"/>
    </row>
    <row r="49" spans="1:89" s="5" customFormat="1" x14ac:dyDescent="0.2">
      <c r="A49" s="285" t="s">
        <v>4</v>
      </c>
      <c r="B49" s="275" t="s">
        <v>5</v>
      </c>
      <c r="C49" s="287" t="s">
        <v>6</v>
      </c>
      <c r="D49" s="29"/>
      <c r="E49" s="29"/>
      <c r="F49" s="29"/>
      <c r="G49" s="29"/>
      <c r="H49" s="29"/>
      <c r="I49" s="29"/>
      <c r="J49" s="29"/>
      <c r="K49" s="29"/>
      <c r="L49" s="50"/>
      <c r="M49" s="170"/>
      <c r="N49" s="8"/>
      <c r="O49" s="4"/>
      <c r="P49" s="4"/>
      <c r="Q49" s="4"/>
      <c r="R49" s="4"/>
      <c r="S49" s="4"/>
      <c r="T49" s="4"/>
      <c r="U49" s="4"/>
      <c r="V49" s="24"/>
      <c r="W49" s="4"/>
      <c r="X49" s="4"/>
      <c r="AD49" s="4"/>
      <c r="AE49" s="4"/>
      <c r="AF49" s="4"/>
      <c r="AG49" s="4"/>
      <c r="AH49" s="4"/>
      <c r="AI49" s="4"/>
      <c r="AJ49" s="4"/>
      <c r="AK49" s="4"/>
      <c r="AL49" s="4"/>
      <c r="AM49" s="4"/>
      <c r="AN49" s="4"/>
      <c r="AO49" s="4"/>
      <c r="AP49" s="4"/>
      <c r="AQ49" s="4"/>
      <c r="AR49" s="4"/>
      <c r="AS49" s="4"/>
      <c r="AT49" s="4"/>
      <c r="AU49" s="4"/>
      <c r="AV49" s="4"/>
      <c r="AW49" s="14"/>
      <c r="AX49" s="14"/>
      <c r="AY49" s="14"/>
      <c r="AZ49" s="14"/>
      <c r="BA49" s="14"/>
      <c r="BB49" s="14"/>
      <c r="BC49" s="14"/>
      <c r="BD49" s="14"/>
      <c r="BE49" s="14"/>
      <c r="BF49" s="14"/>
      <c r="BG49" s="14"/>
      <c r="BH49" s="14"/>
      <c r="BI49" s="14"/>
      <c r="BJ49" s="14"/>
      <c r="BK49" s="14"/>
      <c r="BL49" s="14"/>
      <c r="BM49" s="14"/>
      <c r="BN49" s="14"/>
      <c r="BO49" s="14"/>
      <c r="BP49" s="187"/>
      <c r="BQ49" s="187"/>
      <c r="BR49" s="187"/>
      <c r="BS49" s="187"/>
      <c r="BT49" s="187"/>
      <c r="BU49" s="187"/>
      <c r="BV49" s="187"/>
      <c r="BW49" s="187"/>
      <c r="BX49" s="187"/>
      <c r="BY49" s="187"/>
      <c r="BZ49" s="187"/>
      <c r="CA49" s="187"/>
      <c r="CB49" s="187"/>
      <c r="CC49" s="187"/>
      <c r="CD49" s="187"/>
      <c r="CE49" s="187"/>
      <c r="CF49" s="187"/>
      <c r="CG49" s="187"/>
      <c r="CH49" s="187"/>
      <c r="CI49" s="187"/>
      <c r="CJ49" s="187"/>
      <c r="CK49" s="187"/>
    </row>
    <row r="50" spans="1:89" s="5" customFormat="1" x14ac:dyDescent="0.2">
      <c r="A50" s="286"/>
      <c r="B50" s="276"/>
      <c r="C50" s="288"/>
      <c r="D50" s="29"/>
      <c r="E50" s="29"/>
      <c r="F50" s="29"/>
      <c r="G50" s="29"/>
      <c r="H50" s="29"/>
      <c r="I50" s="29"/>
      <c r="J50" s="29"/>
      <c r="K50" s="29"/>
      <c r="L50" s="50"/>
      <c r="M50" s="170"/>
      <c r="N50" s="8"/>
      <c r="O50" s="4"/>
      <c r="P50" s="4"/>
      <c r="Q50" s="4"/>
      <c r="R50" s="4"/>
      <c r="S50" s="4"/>
      <c r="T50" s="4"/>
      <c r="U50" s="4"/>
      <c r="V50" s="24"/>
      <c r="W50" s="4"/>
      <c r="X50" s="4"/>
      <c r="AD50" s="4"/>
      <c r="AE50" s="4"/>
      <c r="AF50" s="4"/>
      <c r="AG50" s="4"/>
      <c r="AH50" s="4"/>
      <c r="AI50" s="4"/>
      <c r="AJ50" s="4"/>
      <c r="AK50" s="4"/>
      <c r="AL50" s="4"/>
      <c r="AM50" s="4"/>
      <c r="AN50" s="4"/>
      <c r="AO50" s="4"/>
      <c r="AP50" s="4"/>
      <c r="AQ50" s="4"/>
      <c r="AR50" s="4"/>
      <c r="AS50" s="4"/>
      <c r="AT50" s="4"/>
      <c r="AU50" s="4"/>
      <c r="AV50" s="4"/>
      <c r="AW50" s="14"/>
      <c r="AX50" s="14"/>
      <c r="AY50" s="14"/>
      <c r="AZ50" s="14"/>
      <c r="BA50" s="14"/>
      <c r="BB50" s="14"/>
      <c r="BC50" s="14"/>
      <c r="BD50" s="14"/>
      <c r="BE50" s="14"/>
      <c r="BF50" s="14"/>
      <c r="BG50" s="14"/>
      <c r="BH50" s="14"/>
      <c r="BI50" s="14"/>
      <c r="BJ50" s="14"/>
      <c r="BK50" s="14"/>
      <c r="BL50" s="14"/>
      <c r="BM50" s="14"/>
      <c r="BN50" s="14"/>
      <c r="BO50" s="14"/>
      <c r="BP50" s="187"/>
      <c r="BQ50" s="187"/>
      <c r="BR50" s="187"/>
      <c r="BS50" s="187"/>
      <c r="BT50" s="187"/>
      <c r="BU50" s="187"/>
      <c r="BV50" s="187"/>
      <c r="BW50" s="187"/>
      <c r="BX50" s="187"/>
      <c r="BY50" s="187"/>
      <c r="BZ50" s="187"/>
      <c r="CA50" s="187"/>
      <c r="CB50" s="187"/>
      <c r="CC50" s="187"/>
      <c r="CD50" s="187"/>
      <c r="CE50" s="187"/>
      <c r="CF50" s="187"/>
      <c r="CG50" s="187"/>
      <c r="CH50" s="187"/>
      <c r="CI50" s="187"/>
      <c r="CJ50" s="187"/>
      <c r="CK50" s="187"/>
    </row>
    <row r="51" spans="1:89" s="5" customFormat="1" ht="15.75" customHeight="1" x14ac:dyDescent="0.2">
      <c r="A51" s="275" t="s">
        <v>42</v>
      </c>
      <c r="B51" s="55" t="s">
        <v>40</v>
      </c>
      <c r="C51" s="146"/>
      <c r="D51" s="29"/>
      <c r="E51" s="29"/>
      <c r="F51" s="29"/>
      <c r="G51" s="29"/>
      <c r="H51" s="4"/>
      <c r="I51" s="29"/>
      <c r="J51" s="29"/>
      <c r="K51" s="14"/>
      <c r="L51" s="50"/>
      <c r="M51" s="170"/>
      <c r="N51" s="8"/>
      <c r="O51" s="4"/>
      <c r="P51" s="4"/>
      <c r="Q51" s="4"/>
      <c r="R51" s="4"/>
      <c r="S51" s="4"/>
      <c r="T51" s="4"/>
      <c r="U51" s="4"/>
      <c r="V51" s="24"/>
      <c r="W51" s="4"/>
      <c r="X51" s="4"/>
      <c r="AD51" s="4"/>
      <c r="AE51" s="4"/>
      <c r="AF51" s="4"/>
      <c r="AG51" s="4"/>
      <c r="AH51" s="4"/>
      <c r="AI51" s="4"/>
      <c r="AJ51" s="4"/>
      <c r="AK51" s="4"/>
      <c r="AL51" s="4"/>
      <c r="AM51" s="4"/>
      <c r="AN51" s="4"/>
      <c r="AO51" s="4"/>
      <c r="AP51" s="4"/>
      <c r="AQ51" s="4"/>
      <c r="AR51" s="4"/>
      <c r="AS51" s="4"/>
      <c r="AT51" s="4"/>
      <c r="AU51" s="4"/>
      <c r="AV51" s="4"/>
      <c r="AW51" s="14"/>
      <c r="AX51" s="14"/>
      <c r="AY51" s="14"/>
      <c r="AZ51" s="14"/>
      <c r="BA51" s="14"/>
      <c r="BB51" s="14"/>
      <c r="BC51" s="14"/>
      <c r="BD51" s="14"/>
      <c r="BE51" s="14"/>
      <c r="BF51" s="14"/>
      <c r="BG51" s="14"/>
      <c r="BH51" s="14"/>
      <c r="BI51" s="14"/>
      <c r="BJ51" s="14"/>
      <c r="BK51" s="14"/>
      <c r="BL51" s="14"/>
      <c r="BM51" s="14"/>
      <c r="BN51" s="14"/>
      <c r="BO51" s="14"/>
      <c r="BP51" s="187"/>
      <c r="BQ51" s="187"/>
      <c r="BR51" s="187"/>
      <c r="BS51" s="187"/>
      <c r="BT51" s="187"/>
      <c r="BU51" s="187"/>
      <c r="BV51" s="187"/>
      <c r="BW51" s="187"/>
      <c r="BX51" s="187"/>
      <c r="BY51" s="187"/>
      <c r="BZ51" s="187"/>
      <c r="CA51" s="187"/>
      <c r="CB51" s="187"/>
      <c r="CC51" s="187"/>
      <c r="CD51" s="187"/>
      <c r="CE51" s="187"/>
      <c r="CF51" s="187"/>
      <c r="CG51" s="187"/>
      <c r="CH51" s="187"/>
      <c r="CI51" s="187"/>
      <c r="CJ51" s="187"/>
      <c r="CK51" s="187"/>
    </row>
    <row r="52" spans="1:89" s="5" customFormat="1" ht="15.75" customHeight="1" x14ac:dyDescent="0.2">
      <c r="A52" s="276"/>
      <c r="B52" s="41" t="s">
        <v>43</v>
      </c>
      <c r="C52" s="109"/>
      <c r="D52" s="29"/>
      <c r="E52" s="29"/>
      <c r="F52" s="29"/>
      <c r="G52" s="29"/>
      <c r="H52" s="29"/>
      <c r="I52" s="29"/>
      <c r="J52" s="29"/>
      <c r="K52" s="29"/>
      <c r="L52" s="50"/>
      <c r="M52" s="170"/>
      <c r="N52" s="8"/>
      <c r="O52" s="4"/>
      <c r="P52" s="4"/>
      <c r="Q52" s="4"/>
      <c r="R52" s="4"/>
      <c r="S52" s="4"/>
      <c r="T52" s="4"/>
      <c r="U52" s="4"/>
      <c r="V52" s="24"/>
      <c r="W52" s="4"/>
      <c r="X52" s="4"/>
      <c r="AD52" s="4"/>
      <c r="AE52" s="4"/>
      <c r="AF52" s="4"/>
      <c r="AG52" s="4"/>
      <c r="AH52" s="4"/>
      <c r="AI52" s="4"/>
      <c r="AJ52" s="4"/>
      <c r="AK52" s="4"/>
      <c r="AL52" s="4"/>
      <c r="AM52" s="4"/>
      <c r="AN52" s="4"/>
      <c r="AO52" s="4"/>
      <c r="AP52" s="4"/>
      <c r="AQ52" s="4"/>
      <c r="AR52" s="4"/>
      <c r="AS52" s="4"/>
      <c r="AT52" s="4"/>
      <c r="AU52" s="4"/>
      <c r="AV52" s="4"/>
      <c r="AW52" s="14"/>
      <c r="AX52" s="14"/>
      <c r="AY52" s="14"/>
      <c r="AZ52" s="14"/>
      <c r="BA52" s="14"/>
      <c r="BB52" s="14"/>
      <c r="BC52" s="14"/>
      <c r="BD52" s="14"/>
      <c r="BE52" s="14"/>
      <c r="BF52" s="14"/>
      <c r="BG52" s="14"/>
      <c r="BH52" s="14"/>
      <c r="BI52" s="14"/>
      <c r="BJ52" s="14"/>
      <c r="BK52" s="14"/>
      <c r="BL52" s="14"/>
      <c r="BM52" s="14"/>
      <c r="BN52" s="14"/>
      <c r="BO52" s="14"/>
      <c r="BP52" s="187"/>
      <c r="BQ52" s="187"/>
      <c r="BR52" s="187"/>
      <c r="BS52" s="187"/>
      <c r="BT52" s="187"/>
      <c r="BU52" s="187"/>
      <c r="BV52" s="187"/>
      <c r="BW52" s="187"/>
      <c r="BX52" s="187"/>
      <c r="BY52" s="187"/>
      <c r="BZ52" s="187"/>
      <c r="CA52" s="187"/>
      <c r="CB52" s="187"/>
      <c r="CC52" s="187"/>
      <c r="CD52" s="187"/>
      <c r="CE52" s="187"/>
      <c r="CF52" s="187"/>
      <c r="CG52" s="187"/>
      <c r="CH52" s="187"/>
      <c r="CI52" s="187"/>
      <c r="CJ52" s="187"/>
      <c r="CK52" s="187"/>
    </row>
    <row r="53" spans="1:89" s="5" customFormat="1" ht="15.75" customHeight="1" x14ac:dyDescent="0.2">
      <c r="A53" s="275" t="s">
        <v>44</v>
      </c>
      <c r="B53" s="55" t="s">
        <v>40</v>
      </c>
      <c r="C53" s="146"/>
      <c r="D53" s="29"/>
      <c r="E53" s="29"/>
      <c r="F53" s="29"/>
      <c r="G53" s="29"/>
      <c r="H53" s="29"/>
      <c r="I53" s="29"/>
      <c r="J53" s="29"/>
      <c r="K53" s="29"/>
      <c r="L53" s="50"/>
      <c r="M53" s="170"/>
      <c r="N53" s="8"/>
      <c r="O53" s="4"/>
      <c r="P53" s="4"/>
      <c r="Q53" s="4"/>
      <c r="R53" s="4"/>
      <c r="S53" s="4"/>
      <c r="T53" s="4"/>
      <c r="U53" s="4"/>
      <c r="V53" s="24"/>
      <c r="W53" s="4"/>
      <c r="X53" s="4"/>
      <c r="AD53" s="4"/>
      <c r="AE53" s="4"/>
      <c r="AF53" s="4"/>
      <c r="AG53" s="4"/>
      <c r="AH53" s="4"/>
      <c r="AI53" s="4"/>
      <c r="AJ53" s="4"/>
      <c r="AK53" s="4"/>
      <c r="AL53" s="4"/>
      <c r="AM53" s="4"/>
      <c r="AN53" s="4"/>
      <c r="AO53" s="4"/>
      <c r="AP53" s="4"/>
      <c r="AQ53" s="4"/>
      <c r="AR53" s="4"/>
      <c r="AS53" s="4"/>
      <c r="AT53" s="4"/>
      <c r="AU53" s="4"/>
      <c r="AV53" s="4"/>
      <c r="AW53" s="14"/>
      <c r="AX53" s="14"/>
      <c r="AY53" s="14"/>
      <c r="AZ53" s="14"/>
      <c r="BA53" s="14"/>
      <c r="BB53" s="14"/>
      <c r="BC53" s="14"/>
      <c r="BD53" s="14"/>
      <c r="BE53" s="14"/>
      <c r="BF53" s="14"/>
      <c r="BG53" s="14"/>
      <c r="BH53" s="14"/>
      <c r="BI53" s="14"/>
      <c r="BJ53" s="14"/>
      <c r="BK53" s="14"/>
      <c r="BL53" s="14"/>
      <c r="BM53" s="14"/>
      <c r="BN53" s="14"/>
      <c r="BO53" s="14"/>
      <c r="BP53" s="187"/>
      <c r="BQ53" s="187"/>
      <c r="BR53" s="187"/>
      <c r="BS53" s="187"/>
      <c r="BT53" s="187"/>
      <c r="BU53" s="187"/>
      <c r="BV53" s="187"/>
      <c r="BW53" s="187"/>
      <c r="BX53" s="187"/>
      <c r="BY53" s="187"/>
      <c r="BZ53" s="187"/>
      <c r="CA53" s="187"/>
      <c r="CB53" s="187"/>
      <c r="CC53" s="187"/>
      <c r="CD53" s="187"/>
      <c r="CE53" s="187"/>
      <c r="CF53" s="187"/>
      <c r="CG53" s="187"/>
      <c r="CH53" s="187"/>
      <c r="CI53" s="187"/>
      <c r="CJ53" s="187"/>
      <c r="CK53" s="187"/>
    </row>
    <row r="54" spans="1:89" s="5" customFormat="1" ht="15.75" customHeight="1" x14ac:dyDescent="0.2">
      <c r="A54" s="276"/>
      <c r="B54" s="52" t="s">
        <v>43</v>
      </c>
      <c r="C54" s="110"/>
      <c r="D54" s="202"/>
      <c r="E54" s="29"/>
      <c r="F54" s="29"/>
      <c r="G54" s="29"/>
      <c r="H54" s="29"/>
      <c r="I54" s="29"/>
      <c r="J54" s="29"/>
      <c r="K54" s="29"/>
      <c r="L54" s="50"/>
      <c r="M54" s="170"/>
      <c r="N54" s="8"/>
      <c r="O54" s="4"/>
      <c r="P54" s="4"/>
      <c r="Q54" s="4"/>
      <c r="R54" s="4"/>
      <c r="S54" s="4"/>
      <c r="T54" s="4"/>
      <c r="U54" s="4"/>
      <c r="V54" s="24"/>
      <c r="W54" s="4"/>
      <c r="X54" s="4"/>
      <c r="AD54" s="4"/>
      <c r="AE54" s="4"/>
      <c r="AF54" s="4"/>
      <c r="AG54" s="4"/>
      <c r="AH54" s="4"/>
      <c r="AI54" s="4"/>
      <c r="AJ54" s="4"/>
      <c r="AK54" s="4"/>
      <c r="AL54" s="4"/>
      <c r="AM54" s="4"/>
      <c r="AN54" s="4"/>
      <c r="AO54" s="4"/>
      <c r="AP54" s="4"/>
      <c r="AQ54" s="4"/>
      <c r="AR54" s="4"/>
      <c r="AS54" s="4"/>
      <c r="AT54" s="4"/>
      <c r="AU54" s="4"/>
      <c r="AV54" s="4"/>
      <c r="AW54" s="14"/>
      <c r="AX54" s="14"/>
      <c r="AY54" s="14"/>
      <c r="AZ54" s="14"/>
      <c r="BA54" s="14"/>
      <c r="BB54" s="14"/>
      <c r="BC54" s="14"/>
      <c r="BD54" s="14"/>
      <c r="BE54" s="14"/>
      <c r="BF54" s="14"/>
      <c r="BG54" s="14"/>
      <c r="BH54" s="14"/>
      <c r="BI54" s="14"/>
      <c r="BJ54" s="14"/>
      <c r="BK54" s="14"/>
      <c r="BL54" s="14"/>
      <c r="BM54" s="14"/>
      <c r="BN54" s="14"/>
      <c r="BO54" s="14"/>
      <c r="BP54" s="187"/>
      <c r="BQ54" s="187"/>
      <c r="BR54" s="187"/>
      <c r="BS54" s="187"/>
      <c r="BT54" s="187"/>
      <c r="BU54" s="187"/>
      <c r="BV54" s="187"/>
      <c r="BW54" s="187"/>
      <c r="BX54" s="187"/>
      <c r="BY54" s="187"/>
      <c r="BZ54" s="187"/>
      <c r="CA54" s="187"/>
      <c r="CB54" s="187"/>
      <c r="CC54" s="187"/>
      <c r="CD54" s="187"/>
      <c r="CE54" s="187"/>
      <c r="CF54" s="187"/>
      <c r="CG54" s="187"/>
      <c r="CH54" s="187"/>
      <c r="CI54" s="187"/>
      <c r="CJ54" s="187"/>
      <c r="CK54" s="187"/>
    </row>
    <row r="55" spans="1:89" s="21" customFormat="1" ht="30" customHeight="1" x14ac:dyDescent="0.2">
      <c r="A55" s="89" t="s">
        <v>105</v>
      </c>
      <c r="B55" s="59"/>
      <c r="C55" s="59"/>
      <c r="D55" s="60"/>
      <c r="E55" s="60"/>
      <c r="F55" s="60"/>
      <c r="G55" s="60"/>
      <c r="H55" s="60"/>
      <c r="I55" s="60"/>
      <c r="J55" s="60"/>
      <c r="K55" s="61"/>
      <c r="L55" s="170"/>
      <c r="M55" s="171"/>
      <c r="N55" s="172"/>
      <c r="V55" s="27"/>
      <c r="AW55" s="28"/>
      <c r="AX55" s="28"/>
      <c r="AY55" s="28"/>
      <c r="AZ55" s="28"/>
      <c r="BA55" s="28"/>
      <c r="BB55" s="28"/>
      <c r="BC55" s="28"/>
      <c r="BD55" s="28"/>
      <c r="BE55" s="28"/>
      <c r="BF55" s="28"/>
      <c r="BG55" s="28"/>
      <c r="BH55" s="28"/>
      <c r="BI55" s="28"/>
      <c r="BJ55" s="28"/>
      <c r="BK55" s="28"/>
      <c r="BL55" s="28"/>
      <c r="BM55" s="28"/>
      <c r="BN55" s="28"/>
      <c r="BO55" s="28"/>
      <c r="BP55" s="28"/>
      <c r="BQ55" s="28"/>
      <c r="BR55" s="28"/>
      <c r="BS55" s="28"/>
      <c r="BT55" s="28"/>
      <c r="BU55" s="28"/>
      <c r="BV55" s="28"/>
      <c r="BW55" s="28"/>
      <c r="BX55" s="28"/>
      <c r="BY55" s="28"/>
      <c r="BZ55" s="28"/>
      <c r="CA55" s="28"/>
      <c r="CB55" s="28"/>
      <c r="CC55" s="28"/>
      <c r="CD55" s="28"/>
      <c r="CE55" s="28"/>
      <c r="CF55" s="28"/>
      <c r="CG55" s="28"/>
      <c r="CH55" s="28"/>
      <c r="CI55" s="28"/>
      <c r="CJ55" s="28"/>
      <c r="CK55" s="28"/>
    </row>
    <row r="56" spans="1:89" ht="15" customHeight="1" x14ac:dyDescent="0.15">
      <c r="A56" s="298" t="s">
        <v>45</v>
      </c>
      <c r="B56" s="299" t="s">
        <v>46</v>
      </c>
      <c r="C56" s="302" t="s">
        <v>6</v>
      </c>
      <c r="D56" s="272" t="s">
        <v>7</v>
      </c>
      <c r="E56" s="273"/>
      <c r="F56" s="273"/>
      <c r="G56" s="273"/>
      <c r="H56" s="273"/>
      <c r="I56" s="273"/>
      <c r="J56" s="273"/>
      <c r="K56" s="273"/>
      <c r="L56" s="273"/>
      <c r="M56" s="273"/>
      <c r="N56" s="273"/>
      <c r="O56" s="273"/>
      <c r="P56" s="273"/>
      <c r="Q56" s="273"/>
      <c r="R56" s="273"/>
      <c r="S56" s="273"/>
      <c r="T56" s="274"/>
      <c r="U56" s="287" t="s">
        <v>9</v>
      </c>
      <c r="V56" s="21"/>
      <c r="W56" s="21"/>
      <c r="X56" s="21"/>
      <c r="AD56" s="21"/>
      <c r="AE56" s="21"/>
      <c r="AF56" s="21"/>
      <c r="AG56" s="21"/>
      <c r="AH56" s="21"/>
      <c r="AI56" s="21"/>
      <c r="AJ56" s="21"/>
      <c r="AK56" s="21"/>
      <c r="AL56" s="21"/>
      <c r="AM56" s="21"/>
      <c r="AN56" s="21"/>
      <c r="AO56" s="21"/>
      <c r="AP56" s="21"/>
      <c r="AQ56" s="21"/>
      <c r="AR56" s="21"/>
      <c r="AS56" s="21"/>
      <c r="AT56" s="21"/>
      <c r="AU56" s="21"/>
      <c r="AV56" s="21"/>
      <c r="AW56" s="28"/>
      <c r="AX56" s="28"/>
      <c r="AY56" s="28"/>
      <c r="AZ56" s="28"/>
      <c r="BA56" s="28"/>
      <c r="BB56" s="28"/>
      <c r="BC56" s="28"/>
      <c r="BD56" s="28"/>
      <c r="BE56" s="28"/>
      <c r="BF56" s="28"/>
      <c r="BG56" s="28"/>
      <c r="BH56" s="28"/>
      <c r="BI56" s="28"/>
      <c r="BJ56" s="28"/>
      <c r="BK56" s="28"/>
      <c r="BL56" s="28"/>
      <c r="BM56" s="28"/>
    </row>
    <row r="57" spans="1:89" ht="21" customHeight="1" x14ac:dyDescent="0.15">
      <c r="A57" s="300"/>
      <c r="B57" s="301"/>
      <c r="C57" s="303"/>
      <c r="D57" s="198" t="s">
        <v>90</v>
      </c>
      <c r="E57" s="188" t="s">
        <v>91</v>
      </c>
      <c r="F57" s="32" t="s">
        <v>10</v>
      </c>
      <c r="G57" s="15" t="s">
        <v>11</v>
      </c>
      <c r="H57" s="15" t="s">
        <v>12</v>
      </c>
      <c r="I57" s="189" t="s">
        <v>92</v>
      </c>
      <c r="J57" s="189" t="s">
        <v>93</v>
      </c>
      <c r="K57" s="189" t="s">
        <v>94</v>
      </c>
      <c r="L57" s="189" t="s">
        <v>95</v>
      </c>
      <c r="M57" s="189" t="s">
        <v>96</v>
      </c>
      <c r="N57" s="189" t="s">
        <v>97</v>
      </c>
      <c r="O57" s="189" t="s">
        <v>98</v>
      </c>
      <c r="P57" s="189" t="s">
        <v>99</v>
      </c>
      <c r="Q57" s="189" t="s">
        <v>100</v>
      </c>
      <c r="R57" s="189" t="s">
        <v>101</v>
      </c>
      <c r="S57" s="189" t="s">
        <v>102</v>
      </c>
      <c r="T57" s="190" t="s">
        <v>103</v>
      </c>
      <c r="U57" s="288"/>
      <c r="V57" s="21"/>
      <c r="W57" s="21"/>
      <c r="X57" s="21"/>
      <c r="AD57" s="21"/>
      <c r="AE57" s="21"/>
      <c r="AF57" s="21"/>
      <c r="AG57" s="21"/>
      <c r="AH57" s="21"/>
      <c r="AI57" s="21"/>
      <c r="AJ57" s="21"/>
      <c r="AK57" s="21"/>
      <c r="AL57" s="21"/>
      <c r="AM57" s="21"/>
      <c r="AN57" s="21"/>
      <c r="AO57" s="21"/>
      <c r="AP57" s="21"/>
      <c r="AQ57" s="21"/>
      <c r="AR57" s="21"/>
      <c r="AS57" s="21"/>
      <c r="AT57" s="21"/>
      <c r="AU57" s="21"/>
      <c r="AV57" s="21"/>
      <c r="AW57" s="28"/>
      <c r="AX57" s="28"/>
      <c r="AY57" s="28"/>
      <c r="AZ57" s="28"/>
      <c r="BA57" s="28"/>
      <c r="BB57" s="28"/>
      <c r="BC57" s="28"/>
      <c r="BD57" s="28"/>
      <c r="BE57" s="28"/>
      <c r="BF57" s="28"/>
      <c r="BG57" s="28"/>
      <c r="BH57" s="28"/>
      <c r="BI57" s="28"/>
      <c r="BJ57" s="28"/>
      <c r="BK57" s="28"/>
      <c r="BL57" s="28"/>
      <c r="BM57" s="28"/>
    </row>
    <row r="58" spans="1:89" ht="21" x14ac:dyDescent="0.15">
      <c r="A58" s="180" t="s">
        <v>47</v>
      </c>
      <c r="B58" s="104" t="s">
        <v>48</v>
      </c>
      <c r="C58" s="129">
        <f>SUM(D58:T58)</f>
        <v>0</v>
      </c>
      <c r="D58" s="143"/>
      <c r="E58" s="143"/>
      <c r="F58" s="143"/>
      <c r="G58" s="143"/>
      <c r="H58" s="143"/>
      <c r="I58" s="204"/>
      <c r="J58" s="204"/>
      <c r="K58" s="204"/>
      <c r="L58" s="204"/>
      <c r="M58" s="204"/>
      <c r="N58" s="204"/>
      <c r="O58" s="204"/>
      <c r="P58" s="204"/>
      <c r="Q58" s="204"/>
      <c r="R58" s="204"/>
      <c r="S58" s="204"/>
      <c r="T58" s="204"/>
      <c r="U58" s="138"/>
      <c r="V58" s="191" t="str">
        <f>+BA58&amp;BB58&amp;BC58</f>
        <v/>
      </c>
      <c r="W58" s="21"/>
      <c r="X58" s="21"/>
      <c r="AD58" s="21"/>
      <c r="AE58" s="21"/>
      <c r="AF58" s="21"/>
      <c r="AG58" s="21"/>
      <c r="AH58" s="21"/>
      <c r="AI58" s="21"/>
      <c r="AJ58" s="21"/>
      <c r="AK58" s="21"/>
      <c r="AL58" s="21"/>
      <c r="AM58" s="21"/>
      <c r="AN58" s="21"/>
      <c r="AO58" s="21"/>
      <c r="AP58" s="21"/>
      <c r="AQ58" s="21"/>
      <c r="AR58" s="21"/>
      <c r="AS58" s="21"/>
      <c r="AT58" s="21"/>
      <c r="AU58" s="21"/>
      <c r="AV58" s="21"/>
      <c r="AW58" s="28"/>
      <c r="AX58" s="28"/>
      <c r="AY58" s="28"/>
      <c r="AZ58" s="28"/>
      <c r="BA58" s="192" t="str">
        <f>IF($C58=0,"",IF($U58="",IF($C58="",""," No olvide escribir la columna Beneficiarios."),""))</f>
        <v/>
      </c>
      <c r="BB58" s="192" t="str">
        <f>IF($C58&lt;$U58," El número de Beneficiarios no puede ser mayor que el Total.","")</f>
        <v/>
      </c>
      <c r="BC58" s="28"/>
      <c r="BD58" s="193">
        <f>IF($C58&lt;$U58,1,0)</f>
        <v>0</v>
      </c>
      <c r="BE58" s="193" t="str">
        <f>IF($C58=0,"",IF($U58="",IF($C58="","",1),0))</f>
        <v/>
      </c>
      <c r="BF58" s="28"/>
      <c r="BG58" s="28"/>
      <c r="BH58" s="28"/>
      <c r="BI58" s="28"/>
      <c r="BJ58" s="28"/>
      <c r="BK58" s="28"/>
      <c r="BL58" s="28"/>
      <c r="BM58" s="28"/>
    </row>
    <row r="59" spans="1:89" ht="21" x14ac:dyDescent="0.15">
      <c r="A59" s="181" t="s">
        <v>49</v>
      </c>
      <c r="B59" s="87" t="s">
        <v>50</v>
      </c>
      <c r="C59" s="152">
        <f>SUM(D59:T59)</f>
        <v>0</v>
      </c>
      <c r="D59" s="149"/>
      <c r="E59" s="149"/>
      <c r="F59" s="149"/>
      <c r="G59" s="149"/>
      <c r="H59" s="149"/>
      <c r="I59" s="205"/>
      <c r="J59" s="205"/>
      <c r="K59" s="205"/>
      <c r="L59" s="205"/>
      <c r="M59" s="205"/>
      <c r="N59" s="205"/>
      <c r="O59" s="205"/>
      <c r="P59" s="205"/>
      <c r="Q59" s="205"/>
      <c r="R59" s="205"/>
      <c r="S59" s="205"/>
      <c r="T59" s="205"/>
      <c r="U59" s="140"/>
      <c r="V59" s="191" t="str">
        <f>+BA59&amp;BB59&amp;BC59</f>
        <v/>
      </c>
      <c r="W59" s="21"/>
      <c r="X59" s="21"/>
      <c r="AD59" s="21"/>
      <c r="AE59" s="21"/>
      <c r="AF59" s="21"/>
      <c r="AG59" s="21"/>
      <c r="AH59" s="21"/>
      <c r="AI59" s="21"/>
      <c r="AJ59" s="21"/>
      <c r="AK59" s="21"/>
      <c r="AL59" s="21"/>
      <c r="AM59" s="21"/>
      <c r="AN59" s="21"/>
      <c r="AO59" s="21"/>
      <c r="AP59" s="21"/>
      <c r="AQ59" s="21"/>
      <c r="AR59" s="21"/>
      <c r="AS59" s="21"/>
      <c r="AT59" s="21"/>
      <c r="AU59" s="21"/>
      <c r="AV59" s="21"/>
      <c r="AW59" s="28"/>
      <c r="AX59" s="28"/>
      <c r="AY59" s="28"/>
      <c r="AZ59" s="28"/>
      <c r="BA59" s="192" t="str">
        <f>IF($C59=0,"",IF($U59="",IF($C59="",""," No olvide escribir la columna Beneficiarios."),""))</f>
        <v/>
      </c>
      <c r="BB59" s="192" t="str">
        <f>IF($C59&lt;$U59," El número de Beneficiarios no puede ser mayor que el Total.","")</f>
        <v/>
      </c>
      <c r="BC59" s="28"/>
      <c r="BD59" s="193">
        <f>IF($C59&lt;$U59,1,0)</f>
        <v>0</v>
      </c>
      <c r="BE59" s="193" t="str">
        <f>IF($C59=0,"",IF($U59="",IF($C59="","",1),0))</f>
        <v/>
      </c>
      <c r="BF59" s="28"/>
      <c r="BG59" s="28"/>
      <c r="BH59" s="28"/>
      <c r="BI59" s="28"/>
      <c r="BJ59" s="28"/>
      <c r="BK59" s="28"/>
      <c r="BL59" s="28"/>
      <c r="BM59" s="28"/>
    </row>
    <row r="60" spans="1:89" s="21" customFormat="1" ht="30" customHeight="1" x14ac:dyDescent="0.2">
      <c r="A60" s="304" t="s">
        <v>106</v>
      </c>
      <c r="B60" s="305"/>
      <c r="C60" s="305"/>
      <c r="D60" s="305"/>
      <c r="E60" s="305"/>
      <c r="F60" s="305"/>
      <c r="G60" s="305"/>
      <c r="H60" s="305"/>
      <c r="I60" s="305"/>
      <c r="J60" s="305"/>
      <c r="K60" s="305"/>
      <c r="L60" s="305"/>
      <c r="M60" s="171"/>
      <c r="N60" s="173"/>
      <c r="V60" s="27"/>
      <c r="AW60" s="28"/>
      <c r="AX60" s="28"/>
      <c r="AY60" s="28"/>
      <c r="AZ60" s="28"/>
      <c r="BA60" s="28"/>
      <c r="BB60" s="28"/>
      <c r="BC60" s="28"/>
      <c r="BD60" s="28"/>
      <c r="BE60" s="28"/>
      <c r="BF60" s="28"/>
      <c r="BG60" s="28"/>
      <c r="BH60" s="28"/>
      <c r="BI60" s="28"/>
      <c r="BJ60" s="28"/>
      <c r="BK60" s="28"/>
      <c r="BL60" s="28"/>
      <c r="BM60" s="28"/>
      <c r="BN60" s="28"/>
      <c r="BO60" s="28"/>
      <c r="BP60" s="28"/>
      <c r="BQ60" s="28"/>
      <c r="BR60" s="28"/>
      <c r="BS60" s="28"/>
      <c r="BT60" s="28"/>
      <c r="BU60" s="28"/>
      <c r="BV60" s="28"/>
      <c r="BW60" s="28"/>
      <c r="BX60" s="28"/>
      <c r="BY60" s="28"/>
      <c r="BZ60" s="28"/>
      <c r="CA60" s="28"/>
      <c r="CB60" s="28"/>
      <c r="CC60" s="28"/>
      <c r="CD60" s="28"/>
      <c r="CE60" s="28"/>
      <c r="CF60" s="28"/>
      <c r="CG60" s="28"/>
      <c r="CH60" s="28"/>
      <c r="CI60" s="28"/>
      <c r="CJ60" s="28"/>
      <c r="CK60" s="28"/>
    </row>
    <row r="61" spans="1:89" ht="24.75" customHeight="1" x14ac:dyDescent="0.15">
      <c r="A61" s="298" t="s">
        <v>4</v>
      </c>
      <c r="B61" s="299"/>
      <c r="C61" s="302" t="s">
        <v>6</v>
      </c>
      <c r="D61" s="308" t="s">
        <v>7</v>
      </c>
      <c r="E61" s="310"/>
      <c r="F61" s="310"/>
      <c r="G61" s="310"/>
      <c r="H61" s="310"/>
      <c r="I61" s="310"/>
      <c r="J61" s="310"/>
      <c r="K61" s="310"/>
      <c r="L61" s="310"/>
      <c r="M61" s="310"/>
      <c r="N61" s="310"/>
      <c r="O61" s="310"/>
      <c r="P61" s="310"/>
      <c r="Q61" s="310"/>
      <c r="R61" s="310"/>
      <c r="S61" s="310"/>
      <c r="T61" s="309"/>
      <c r="U61" s="308" t="s">
        <v>32</v>
      </c>
      <c r="V61" s="309"/>
      <c r="W61" s="287" t="s">
        <v>9</v>
      </c>
      <c r="X61" s="21"/>
      <c r="AD61" s="21"/>
      <c r="AE61" s="21"/>
      <c r="AF61" s="21"/>
      <c r="AG61" s="21"/>
      <c r="AH61" s="21"/>
      <c r="AI61" s="21"/>
      <c r="AJ61" s="21"/>
      <c r="AK61" s="21"/>
      <c r="AL61" s="21"/>
      <c r="AM61" s="21"/>
      <c r="AN61" s="21"/>
      <c r="AO61" s="21"/>
      <c r="AP61" s="21"/>
      <c r="AQ61" s="21"/>
      <c r="AR61" s="21"/>
      <c r="AS61" s="21"/>
      <c r="AT61" s="21"/>
      <c r="AU61" s="21"/>
      <c r="AV61" s="21"/>
      <c r="AW61" s="28"/>
      <c r="AX61" s="28"/>
      <c r="AY61" s="28"/>
      <c r="AZ61" s="28"/>
      <c r="BA61" s="28"/>
      <c r="BB61" s="28"/>
      <c r="BC61" s="28"/>
      <c r="BD61" s="28"/>
      <c r="BE61" s="28"/>
      <c r="BF61" s="28"/>
      <c r="BG61" s="28"/>
      <c r="BH61" s="28"/>
      <c r="BI61" s="28"/>
      <c r="BJ61" s="28"/>
      <c r="BK61" s="28"/>
      <c r="BL61" s="28"/>
      <c r="BM61" s="28"/>
      <c r="BN61" s="28"/>
      <c r="BO61" s="28"/>
    </row>
    <row r="62" spans="1:89" ht="21" customHeight="1" x14ac:dyDescent="0.15">
      <c r="A62" s="300"/>
      <c r="B62" s="301"/>
      <c r="C62" s="303"/>
      <c r="D62" s="198" t="s">
        <v>90</v>
      </c>
      <c r="E62" s="188" t="s">
        <v>91</v>
      </c>
      <c r="F62" s="32" t="s">
        <v>10</v>
      </c>
      <c r="G62" s="15" t="s">
        <v>11</v>
      </c>
      <c r="H62" s="15" t="s">
        <v>12</v>
      </c>
      <c r="I62" s="189" t="s">
        <v>92</v>
      </c>
      <c r="J62" s="189" t="s">
        <v>93</v>
      </c>
      <c r="K62" s="189" t="s">
        <v>94</v>
      </c>
      <c r="L62" s="189" t="s">
        <v>95</v>
      </c>
      <c r="M62" s="189" t="s">
        <v>96</v>
      </c>
      <c r="N62" s="189" t="s">
        <v>97</v>
      </c>
      <c r="O62" s="189" t="s">
        <v>98</v>
      </c>
      <c r="P62" s="189" t="s">
        <v>99</v>
      </c>
      <c r="Q62" s="189" t="s">
        <v>100</v>
      </c>
      <c r="R62" s="189" t="s">
        <v>101</v>
      </c>
      <c r="S62" s="189" t="s">
        <v>102</v>
      </c>
      <c r="T62" s="190" t="s">
        <v>103</v>
      </c>
      <c r="U62" s="33" t="s">
        <v>13</v>
      </c>
      <c r="V62" s="34" t="s">
        <v>14</v>
      </c>
      <c r="W62" s="288"/>
      <c r="X62" s="21"/>
      <c r="AD62" s="21"/>
      <c r="AE62" s="21"/>
      <c r="AF62" s="21"/>
      <c r="AG62" s="21"/>
      <c r="AH62" s="21"/>
      <c r="AI62" s="21"/>
      <c r="AJ62" s="21"/>
      <c r="AK62" s="21"/>
      <c r="AL62" s="21"/>
      <c r="AM62" s="21"/>
      <c r="AN62" s="21"/>
      <c r="AO62" s="21"/>
      <c r="AP62" s="21"/>
      <c r="AQ62" s="21"/>
      <c r="AR62" s="21"/>
      <c r="AS62" s="21"/>
      <c r="AT62" s="21"/>
      <c r="AU62" s="21"/>
      <c r="AV62" s="21"/>
      <c r="AW62" s="28"/>
      <c r="AX62" s="28"/>
      <c r="AY62" s="28"/>
      <c r="AZ62" s="28"/>
      <c r="BA62" s="28"/>
      <c r="BB62" s="28"/>
      <c r="BC62" s="28"/>
      <c r="BD62" s="28"/>
      <c r="BE62" s="28"/>
      <c r="BF62" s="28"/>
      <c r="BG62" s="28"/>
      <c r="BH62" s="28"/>
      <c r="BI62" s="28"/>
      <c r="BJ62" s="28"/>
      <c r="BK62" s="28"/>
      <c r="BL62" s="28"/>
      <c r="BM62" s="28"/>
      <c r="BN62" s="28"/>
      <c r="BO62" s="28"/>
    </row>
    <row r="63" spans="1:89" ht="15.75" customHeight="1" x14ac:dyDescent="0.15">
      <c r="A63" s="269" t="s">
        <v>51</v>
      </c>
      <c r="B63" s="63" t="s">
        <v>16</v>
      </c>
      <c r="C63" s="119">
        <f t="shared" ref="C63:C68" si="19">SUM(E63:T63)</f>
        <v>0</v>
      </c>
      <c r="D63" s="206"/>
      <c r="E63" s="135"/>
      <c r="F63" s="124"/>
      <c r="G63" s="124"/>
      <c r="H63" s="124"/>
      <c r="I63" s="207"/>
      <c r="J63" s="207"/>
      <c r="K63" s="207"/>
      <c r="L63" s="207"/>
      <c r="M63" s="207"/>
      <c r="N63" s="207"/>
      <c r="O63" s="207"/>
      <c r="P63" s="207"/>
      <c r="Q63" s="207"/>
      <c r="R63" s="207"/>
      <c r="S63" s="207"/>
      <c r="T63" s="133"/>
      <c r="U63" s="123"/>
      <c r="V63" s="133"/>
      <c r="W63" s="139"/>
      <c r="X63" s="191" t="str">
        <f t="shared" ref="X63:X84" si="20">+BA63&amp;BB63&amp;BC63</f>
        <v/>
      </c>
      <c r="AD63" s="21"/>
      <c r="AE63" s="21"/>
      <c r="AF63" s="21"/>
      <c r="AG63" s="21"/>
      <c r="AH63" s="21"/>
      <c r="AI63" s="21"/>
      <c r="AJ63" s="21"/>
      <c r="AK63" s="21"/>
      <c r="AL63" s="21"/>
      <c r="AM63" s="21"/>
      <c r="AN63" s="21"/>
      <c r="AO63" s="21"/>
      <c r="AP63" s="21"/>
      <c r="AQ63" s="21"/>
      <c r="AR63" s="21"/>
      <c r="AS63" s="21"/>
      <c r="AT63" s="21"/>
      <c r="AU63" s="21"/>
      <c r="AV63" s="21"/>
      <c r="AW63" s="28"/>
      <c r="AX63" s="28"/>
      <c r="AY63" s="28"/>
      <c r="AZ63" s="28"/>
      <c r="BA63" s="208" t="s">
        <v>52</v>
      </c>
      <c r="BB63" s="208" t="s">
        <v>52</v>
      </c>
      <c r="BC63" s="208" t="s">
        <v>52</v>
      </c>
      <c r="BD63" s="193">
        <f>IF($C63&lt;&gt;($U63+$V63),1,0)</f>
        <v>0</v>
      </c>
      <c r="BE63" s="193">
        <f>IF($C63&lt;$W63,1,0)</f>
        <v>0</v>
      </c>
      <c r="BF63" s="193" t="str">
        <f>IF($C63=0,"",IF($W63="",IF($C63="","",1),0))</f>
        <v/>
      </c>
      <c r="BG63" s="28"/>
      <c r="BH63" s="28"/>
      <c r="BI63" s="28"/>
      <c r="BJ63" s="28"/>
      <c r="BK63" s="28"/>
      <c r="BL63" s="28"/>
      <c r="BM63" s="28"/>
      <c r="BN63" s="28"/>
      <c r="BO63" s="28"/>
    </row>
    <row r="64" spans="1:89" ht="15.75" customHeight="1" x14ac:dyDescent="0.15">
      <c r="A64" s="297"/>
      <c r="B64" s="64" t="s">
        <v>40</v>
      </c>
      <c r="C64" s="120">
        <f t="shared" si="19"/>
        <v>0</v>
      </c>
      <c r="D64" s="209"/>
      <c r="E64" s="136"/>
      <c r="F64" s="114"/>
      <c r="G64" s="114"/>
      <c r="H64" s="114"/>
      <c r="I64" s="210"/>
      <c r="J64" s="210"/>
      <c r="K64" s="210"/>
      <c r="L64" s="210"/>
      <c r="M64" s="210"/>
      <c r="N64" s="210"/>
      <c r="O64" s="210"/>
      <c r="P64" s="210"/>
      <c r="Q64" s="210"/>
      <c r="R64" s="210"/>
      <c r="S64" s="210"/>
      <c r="T64" s="111"/>
      <c r="U64" s="113"/>
      <c r="V64" s="111"/>
      <c r="W64" s="106"/>
      <c r="X64" s="191" t="str">
        <f t="shared" si="20"/>
        <v/>
      </c>
      <c r="AD64" s="21"/>
      <c r="AE64" s="21"/>
      <c r="AF64" s="21"/>
      <c r="AG64" s="21"/>
      <c r="AH64" s="21"/>
      <c r="AI64" s="21"/>
      <c r="AJ64" s="21"/>
      <c r="AK64" s="21"/>
      <c r="AL64" s="21"/>
      <c r="AM64" s="21"/>
      <c r="AN64" s="21"/>
      <c r="AO64" s="21"/>
      <c r="AP64" s="21"/>
      <c r="AQ64" s="21"/>
      <c r="AR64" s="21"/>
      <c r="AS64" s="21"/>
      <c r="AT64" s="21"/>
      <c r="AU64" s="21"/>
      <c r="AV64" s="21"/>
      <c r="AW64" s="28"/>
      <c r="AX64" s="28"/>
      <c r="AY64" s="28"/>
      <c r="AZ64" s="28"/>
      <c r="BA64" s="208" t="s">
        <v>52</v>
      </c>
      <c r="BB64" s="208" t="s">
        <v>52</v>
      </c>
      <c r="BC64" s="208" t="s">
        <v>52</v>
      </c>
      <c r="BD64" s="193">
        <f t="shared" ref="BD64:BD84" si="21">IF($C64&lt;&gt;($U64+$V64),1,0)</f>
        <v>0</v>
      </c>
      <c r="BE64" s="193">
        <f t="shared" ref="BE64:BE84" si="22">IF($C64&lt;$W64,1,0)</f>
        <v>0</v>
      </c>
      <c r="BF64" s="193" t="str">
        <f t="shared" ref="BF64:BF84" si="23">IF($C64=0,"",IF($W64="",IF($C64="","",1),0))</f>
        <v/>
      </c>
      <c r="BG64" s="28"/>
      <c r="BH64" s="28"/>
      <c r="BI64" s="28"/>
      <c r="BJ64" s="28"/>
      <c r="BK64" s="28"/>
      <c r="BL64" s="28"/>
      <c r="BM64" s="28"/>
      <c r="BN64" s="28"/>
      <c r="BO64" s="28"/>
    </row>
    <row r="65" spans="1:67" ht="15.75" customHeight="1" x14ac:dyDescent="0.15">
      <c r="A65" s="297"/>
      <c r="B65" s="64" t="s">
        <v>17</v>
      </c>
      <c r="C65" s="120">
        <f t="shared" si="19"/>
        <v>0</v>
      </c>
      <c r="D65" s="209"/>
      <c r="E65" s="136"/>
      <c r="F65" s="114"/>
      <c r="G65" s="114"/>
      <c r="H65" s="114"/>
      <c r="I65" s="210"/>
      <c r="J65" s="210"/>
      <c r="K65" s="210"/>
      <c r="L65" s="210"/>
      <c r="M65" s="210"/>
      <c r="N65" s="210"/>
      <c r="O65" s="210"/>
      <c r="P65" s="210"/>
      <c r="Q65" s="210"/>
      <c r="R65" s="210"/>
      <c r="S65" s="210"/>
      <c r="T65" s="111"/>
      <c r="U65" s="113"/>
      <c r="V65" s="111"/>
      <c r="W65" s="106"/>
      <c r="X65" s="191" t="str">
        <f t="shared" si="20"/>
        <v/>
      </c>
      <c r="AD65" s="21"/>
      <c r="AE65" s="21"/>
      <c r="AF65" s="21"/>
      <c r="AG65" s="21"/>
      <c r="AH65" s="21"/>
      <c r="AI65" s="21"/>
      <c r="AJ65" s="21"/>
      <c r="AK65" s="21"/>
      <c r="AL65" s="21"/>
      <c r="AM65" s="21"/>
      <c r="AN65" s="21"/>
      <c r="AO65" s="21"/>
      <c r="AP65" s="21"/>
      <c r="AQ65" s="21"/>
      <c r="AR65" s="21"/>
      <c r="AS65" s="21"/>
      <c r="AT65" s="21"/>
      <c r="AU65" s="21"/>
      <c r="AV65" s="21"/>
      <c r="AW65" s="28"/>
      <c r="AX65" s="28"/>
      <c r="AY65" s="28"/>
      <c r="AZ65" s="28"/>
      <c r="BA65" s="208" t="s">
        <v>52</v>
      </c>
      <c r="BB65" s="208" t="s">
        <v>52</v>
      </c>
      <c r="BC65" s="208" t="s">
        <v>52</v>
      </c>
      <c r="BD65" s="193">
        <f t="shared" si="21"/>
        <v>0</v>
      </c>
      <c r="BE65" s="193">
        <f t="shared" si="22"/>
        <v>0</v>
      </c>
      <c r="BF65" s="193" t="str">
        <f t="shared" si="23"/>
        <v/>
      </c>
      <c r="BG65" s="28"/>
      <c r="BH65" s="28"/>
      <c r="BI65" s="28"/>
      <c r="BJ65" s="28"/>
      <c r="BK65" s="28"/>
      <c r="BL65" s="28"/>
      <c r="BM65" s="28"/>
      <c r="BN65" s="28"/>
      <c r="BO65" s="28"/>
    </row>
    <row r="66" spans="1:67" ht="15.75" customHeight="1" x14ac:dyDescent="0.15">
      <c r="A66" s="297"/>
      <c r="B66" s="64" t="s">
        <v>38</v>
      </c>
      <c r="C66" s="120">
        <f t="shared" si="19"/>
        <v>0</v>
      </c>
      <c r="D66" s="209"/>
      <c r="E66" s="136"/>
      <c r="F66" s="114"/>
      <c r="G66" s="114"/>
      <c r="H66" s="114"/>
      <c r="I66" s="210"/>
      <c r="J66" s="210"/>
      <c r="K66" s="210"/>
      <c r="L66" s="210"/>
      <c r="M66" s="210"/>
      <c r="N66" s="210"/>
      <c r="O66" s="210"/>
      <c r="P66" s="210"/>
      <c r="Q66" s="210"/>
      <c r="R66" s="210"/>
      <c r="S66" s="210"/>
      <c r="T66" s="111"/>
      <c r="U66" s="113"/>
      <c r="V66" s="111"/>
      <c r="W66" s="106"/>
      <c r="X66" s="191" t="str">
        <f t="shared" si="20"/>
        <v/>
      </c>
      <c r="AD66" s="21"/>
      <c r="AE66" s="21"/>
      <c r="AF66" s="21"/>
      <c r="AG66" s="21"/>
      <c r="AH66" s="21"/>
      <c r="AI66" s="21"/>
      <c r="AJ66" s="21"/>
      <c r="AK66" s="21"/>
      <c r="AL66" s="21"/>
      <c r="AM66" s="21"/>
      <c r="AN66" s="21"/>
      <c r="AO66" s="21"/>
      <c r="AP66" s="21"/>
      <c r="AQ66" s="21"/>
      <c r="AR66" s="21"/>
      <c r="AS66" s="21"/>
      <c r="AT66" s="21"/>
      <c r="AU66" s="21"/>
      <c r="AV66" s="21"/>
      <c r="AW66" s="28"/>
      <c r="AX66" s="28"/>
      <c r="AY66" s="28"/>
      <c r="AZ66" s="28"/>
      <c r="BA66" s="208" t="s">
        <v>52</v>
      </c>
      <c r="BB66" s="208" t="s">
        <v>52</v>
      </c>
      <c r="BC66" s="208" t="s">
        <v>52</v>
      </c>
      <c r="BD66" s="193">
        <f t="shared" si="21"/>
        <v>0</v>
      </c>
      <c r="BE66" s="193">
        <f t="shared" si="22"/>
        <v>0</v>
      </c>
      <c r="BF66" s="193" t="str">
        <f t="shared" si="23"/>
        <v/>
      </c>
      <c r="BG66" s="28"/>
      <c r="BH66" s="28"/>
      <c r="BI66" s="28"/>
      <c r="BJ66" s="28"/>
      <c r="BK66" s="28"/>
      <c r="BL66" s="28"/>
      <c r="BM66" s="28"/>
      <c r="BN66" s="28"/>
      <c r="BO66" s="28"/>
    </row>
    <row r="67" spans="1:67" ht="15.75" customHeight="1" x14ac:dyDescent="0.15">
      <c r="A67" s="297"/>
      <c r="B67" s="64" t="s">
        <v>20</v>
      </c>
      <c r="C67" s="120">
        <f t="shared" si="19"/>
        <v>0</v>
      </c>
      <c r="D67" s="209"/>
      <c r="E67" s="136"/>
      <c r="F67" s="114"/>
      <c r="G67" s="114"/>
      <c r="H67" s="114"/>
      <c r="I67" s="210"/>
      <c r="J67" s="210"/>
      <c r="K67" s="210"/>
      <c r="L67" s="210"/>
      <c r="M67" s="210"/>
      <c r="N67" s="210"/>
      <c r="O67" s="210"/>
      <c r="P67" s="210"/>
      <c r="Q67" s="210"/>
      <c r="R67" s="210"/>
      <c r="S67" s="210"/>
      <c r="T67" s="111"/>
      <c r="U67" s="113"/>
      <c r="V67" s="111"/>
      <c r="W67" s="106"/>
      <c r="X67" s="191" t="str">
        <f t="shared" si="20"/>
        <v/>
      </c>
      <c r="AD67" s="21"/>
      <c r="AE67" s="21"/>
      <c r="AF67" s="21"/>
      <c r="AG67" s="21"/>
      <c r="AH67" s="21"/>
      <c r="AI67" s="21"/>
      <c r="AJ67" s="21"/>
      <c r="AK67" s="21"/>
      <c r="AL67" s="21"/>
      <c r="AM67" s="21"/>
      <c r="AN67" s="21"/>
      <c r="AO67" s="21"/>
      <c r="AP67" s="21"/>
      <c r="AQ67" s="21"/>
      <c r="AR67" s="21"/>
      <c r="AS67" s="21"/>
      <c r="AT67" s="21"/>
      <c r="AU67" s="21"/>
      <c r="AV67" s="21"/>
      <c r="AW67" s="28"/>
      <c r="AX67" s="28"/>
      <c r="AY67" s="28"/>
      <c r="AZ67" s="28"/>
      <c r="BA67" s="208" t="s">
        <v>52</v>
      </c>
      <c r="BB67" s="208" t="s">
        <v>52</v>
      </c>
      <c r="BC67" s="208" t="s">
        <v>52</v>
      </c>
      <c r="BD67" s="193">
        <f t="shared" si="21"/>
        <v>0</v>
      </c>
      <c r="BE67" s="193">
        <f t="shared" si="22"/>
        <v>0</v>
      </c>
      <c r="BF67" s="193" t="str">
        <f t="shared" si="23"/>
        <v/>
      </c>
      <c r="BG67" s="28"/>
      <c r="BH67" s="28"/>
      <c r="BI67" s="28"/>
      <c r="BJ67" s="28"/>
      <c r="BK67" s="28"/>
      <c r="BL67" s="28"/>
      <c r="BM67" s="28"/>
      <c r="BN67" s="28"/>
      <c r="BO67" s="28"/>
    </row>
    <row r="68" spans="1:67" ht="15.75" customHeight="1" x14ac:dyDescent="0.15">
      <c r="A68" s="270"/>
      <c r="B68" s="65" t="s">
        <v>21</v>
      </c>
      <c r="C68" s="121">
        <f t="shared" si="19"/>
        <v>0</v>
      </c>
      <c r="D68" s="211"/>
      <c r="E68" s="137"/>
      <c r="F68" s="116"/>
      <c r="G68" s="116"/>
      <c r="H68" s="116"/>
      <c r="I68" s="212"/>
      <c r="J68" s="212"/>
      <c r="K68" s="212"/>
      <c r="L68" s="212"/>
      <c r="M68" s="212"/>
      <c r="N68" s="212"/>
      <c r="O68" s="212"/>
      <c r="P68" s="212"/>
      <c r="Q68" s="212"/>
      <c r="R68" s="212"/>
      <c r="S68" s="212"/>
      <c r="T68" s="117"/>
      <c r="U68" s="115"/>
      <c r="V68" s="117"/>
      <c r="W68" s="107"/>
      <c r="X68" s="191" t="str">
        <f t="shared" si="20"/>
        <v/>
      </c>
      <c r="AD68" s="21"/>
      <c r="AE68" s="21"/>
      <c r="AF68" s="21"/>
      <c r="AG68" s="21"/>
      <c r="AH68" s="21"/>
      <c r="AI68" s="21"/>
      <c r="AJ68" s="21"/>
      <c r="AK68" s="21"/>
      <c r="AL68" s="21"/>
      <c r="AM68" s="21"/>
      <c r="AN68" s="21"/>
      <c r="AO68" s="21"/>
      <c r="AP68" s="21"/>
      <c r="AQ68" s="21"/>
      <c r="AR68" s="21"/>
      <c r="AS68" s="21"/>
      <c r="AT68" s="21"/>
      <c r="AU68" s="21"/>
      <c r="AV68" s="21"/>
      <c r="AW68" s="28"/>
      <c r="AX68" s="28"/>
      <c r="AY68" s="28"/>
      <c r="AZ68" s="28"/>
      <c r="BA68" s="208" t="s">
        <v>52</v>
      </c>
      <c r="BB68" s="208" t="s">
        <v>52</v>
      </c>
      <c r="BC68" s="208" t="s">
        <v>52</v>
      </c>
      <c r="BD68" s="193">
        <f t="shared" si="21"/>
        <v>0</v>
      </c>
      <c r="BE68" s="193">
        <f t="shared" si="22"/>
        <v>0</v>
      </c>
      <c r="BF68" s="193" t="str">
        <f t="shared" si="23"/>
        <v/>
      </c>
      <c r="BG68" s="28"/>
      <c r="BH68" s="28"/>
      <c r="BI68" s="28"/>
      <c r="BJ68" s="28"/>
      <c r="BK68" s="28"/>
      <c r="BL68" s="28"/>
      <c r="BM68" s="28"/>
      <c r="BN68" s="28"/>
      <c r="BO68" s="28"/>
    </row>
    <row r="69" spans="1:67" ht="18" customHeight="1" x14ac:dyDescent="0.15">
      <c r="A69" s="269" t="s">
        <v>53</v>
      </c>
      <c r="B69" s="63" t="s">
        <v>17</v>
      </c>
      <c r="C69" s="119">
        <f t="shared" ref="C69:C74" si="24">SUM(F69:H69)</f>
        <v>0</v>
      </c>
      <c r="D69" s="206"/>
      <c r="E69" s="213"/>
      <c r="F69" s="124"/>
      <c r="G69" s="124"/>
      <c r="H69" s="124"/>
      <c r="I69" s="214"/>
      <c r="J69" s="214"/>
      <c r="K69" s="214"/>
      <c r="L69" s="214"/>
      <c r="M69" s="214"/>
      <c r="N69" s="214"/>
      <c r="O69" s="214"/>
      <c r="P69" s="214"/>
      <c r="Q69" s="214"/>
      <c r="R69" s="214"/>
      <c r="S69" s="214"/>
      <c r="T69" s="125"/>
      <c r="U69" s="123"/>
      <c r="V69" s="133"/>
      <c r="W69" s="139"/>
      <c r="X69" s="191" t="str">
        <f t="shared" si="20"/>
        <v/>
      </c>
      <c r="AD69" s="21"/>
      <c r="AE69" s="21"/>
      <c r="AF69" s="21"/>
      <c r="AG69" s="21"/>
      <c r="AH69" s="21"/>
      <c r="AI69" s="21"/>
      <c r="AJ69" s="21"/>
      <c r="AK69" s="21"/>
      <c r="AL69" s="21"/>
      <c r="AM69" s="21"/>
      <c r="AN69" s="21"/>
      <c r="AO69" s="21"/>
      <c r="AP69" s="21"/>
      <c r="AQ69" s="21"/>
      <c r="AR69" s="21"/>
      <c r="AS69" s="21"/>
      <c r="AT69" s="21"/>
      <c r="AU69" s="21"/>
      <c r="AV69" s="21"/>
      <c r="AW69" s="28"/>
      <c r="AX69" s="28"/>
      <c r="AY69" s="28"/>
      <c r="AZ69" s="28"/>
      <c r="BA69" s="208" t="s">
        <v>52</v>
      </c>
      <c r="BB69" s="208" t="s">
        <v>52</v>
      </c>
      <c r="BC69" s="208" t="s">
        <v>52</v>
      </c>
      <c r="BD69" s="193">
        <f t="shared" si="21"/>
        <v>0</v>
      </c>
      <c r="BE69" s="193">
        <f t="shared" si="22"/>
        <v>0</v>
      </c>
      <c r="BF69" s="193" t="str">
        <f t="shared" si="23"/>
        <v/>
      </c>
      <c r="BG69" s="28"/>
      <c r="BH69" s="28"/>
      <c r="BI69" s="28"/>
      <c r="BJ69" s="28"/>
      <c r="BK69" s="28"/>
      <c r="BL69" s="28"/>
      <c r="BM69" s="28"/>
      <c r="BN69" s="28"/>
      <c r="BO69" s="28"/>
    </row>
    <row r="70" spans="1:67" ht="15" customHeight="1" x14ac:dyDescent="0.15">
      <c r="A70" s="270"/>
      <c r="B70" s="65" t="s">
        <v>20</v>
      </c>
      <c r="C70" s="121">
        <f t="shared" si="24"/>
        <v>0</v>
      </c>
      <c r="D70" s="211"/>
      <c r="E70" s="215"/>
      <c r="F70" s="116"/>
      <c r="G70" s="116"/>
      <c r="H70" s="116"/>
      <c r="I70" s="216"/>
      <c r="J70" s="216"/>
      <c r="K70" s="216"/>
      <c r="L70" s="216"/>
      <c r="M70" s="216"/>
      <c r="N70" s="216"/>
      <c r="O70" s="216"/>
      <c r="P70" s="216"/>
      <c r="Q70" s="216"/>
      <c r="R70" s="216"/>
      <c r="S70" s="216"/>
      <c r="T70" s="128"/>
      <c r="U70" s="115"/>
      <c r="V70" s="117"/>
      <c r="W70" s="107"/>
      <c r="X70" s="191" t="str">
        <f t="shared" si="20"/>
        <v/>
      </c>
      <c r="AD70" s="21"/>
      <c r="AE70" s="21"/>
      <c r="AF70" s="21"/>
      <c r="AG70" s="21"/>
      <c r="AH70" s="21"/>
      <c r="AI70" s="21"/>
      <c r="AJ70" s="21"/>
      <c r="AK70" s="21"/>
      <c r="AL70" s="21"/>
      <c r="AM70" s="21"/>
      <c r="AN70" s="21"/>
      <c r="AO70" s="21"/>
      <c r="AP70" s="21"/>
      <c r="AQ70" s="21"/>
      <c r="AR70" s="21"/>
      <c r="AS70" s="21"/>
      <c r="AT70" s="21"/>
      <c r="AU70" s="21"/>
      <c r="AV70" s="21"/>
      <c r="AW70" s="28"/>
      <c r="AX70" s="28"/>
      <c r="AY70" s="28"/>
      <c r="AZ70" s="28"/>
      <c r="BA70" s="208" t="s">
        <v>52</v>
      </c>
      <c r="BB70" s="208" t="s">
        <v>52</v>
      </c>
      <c r="BC70" s="208" t="s">
        <v>52</v>
      </c>
      <c r="BD70" s="193">
        <f t="shared" si="21"/>
        <v>0</v>
      </c>
      <c r="BE70" s="193">
        <f t="shared" si="22"/>
        <v>0</v>
      </c>
      <c r="BF70" s="193" t="str">
        <f t="shared" si="23"/>
        <v/>
      </c>
      <c r="BG70" s="28"/>
      <c r="BH70" s="28"/>
      <c r="BI70" s="28"/>
      <c r="BJ70" s="28"/>
      <c r="BK70" s="28"/>
      <c r="BL70" s="28"/>
      <c r="BM70" s="28"/>
      <c r="BN70" s="28"/>
      <c r="BO70" s="28"/>
    </row>
    <row r="71" spans="1:67" ht="15.75" customHeight="1" x14ac:dyDescent="0.15">
      <c r="A71" s="269" t="s">
        <v>54</v>
      </c>
      <c r="B71" s="63" t="s">
        <v>16</v>
      </c>
      <c r="C71" s="119">
        <f t="shared" si="24"/>
        <v>0</v>
      </c>
      <c r="D71" s="206"/>
      <c r="E71" s="213"/>
      <c r="F71" s="124"/>
      <c r="G71" s="124"/>
      <c r="H71" s="124"/>
      <c r="I71" s="214"/>
      <c r="J71" s="214"/>
      <c r="K71" s="214"/>
      <c r="L71" s="214"/>
      <c r="M71" s="214"/>
      <c r="N71" s="214"/>
      <c r="O71" s="214"/>
      <c r="P71" s="214"/>
      <c r="Q71" s="214"/>
      <c r="R71" s="214"/>
      <c r="S71" s="214"/>
      <c r="T71" s="125"/>
      <c r="U71" s="123"/>
      <c r="V71" s="133"/>
      <c r="W71" s="139"/>
      <c r="X71" s="191" t="str">
        <f t="shared" si="20"/>
        <v/>
      </c>
      <c r="AD71" s="21"/>
      <c r="AE71" s="21"/>
      <c r="AF71" s="21"/>
      <c r="AG71" s="21"/>
      <c r="AH71" s="21"/>
      <c r="AI71" s="21"/>
      <c r="AJ71" s="21"/>
      <c r="AK71" s="21"/>
      <c r="AL71" s="21"/>
      <c r="AM71" s="21"/>
      <c r="AN71" s="21"/>
      <c r="AO71" s="21"/>
      <c r="AP71" s="21"/>
      <c r="AQ71" s="21"/>
      <c r="AR71" s="21"/>
      <c r="AS71" s="21"/>
      <c r="AT71" s="21"/>
      <c r="AU71" s="21"/>
      <c r="AV71" s="21"/>
      <c r="AW71" s="28"/>
      <c r="AX71" s="28"/>
      <c r="AY71" s="28"/>
      <c r="AZ71" s="28"/>
      <c r="BA71" s="208" t="s">
        <v>52</v>
      </c>
      <c r="BB71" s="208" t="s">
        <v>52</v>
      </c>
      <c r="BC71" s="208" t="s">
        <v>52</v>
      </c>
      <c r="BD71" s="193">
        <f t="shared" si="21"/>
        <v>0</v>
      </c>
      <c r="BE71" s="193">
        <f t="shared" si="22"/>
        <v>0</v>
      </c>
      <c r="BF71" s="193" t="str">
        <f t="shared" si="23"/>
        <v/>
      </c>
      <c r="BG71" s="28"/>
      <c r="BH71" s="28"/>
      <c r="BI71" s="28"/>
      <c r="BJ71" s="28"/>
      <c r="BK71" s="28"/>
      <c r="BL71" s="28"/>
      <c r="BM71" s="28"/>
      <c r="BN71" s="28"/>
      <c r="BO71" s="28"/>
    </row>
    <row r="72" spans="1:67" ht="15.75" customHeight="1" x14ac:dyDescent="0.15">
      <c r="A72" s="297"/>
      <c r="B72" s="64" t="s">
        <v>40</v>
      </c>
      <c r="C72" s="120">
        <f t="shared" si="24"/>
        <v>0</v>
      </c>
      <c r="D72" s="209"/>
      <c r="E72" s="217"/>
      <c r="F72" s="114"/>
      <c r="G72" s="114"/>
      <c r="H72" s="114"/>
      <c r="I72" s="218"/>
      <c r="J72" s="218"/>
      <c r="K72" s="218"/>
      <c r="L72" s="218"/>
      <c r="M72" s="218"/>
      <c r="N72" s="218"/>
      <c r="O72" s="218"/>
      <c r="P72" s="218"/>
      <c r="Q72" s="218"/>
      <c r="R72" s="218"/>
      <c r="S72" s="218"/>
      <c r="T72" s="122"/>
      <c r="U72" s="113"/>
      <c r="V72" s="111"/>
      <c r="W72" s="106"/>
      <c r="X72" s="191" t="str">
        <f t="shared" si="20"/>
        <v/>
      </c>
      <c r="AD72" s="21"/>
      <c r="AE72" s="21"/>
      <c r="AF72" s="21"/>
      <c r="AG72" s="21"/>
      <c r="AH72" s="21"/>
      <c r="AI72" s="21"/>
      <c r="AJ72" s="21"/>
      <c r="AK72" s="21"/>
      <c r="AL72" s="21"/>
      <c r="AM72" s="21"/>
      <c r="AN72" s="21"/>
      <c r="AO72" s="21"/>
      <c r="AP72" s="21"/>
      <c r="AQ72" s="21"/>
      <c r="AR72" s="21"/>
      <c r="AS72" s="21"/>
      <c r="AT72" s="21"/>
      <c r="AU72" s="21"/>
      <c r="AV72" s="21"/>
      <c r="AW72" s="28"/>
      <c r="AX72" s="28"/>
      <c r="AY72" s="28"/>
      <c r="AZ72" s="28"/>
      <c r="BA72" s="208" t="s">
        <v>52</v>
      </c>
      <c r="BB72" s="208" t="s">
        <v>52</v>
      </c>
      <c r="BC72" s="208" t="s">
        <v>52</v>
      </c>
      <c r="BD72" s="193">
        <f t="shared" si="21"/>
        <v>0</v>
      </c>
      <c r="BE72" s="193">
        <f t="shared" si="22"/>
        <v>0</v>
      </c>
      <c r="BF72" s="193" t="str">
        <f t="shared" si="23"/>
        <v/>
      </c>
      <c r="BG72" s="28"/>
      <c r="BH72" s="28"/>
      <c r="BI72" s="28"/>
      <c r="BJ72" s="28"/>
      <c r="BK72" s="28"/>
      <c r="BL72" s="28"/>
      <c r="BM72" s="28"/>
      <c r="BN72" s="28"/>
      <c r="BO72" s="28"/>
    </row>
    <row r="73" spans="1:67" ht="15.75" customHeight="1" x14ac:dyDescent="0.15">
      <c r="A73" s="297"/>
      <c r="B73" s="64" t="s">
        <v>17</v>
      </c>
      <c r="C73" s="120">
        <f t="shared" si="24"/>
        <v>0</v>
      </c>
      <c r="D73" s="209"/>
      <c r="E73" s="217"/>
      <c r="F73" s="114"/>
      <c r="G73" s="114"/>
      <c r="H73" s="114"/>
      <c r="I73" s="218"/>
      <c r="J73" s="218"/>
      <c r="K73" s="218"/>
      <c r="L73" s="218"/>
      <c r="M73" s="218"/>
      <c r="N73" s="218"/>
      <c r="O73" s="218"/>
      <c r="P73" s="218"/>
      <c r="Q73" s="218"/>
      <c r="R73" s="218"/>
      <c r="S73" s="218"/>
      <c r="T73" s="122"/>
      <c r="U73" s="113"/>
      <c r="V73" s="111"/>
      <c r="W73" s="106"/>
      <c r="X73" s="191" t="str">
        <f t="shared" si="20"/>
        <v/>
      </c>
      <c r="AD73" s="21"/>
      <c r="AE73" s="21"/>
      <c r="AF73" s="21"/>
      <c r="AG73" s="21"/>
      <c r="AH73" s="21"/>
      <c r="AI73" s="21"/>
      <c r="AJ73" s="21"/>
      <c r="AK73" s="21"/>
      <c r="AL73" s="21"/>
      <c r="AM73" s="21"/>
      <c r="AN73" s="21"/>
      <c r="AO73" s="21"/>
      <c r="AP73" s="21"/>
      <c r="AQ73" s="21"/>
      <c r="AR73" s="21"/>
      <c r="AS73" s="21"/>
      <c r="AT73" s="21"/>
      <c r="AU73" s="21"/>
      <c r="AV73" s="21"/>
      <c r="AW73" s="28"/>
      <c r="AX73" s="28"/>
      <c r="AY73" s="28"/>
      <c r="AZ73" s="28"/>
      <c r="BA73" s="208" t="s">
        <v>52</v>
      </c>
      <c r="BB73" s="208" t="s">
        <v>52</v>
      </c>
      <c r="BC73" s="208" t="s">
        <v>52</v>
      </c>
      <c r="BD73" s="193">
        <f t="shared" si="21"/>
        <v>0</v>
      </c>
      <c r="BE73" s="193">
        <f t="shared" si="22"/>
        <v>0</v>
      </c>
      <c r="BF73" s="193" t="str">
        <f t="shared" si="23"/>
        <v/>
      </c>
      <c r="BG73" s="28"/>
      <c r="BH73" s="28"/>
      <c r="BI73" s="28"/>
      <c r="BJ73" s="28"/>
      <c r="BK73" s="28"/>
      <c r="BL73" s="28"/>
      <c r="BM73" s="28"/>
      <c r="BN73" s="28"/>
      <c r="BO73" s="28"/>
    </row>
    <row r="74" spans="1:67" ht="15.75" customHeight="1" x14ac:dyDescent="0.15">
      <c r="A74" s="270"/>
      <c r="B74" s="65" t="s">
        <v>20</v>
      </c>
      <c r="C74" s="121">
        <f t="shared" si="24"/>
        <v>0</v>
      </c>
      <c r="D74" s="211"/>
      <c r="E74" s="215"/>
      <c r="F74" s="116"/>
      <c r="G74" s="116"/>
      <c r="H74" s="116"/>
      <c r="I74" s="216"/>
      <c r="J74" s="216"/>
      <c r="K74" s="216"/>
      <c r="L74" s="216"/>
      <c r="M74" s="216"/>
      <c r="N74" s="216"/>
      <c r="O74" s="216"/>
      <c r="P74" s="216"/>
      <c r="Q74" s="216"/>
      <c r="R74" s="216"/>
      <c r="S74" s="216"/>
      <c r="T74" s="128"/>
      <c r="U74" s="115"/>
      <c r="V74" s="117"/>
      <c r="W74" s="107"/>
      <c r="X74" s="191" t="str">
        <f t="shared" si="20"/>
        <v/>
      </c>
      <c r="AD74" s="21"/>
      <c r="AE74" s="21"/>
      <c r="AF74" s="21"/>
      <c r="AG74" s="21"/>
      <c r="AH74" s="21"/>
      <c r="AI74" s="21"/>
      <c r="AJ74" s="21"/>
      <c r="AK74" s="21"/>
      <c r="AL74" s="21"/>
      <c r="AM74" s="21"/>
      <c r="AN74" s="21"/>
      <c r="AO74" s="21"/>
      <c r="AP74" s="21"/>
      <c r="AQ74" s="21"/>
      <c r="AR74" s="21"/>
      <c r="AS74" s="21"/>
      <c r="AT74" s="21"/>
      <c r="AU74" s="21"/>
      <c r="AV74" s="21"/>
      <c r="AW74" s="28"/>
      <c r="AX74" s="28"/>
      <c r="AY74" s="28"/>
      <c r="AZ74" s="28"/>
      <c r="BA74" s="208" t="s">
        <v>52</v>
      </c>
      <c r="BB74" s="208" t="s">
        <v>52</v>
      </c>
      <c r="BC74" s="208" t="s">
        <v>52</v>
      </c>
      <c r="BD74" s="193">
        <f t="shared" si="21"/>
        <v>0</v>
      </c>
      <c r="BE74" s="193">
        <f t="shared" si="22"/>
        <v>0</v>
      </c>
      <c r="BF74" s="193" t="str">
        <f t="shared" si="23"/>
        <v/>
      </c>
      <c r="BG74" s="28"/>
      <c r="BH74" s="28"/>
      <c r="BI74" s="28"/>
      <c r="BJ74" s="28"/>
      <c r="BK74" s="28"/>
      <c r="BL74" s="28"/>
      <c r="BM74" s="28"/>
      <c r="BN74" s="28"/>
      <c r="BO74" s="28"/>
    </row>
    <row r="75" spans="1:67" ht="15.75" customHeight="1" x14ac:dyDescent="0.15">
      <c r="A75" s="269" t="s">
        <v>55</v>
      </c>
      <c r="B75" s="63" t="s">
        <v>16</v>
      </c>
      <c r="C75" s="119">
        <f>SUM(F75:T75)</f>
        <v>0</v>
      </c>
      <c r="D75" s="206"/>
      <c r="E75" s="219"/>
      <c r="F75" s="124"/>
      <c r="G75" s="124"/>
      <c r="H75" s="124"/>
      <c r="I75" s="207"/>
      <c r="J75" s="207"/>
      <c r="K75" s="207"/>
      <c r="L75" s="207"/>
      <c r="M75" s="207"/>
      <c r="N75" s="207"/>
      <c r="O75" s="207"/>
      <c r="P75" s="207"/>
      <c r="Q75" s="207"/>
      <c r="R75" s="207"/>
      <c r="S75" s="207"/>
      <c r="T75" s="133"/>
      <c r="U75" s="123"/>
      <c r="V75" s="133"/>
      <c r="W75" s="139"/>
      <c r="X75" s="191" t="str">
        <f t="shared" si="20"/>
        <v/>
      </c>
      <c r="AD75" s="21"/>
      <c r="AE75" s="21"/>
      <c r="AF75" s="21"/>
      <c r="AG75" s="21"/>
      <c r="AH75" s="21"/>
      <c r="AI75" s="21"/>
      <c r="AJ75" s="21"/>
      <c r="AK75" s="21"/>
      <c r="AL75" s="21"/>
      <c r="AM75" s="21"/>
      <c r="AN75" s="21"/>
      <c r="AO75" s="21"/>
      <c r="AP75" s="21"/>
      <c r="AQ75" s="21"/>
      <c r="AR75" s="21"/>
      <c r="AS75" s="21"/>
      <c r="AT75" s="21"/>
      <c r="AU75" s="21"/>
      <c r="AV75" s="21"/>
      <c r="AW75" s="28"/>
      <c r="AX75" s="28"/>
      <c r="AY75" s="28"/>
      <c r="AZ75" s="28"/>
      <c r="BA75" s="208" t="s">
        <v>52</v>
      </c>
      <c r="BB75" s="208" t="s">
        <v>52</v>
      </c>
      <c r="BC75" s="208" t="s">
        <v>52</v>
      </c>
      <c r="BD75" s="193">
        <f t="shared" si="21"/>
        <v>0</v>
      </c>
      <c r="BE75" s="193">
        <f t="shared" si="22"/>
        <v>0</v>
      </c>
      <c r="BF75" s="193" t="str">
        <f t="shared" si="23"/>
        <v/>
      </c>
      <c r="BG75" s="28"/>
      <c r="BH75" s="28"/>
      <c r="BI75" s="28"/>
      <c r="BJ75" s="28"/>
      <c r="BK75" s="28"/>
      <c r="BL75" s="28"/>
      <c r="BM75" s="28"/>
      <c r="BN75" s="28"/>
      <c r="BO75" s="28"/>
    </row>
    <row r="76" spans="1:67" ht="15.75" customHeight="1" x14ac:dyDescent="0.15">
      <c r="A76" s="270"/>
      <c r="B76" s="64" t="s">
        <v>40</v>
      </c>
      <c r="C76" s="121">
        <f t="shared" ref="C76:C84" si="25">SUM(F76:T76)</f>
        <v>0</v>
      </c>
      <c r="D76" s="211"/>
      <c r="E76" s="220"/>
      <c r="F76" s="116"/>
      <c r="G76" s="116"/>
      <c r="H76" s="116"/>
      <c r="I76" s="212"/>
      <c r="J76" s="212"/>
      <c r="K76" s="212"/>
      <c r="L76" s="212"/>
      <c r="M76" s="212"/>
      <c r="N76" s="212"/>
      <c r="O76" s="212"/>
      <c r="P76" s="212"/>
      <c r="Q76" s="212"/>
      <c r="R76" s="212"/>
      <c r="S76" s="212"/>
      <c r="T76" s="117"/>
      <c r="U76" s="115"/>
      <c r="V76" s="117"/>
      <c r="W76" s="107"/>
      <c r="X76" s="191" t="str">
        <f t="shared" si="20"/>
        <v/>
      </c>
      <c r="AD76" s="21"/>
      <c r="AE76" s="21"/>
      <c r="AF76" s="21"/>
      <c r="AG76" s="21"/>
      <c r="AH76" s="21"/>
      <c r="AI76" s="21"/>
      <c r="AJ76" s="21"/>
      <c r="AK76" s="21"/>
      <c r="AL76" s="21"/>
      <c r="AM76" s="21"/>
      <c r="AN76" s="21"/>
      <c r="AO76" s="21"/>
      <c r="AP76" s="21"/>
      <c r="AQ76" s="21"/>
      <c r="AR76" s="21"/>
      <c r="AS76" s="21"/>
      <c r="AT76" s="21"/>
      <c r="AU76" s="21"/>
      <c r="AV76" s="21"/>
      <c r="AW76" s="28"/>
      <c r="AX76" s="28"/>
      <c r="AY76" s="28"/>
      <c r="AZ76" s="28"/>
      <c r="BA76" s="208" t="s">
        <v>52</v>
      </c>
      <c r="BB76" s="208" t="s">
        <v>52</v>
      </c>
      <c r="BC76" s="208" t="s">
        <v>52</v>
      </c>
      <c r="BD76" s="193">
        <f t="shared" si="21"/>
        <v>0</v>
      </c>
      <c r="BE76" s="193">
        <f t="shared" si="22"/>
        <v>0</v>
      </c>
      <c r="BF76" s="193" t="str">
        <f t="shared" si="23"/>
        <v/>
      </c>
      <c r="BG76" s="28"/>
      <c r="BH76" s="28"/>
      <c r="BI76" s="28"/>
      <c r="BJ76" s="28"/>
      <c r="BK76" s="28"/>
      <c r="BL76" s="28"/>
      <c r="BM76" s="28"/>
      <c r="BN76" s="28"/>
      <c r="BO76" s="28"/>
    </row>
    <row r="77" spans="1:67" ht="15.75" customHeight="1" x14ac:dyDescent="0.15">
      <c r="A77" s="269" t="s">
        <v>56</v>
      </c>
      <c r="B77" s="63" t="s">
        <v>16</v>
      </c>
      <c r="C77" s="119">
        <f t="shared" si="25"/>
        <v>0</v>
      </c>
      <c r="D77" s="206"/>
      <c r="E77" s="213"/>
      <c r="F77" s="124"/>
      <c r="G77" s="124"/>
      <c r="H77" s="124"/>
      <c r="I77" s="207"/>
      <c r="J77" s="207"/>
      <c r="K77" s="207"/>
      <c r="L77" s="207"/>
      <c r="M77" s="207"/>
      <c r="N77" s="207"/>
      <c r="O77" s="207"/>
      <c r="P77" s="207"/>
      <c r="Q77" s="207"/>
      <c r="R77" s="207"/>
      <c r="S77" s="207"/>
      <c r="T77" s="133"/>
      <c r="U77" s="123"/>
      <c r="V77" s="133"/>
      <c r="W77" s="139"/>
      <c r="X77" s="191" t="str">
        <f t="shared" si="20"/>
        <v/>
      </c>
      <c r="AD77" s="21"/>
      <c r="AE77" s="21"/>
      <c r="AF77" s="21"/>
      <c r="AG77" s="21"/>
      <c r="AH77" s="21"/>
      <c r="AI77" s="21"/>
      <c r="AJ77" s="21"/>
      <c r="AK77" s="21"/>
      <c r="AL77" s="21"/>
      <c r="AM77" s="21"/>
      <c r="AN77" s="21"/>
      <c r="AO77" s="21"/>
      <c r="AP77" s="21"/>
      <c r="AQ77" s="21"/>
      <c r="AR77" s="21"/>
      <c r="AS77" s="21"/>
      <c r="AT77" s="21"/>
      <c r="AU77" s="21"/>
      <c r="AV77" s="21"/>
      <c r="AW77" s="28"/>
      <c r="AX77" s="28"/>
      <c r="AY77" s="28"/>
      <c r="AZ77" s="28"/>
      <c r="BA77" s="208" t="s">
        <v>52</v>
      </c>
      <c r="BB77" s="208" t="s">
        <v>52</v>
      </c>
      <c r="BC77" s="208" t="s">
        <v>52</v>
      </c>
      <c r="BD77" s="193">
        <f t="shared" si="21"/>
        <v>0</v>
      </c>
      <c r="BE77" s="193">
        <f t="shared" si="22"/>
        <v>0</v>
      </c>
      <c r="BF77" s="193" t="str">
        <f t="shared" si="23"/>
        <v/>
      </c>
      <c r="BG77" s="28"/>
      <c r="BH77" s="28"/>
      <c r="BI77" s="28"/>
      <c r="BJ77" s="28"/>
      <c r="BK77" s="28"/>
      <c r="BL77" s="28"/>
      <c r="BM77" s="28"/>
      <c r="BN77" s="28"/>
      <c r="BO77" s="28"/>
    </row>
    <row r="78" spans="1:67" ht="15.75" customHeight="1" x14ac:dyDescent="0.15">
      <c r="A78" s="270"/>
      <c r="B78" s="65" t="s">
        <v>40</v>
      </c>
      <c r="C78" s="121">
        <f t="shared" si="25"/>
        <v>0</v>
      </c>
      <c r="D78" s="211"/>
      <c r="E78" s="215"/>
      <c r="F78" s="116"/>
      <c r="G78" s="116"/>
      <c r="H78" s="116"/>
      <c r="I78" s="212"/>
      <c r="J78" s="212"/>
      <c r="K78" s="212"/>
      <c r="L78" s="212"/>
      <c r="M78" s="212"/>
      <c r="N78" s="212"/>
      <c r="O78" s="212"/>
      <c r="P78" s="212"/>
      <c r="Q78" s="212"/>
      <c r="R78" s="212"/>
      <c r="S78" s="212"/>
      <c r="T78" s="117"/>
      <c r="U78" s="115"/>
      <c r="V78" s="117"/>
      <c r="W78" s="107"/>
      <c r="X78" s="191" t="str">
        <f t="shared" si="20"/>
        <v/>
      </c>
      <c r="AD78" s="21"/>
      <c r="AE78" s="21"/>
      <c r="AF78" s="21"/>
      <c r="AG78" s="21"/>
      <c r="AH78" s="21"/>
      <c r="AI78" s="21"/>
      <c r="AJ78" s="21"/>
      <c r="AK78" s="21"/>
      <c r="AL78" s="21"/>
      <c r="AM78" s="21"/>
      <c r="AN78" s="21"/>
      <c r="AO78" s="21"/>
      <c r="AP78" s="21"/>
      <c r="AQ78" s="21"/>
      <c r="AR78" s="21"/>
      <c r="AS78" s="21"/>
      <c r="AT78" s="21"/>
      <c r="AU78" s="21"/>
      <c r="AV78" s="21"/>
      <c r="AW78" s="28"/>
      <c r="AX78" s="28"/>
      <c r="AY78" s="28"/>
      <c r="AZ78" s="28"/>
      <c r="BA78" s="208" t="s">
        <v>52</v>
      </c>
      <c r="BB78" s="208" t="s">
        <v>52</v>
      </c>
      <c r="BC78" s="208" t="s">
        <v>52</v>
      </c>
      <c r="BD78" s="193">
        <f t="shared" si="21"/>
        <v>0</v>
      </c>
      <c r="BE78" s="193">
        <f t="shared" si="22"/>
        <v>0</v>
      </c>
      <c r="BF78" s="193" t="str">
        <f t="shared" si="23"/>
        <v/>
      </c>
      <c r="BG78" s="28"/>
      <c r="BH78" s="28"/>
      <c r="BI78" s="28"/>
      <c r="BJ78" s="28"/>
      <c r="BK78" s="28"/>
      <c r="BL78" s="28"/>
      <c r="BM78" s="28"/>
      <c r="BN78" s="28"/>
      <c r="BO78" s="28"/>
    </row>
    <row r="79" spans="1:67" ht="15.75" customHeight="1" x14ac:dyDescent="0.15">
      <c r="A79" s="269" t="s">
        <v>57</v>
      </c>
      <c r="B79" s="63" t="s">
        <v>16</v>
      </c>
      <c r="C79" s="119">
        <f t="shared" si="25"/>
        <v>0</v>
      </c>
      <c r="D79" s="206"/>
      <c r="E79" s="213"/>
      <c r="F79" s="124"/>
      <c r="G79" s="124"/>
      <c r="H79" s="124"/>
      <c r="I79" s="207"/>
      <c r="J79" s="207"/>
      <c r="K79" s="207"/>
      <c r="L79" s="207"/>
      <c r="M79" s="207"/>
      <c r="N79" s="207"/>
      <c r="O79" s="207"/>
      <c r="P79" s="207"/>
      <c r="Q79" s="207"/>
      <c r="R79" s="207"/>
      <c r="S79" s="207"/>
      <c r="T79" s="133"/>
      <c r="U79" s="123"/>
      <c r="V79" s="133"/>
      <c r="W79" s="139"/>
      <c r="X79" s="191" t="str">
        <f t="shared" si="20"/>
        <v/>
      </c>
      <c r="AD79" s="21"/>
      <c r="AE79" s="21"/>
      <c r="AF79" s="21"/>
      <c r="AG79" s="21"/>
      <c r="AH79" s="21"/>
      <c r="AI79" s="21"/>
      <c r="AJ79" s="21"/>
      <c r="AK79" s="21"/>
      <c r="AL79" s="21"/>
      <c r="AM79" s="21"/>
      <c r="AN79" s="21"/>
      <c r="AO79" s="21"/>
      <c r="AP79" s="21"/>
      <c r="AQ79" s="21"/>
      <c r="AR79" s="21"/>
      <c r="AS79" s="21"/>
      <c r="AT79" s="21"/>
      <c r="AU79" s="21"/>
      <c r="AV79" s="21"/>
      <c r="AW79" s="28"/>
      <c r="AX79" s="28"/>
      <c r="AY79" s="28"/>
      <c r="AZ79" s="28"/>
      <c r="BA79" s="208" t="s">
        <v>52</v>
      </c>
      <c r="BB79" s="208" t="s">
        <v>52</v>
      </c>
      <c r="BC79" s="208" t="s">
        <v>52</v>
      </c>
      <c r="BD79" s="193">
        <f t="shared" si="21"/>
        <v>0</v>
      </c>
      <c r="BE79" s="193">
        <f t="shared" si="22"/>
        <v>0</v>
      </c>
      <c r="BF79" s="193" t="str">
        <f t="shared" si="23"/>
        <v/>
      </c>
      <c r="BG79" s="28"/>
      <c r="BH79" s="28"/>
      <c r="BI79" s="28"/>
      <c r="BJ79" s="28"/>
      <c r="BK79" s="28"/>
      <c r="BL79" s="28"/>
      <c r="BM79" s="28"/>
      <c r="BN79" s="28"/>
      <c r="BO79" s="28"/>
    </row>
    <row r="80" spans="1:67" ht="15.75" customHeight="1" x14ac:dyDescent="0.15">
      <c r="A80" s="297"/>
      <c r="B80" s="64" t="s">
        <v>40</v>
      </c>
      <c r="C80" s="120">
        <f t="shared" si="25"/>
        <v>0</v>
      </c>
      <c r="D80" s="209"/>
      <c r="E80" s="217"/>
      <c r="F80" s="114"/>
      <c r="G80" s="114"/>
      <c r="H80" s="114"/>
      <c r="I80" s="210"/>
      <c r="J80" s="210"/>
      <c r="K80" s="210"/>
      <c r="L80" s="210"/>
      <c r="M80" s="210"/>
      <c r="N80" s="210"/>
      <c r="O80" s="210"/>
      <c r="P80" s="210"/>
      <c r="Q80" s="210"/>
      <c r="R80" s="210"/>
      <c r="S80" s="210"/>
      <c r="T80" s="111"/>
      <c r="U80" s="113"/>
      <c r="V80" s="111"/>
      <c r="W80" s="106"/>
      <c r="X80" s="191" t="str">
        <f t="shared" si="20"/>
        <v/>
      </c>
      <c r="AD80" s="21"/>
      <c r="AE80" s="21"/>
      <c r="AF80" s="21"/>
      <c r="AG80" s="21"/>
      <c r="AH80" s="21"/>
      <c r="AI80" s="21"/>
      <c r="AJ80" s="21"/>
      <c r="AK80" s="21"/>
      <c r="AL80" s="21"/>
      <c r="AM80" s="21"/>
      <c r="AN80" s="21"/>
      <c r="AO80" s="21"/>
      <c r="AP80" s="21"/>
      <c r="AQ80" s="21"/>
      <c r="AR80" s="21"/>
      <c r="AS80" s="21"/>
      <c r="AT80" s="21"/>
      <c r="AU80" s="21"/>
      <c r="AV80" s="21"/>
      <c r="AW80" s="28"/>
      <c r="AX80" s="28"/>
      <c r="AY80" s="28"/>
      <c r="AZ80" s="28"/>
      <c r="BA80" s="208" t="s">
        <v>52</v>
      </c>
      <c r="BB80" s="208" t="s">
        <v>52</v>
      </c>
      <c r="BC80" s="208" t="s">
        <v>52</v>
      </c>
      <c r="BD80" s="193">
        <f t="shared" si="21"/>
        <v>0</v>
      </c>
      <c r="BE80" s="193">
        <f t="shared" si="22"/>
        <v>0</v>
      </c>
      <c r="BF80" s="193" t="str">
        <f t="shared" si="23"/>
        <v/>
      </c>
      <c r="BG80" s="28"/>
      <c r="BH80" s="28"/>
      <c r="BI80" s="28"/>
      <c r="BJ80" s="28"/>
      <c r="BK80" s="28"/>
      <c r="BL80" s="28"/>
      <c r="BM80" s="28"/>
      <c r="BN80" s="28"/>
      <c r="BO80" s="28"/>
    </row>
    <row r="81" spans="1:89" ht="15.75" customHeight="1" x14ac:dyDescent="0.15">
      <c r="A81" s="297"/>
      <c r="B81" s="64" t="s">
        <v>17</v>
      </c>
      <c r="C81" s="120">
        <f t="shared" si="25"/>
        <v>0</v>
      </c>
      <c r="D81" s="209"/>
      <c r="E81" s="217"/>
      <c r="F81" s="114"/>
      <c r="G81" s="114"/>
      <c r="H81" s="114"/>
      <c r="I81" s="210"/>
      <c r="J81" s="210"/>
      <c r="K81" s="210"/>
      <c r="L81" s="210"/>
      <c r="M81" s="210"/>
      <c r="N81" s="210"/>
      <c r="O81" s="210"/>
      <c r="P81" s="210"/>
      <c r="Q81" s="210"/>
      <c r="R81" s="210"/>
      <c r="S81" s="210"/>
      <c r="T81" s="111"/>
      <c r="U81" s="113"/>
      <c r="V81" s="111"/>
      <c r="W81" s="106"/>
      <c r="X81" s="191" t="str">
        <f t="shared" si="20"/>
        <v/>
      </c>
      <c r="AD81" s="21"/>
      <c r="AE81" s="21"/>
      <c r="AF81" s="21"/>
      <c r="AG81" s="21"/>
      <c r="AH81" s="21"/>
      <c r="AI81" s="21"/>
      <c r="AJ81" s="21"/>
      <c r="AK81" s="21"/>
      <c r="AL81" s="21"/>
      <c r="AM81" s="21"/>
      <c r="AN81" s="21"/>
      <c r="AO81" s="21"/>
      <c r="AP81" s="21"/>
      <c r="AQ81" s="21"/>
      <c r="AR81" s="21"/>
      <c r="AS81" s="21"/>
      <c r="AT81" s="21"/>
      <c r="AU81" s="21"/>
      <c r="AV81" s="21"/>
      <c r="AW81" s="28"/>
      <c r="AX81" s="28"/>
      <c r="AY81" s="28"/>
      <c r="AZ81" s="28"/>
      <c r="BA81" s="208" t="s">
        <v>52</v>
      </c>
      <c r="BB81" s="208" t="s">
        <v>52</v>
      </c>
      <c r="BC81" s="208" t="s">
        <v>52</v>
      </c>
      <c r="BD81" s="193">
        <f t="shared" si="21"/>
        <v>0</v>
      </c>
      <c r="BE81" s="193">
        <f t="shared" si="22"/>
        <v>0</v>
      </c>
      <c r="BF81" s="193" t="str">
        <f t="shared" si="23"/>
        <v/>
      </c>
      <c r="BG81" s="28"/>
      <c r="BH81" s="28"/>
      <c r="BI81" s="28"/>
      <c r="BJ81" s="28"/>
      <c r="BK81" s="28"/>
      <c r="BL81" s="28"/>
      <c r="BM81" s="28"/>
      <c r="BN81" s="28"/>
      <c r="BO81" s="28"/>
    </row>
    <row r="82" spans="1:89" ht="15.75" customHeight="1" x14ac:dyDescent="0.15">
      <c r="A82" s="297"/>
      <c r="B82" s="64" t="s">
        <v>38</v>
      </c>
      <c r="C82" s="120">
        <f t="shared" si="25"/>
        <v>0</v>
      </c>
      <c r="D82" s="209"/>
      <c r="E82" s="217"/>
      <c r="F82" s="114"/>
      <c r="G82" s="114"/>
      <c r="H82" s="114"/>
      <c r="I82" s="210"/>
      <c r="J82" s="210"/>
      <c r="K82" s="210"/>
      <c r="L82" s="210"/>
      <c r="M82" s="210"/>
      <c r="N82" s="210"/>
      <c r="O82" s="210"/>
      <c r="P82" s="210"/>
      <c r="Q82" s="210"/>
      <c r="R82" s="210"/>
      <c r="S82" s="210"/>
      <c r="T82" s="111"/>
      <c r="U82" s="113"/>
      <c r="V82" s="111"/>
      <c r="W82" s="106"/>
      <c r="X82" s="191" t="str">
        <f t="shared" si="20"/>
        <v/>
      </c>
      <c r="AD82" s="21"/>
      <c r="AE82" s="21"/>
      <c r="AF82" s="21"/>
      <c r="AG82" s="21"/>
      <c r="AH82" s="21"/>
      <c r="AI82" s="21"/>
      <c r="AJ82" s="21"/>
      <c r="AK82" s="21"/>
      <c r="AL82" s="21"/>
      <c r="AM82" s="21"/>
      <c r="AN82" s="21"/>
      <c r="AO82" s="21"/>
      <c r="AP82" s="21"/>
      <c r="AQ82" s="21"/>
      <c r="AR82" s="21"/>
      <c r="AS82" s="21"/>
      <c r="AT82" s="21"/>
      <c r="AU82" s="21"/>
      <c r="AV82" s="21"/>
      <c r="AW82" s="28"/>
      <c r="AX82" s="28"/>
      <c r="AY82" s="28"/>
      <c r="AZ82" s="28"/>
      <c r="BA82" s="208" t="s">
        <v>52</v>
      </c>
      <c r="BB82" s="208" t="s">
        <v>52</v>
      </c>
      <c r="BC82" s="208" t="s">
        <v>52</v>
      </c>
      <c r="BD82" s="193">
        <f t="shared" si="21"/>
        <v>0</v>
      </c>
      <c r="BE82" s="193">
        <f t="shared" si="22"/>
        <v>0</v>
      </c>
      <c r="BF82" s="193" t="str">
        <f t="shared" si="23"/>
        <v/>
      </c>
      <c r="BG82" s="28"/>
      <c r="BH82" s="28"/>
      <c r="BI82" s="28"/>
      <c r="BJ82" s="28"/>
      <c r="BK82" s="28"/>
      <c r="BL82" s="28"/>
      <c r="BM82" s="28"/>
      <c r="BN82" s="28"/>
      <c r="BO82" s="28"/>
    </row>
    <row r="83" spans="1:89" ht="15.75" customHeight="1" x14ac:dyDescent="0.15">
      <c r="A83" s="297"/>
      <c r="B83" s="64" t="s">
        <v>20</v>
      </c>
      <c r="C83" s="120">
        <f t="shared" si="25"/>
        <v>0</v>
      </c>
      <c r="D83" s="209"/>
      <c r="E83" s="217"/>
      <c r="F83" s="114"/>
      <c r="G83" s="114"/>
      <c r="H83" s="114"/>
      <c r="I83" s="210"/>
      <c r="J83" s="210"/>
      <c r="K83" s="210"/>
      <c r="L83" s="210"/>
      <c r="M83" s="210"/>
      <c r="N83" s="210"/>
      <c r="O83" s="210"/>
      <c r="P83" s="210"/>
      <c r="Q83" s="210"/>
      <c r="R83" s="210"/>
      <c r="S83" s="210"/>
      <c r="T83" s="111"/>
      <c r="U83" s="113"/>
      <c r="V83" s="111"/>
      <c r="W83" s="106"/>
      <c r="X83" s="191" t="str">
        <f t="shared" si="20"/>
        <v/>
      </c>
      <c r="AD83" s="21"/>
      <c r="AE83" s="21"/>
      <c r="AF83" s="21"/>
      <c r="AG83" s="21"/>
      <c r="AH83" s="21"/>
      <c r="AI83" s="21"/>
      <c r="AJ83" s="21"/>
      <c r="AK83" s="21"/>
      <c r="AL83" s="21"/>
      <c r="AM83" s="21"/>
      <c r="AN83" s="21"/>
      <c r="AO83" s="21"/>
      <c r="AP83" s="21"/>
      <c r="AQ83" s="21"/>
      <c r="AR83" s="21"/>
      <c r="AS83" s="21"/>
      <c r="AT83" s="21"/>
      <c r="AU83" s="21"/>
      <c r="AV83" s="21"/>
      <c r="AW83" s="28"/>
      <c r="AX83" s="28"/>
      <c r="AY83" s="28"/>
      <c r="AZ83" s="28"/>
      <c r="BA83" s="208" t="s">
        <v>52</v>
      </c>
      <c r="BB83" s="208" t="s">
        <v>52</v>
      </c>
      <c r="BC83" s="208" t="s">
        <v>52</v>
      </c>
      <c r="BD83" s="193">
        <f t="shared" si="21"/>
        <v>0</v>
      </c>
      <c r="BE83" s="193">
        <f t="shared" si="22"/>
        <v>0</v>
      </c>
      <c r="BF83" s="193" t="str">
        <f t="shared" si="23"/>
        <v/>
      </c>
      <c r="BG83" s="28"/>
      <c r="BH83" s="28"/>
      <c r="BI83" s="28"/>
      <c r="BJ83" s="28"/>
      <c r="BK83" s="28"/>
      <c r="BL83" s="28"/>
      <c r="BM83" s="28"/>
      <c r="BN83" s="28"/>
      <c r="BO83" s="28"/>
    </row>
    <row r="84" spans="1:89" ht="15.75" customHeight="1" x14ac:dyDescent="0.15">
      <c r="A84" s="270"/>
      <c r="B84" s="65" t="s">
        <v>21</v>
      </c>
      <c r="C84" s="121">
        <f t="shared" si="25"/>
        <v>0</v>
      </c>
      <c r="D84" s="211"/>
      <c r="E84" s="215"/>
      <c r="F84" s="116"/>
      <c r="G84" s="116"/>
      <c r="H84" s="116"/>
      <c r="I84" s="212"/>
      <c r="J84" s="212"/>
      <c r="K84" s="212"/>
      <c r="L84" s="212"/>
      <c r="M84" s="212"/>
      <c r="N84" s="212"/>
      <c r="O84" s="212"/>
      <c r="P84" s="212"/>
      <c r="Q84" s="212"/>
      <c r="R84" s="212"/>
      <c r="S84" s="212"/>
      <c r="T84" s="117"/>
      <c r="U84" s="115"/>
      <c r="V84" s="117"/>
      <c r="W84" s="107"/>
      <c r="X84" s="191" t="str">
        <f t="shared" si="20"/>
        <v/>
      </c>
      <c r="AD84" s="21"/>
      <c r="AE84" s="21"/>
      <c r="AF84" s="21"/>
      <c r="AG84" s="21"/>
      <c r="AH84" s="21"/>
      <c r="AI84" s="21"/>
      <c r="AJ84" s="21"/>
      <c r="AK84" s="21"/>
      <c r="AL84" s="21"/>
      <c r="AM84" s="21"/>
      <c r="AN84" s="21"/>
      <c r="AO84" s="21"/>
      <c r="AP84" s="21"/>
      <c r="AQ84" s="21"/>
      <c r="AR84" s="21"/>
      <c r="AS84" s="21"/>
      <c r="AT84" s="21"/>
      <c r="AU84" s="21"/>
      <c r="AV84" s="21"/>
      <c r="AW84" s="28"/>
      <c r="AX84" s="28"/>
      <c r="AY84" s="28"/>
      <c r="AZ84" s="28"/>
      <c r="BA84" s="208" t="s">
        <v>52</v>
      </c>
      <c r="BB84" s="208" t="s">
        <v>52</v>
      </c>
      <c r="BC84" s="208" t="s">
        <v>52</v>
      </c>
      <c r="BD84" s="193">
        <f t="shared" si="21"/>
        <v>0</v>
      </c>
      <c r="BE84" s="193">
        <f t="shared" si="22"/>
        <v>0</v>
      </c>
      <c r="BF84" s="193" t="str">
        <f t="shared" si="23"/>
        <v/>
      </c>
      <c r="BG84" s="28"/>
      <c r="BH84" s="28"/>
      <c r="BI84" s="28"/>
      <c r="BJ84" s="28"/>
      <c r="BK84" s="28"/>
      <c r="BL84" s="28"/>
      <c r="BM84" s="28"/>
      <c r="BN84" s="28"/>
      <c r="BO84" s="28"/>
    </row>
    <row r="85" spans="1:89" s="21" customFormat="1" ht="30" customHeight="1" x14ac:dyDescent="0.2">
      <c r="A85" s="89" t="s">
        <v>107</v>
      </c>
      <c r="B85" s="66"/>
      <c r="C85" s="66"/>
      <c r="D85" s="67"/>
      <c r="E85" s="67"/>
      <c r="F85" s="67"/>
      <c r="G85" s="68"/>
      <c r="H85" s="68"/>
      <c r="I85" s="68"/>
      <c r="J85" s="68"/>
      <c r="K85" s="69"/>
      <c r="L85" s="69"/>
      <c r="M85" s="174"/>
      <c r="N85" s="175"/>
      <c r="V85" s="27"/>
      <c r="AW85" s="28"/>
      <c r="AX85" s="28"/>
      <c r="AY85" s="28"/>
      <c r="AZ85" s="28"/>
      <c r="BA85" s="28"/>
      <c r="BB85" s="28"/>
      <c r="BC85" s="28"/>
      <c r="BD85" s="28"/>
      <c r="BE85" s="28"/>
      <c r="BF85" s="28"/>
      <c r="BG85" s="28"/>
      <c r="BH85" s="28"/>
      <c r="BI85" s="28"/>
      <c r="BJ85" s="28"/>
      <c r="BK85" s="28"/>
      <c r="BL85" s="28"/>
      <c r="BM85" s="28"/>
      <c r="BN85" s="28"/>
      <c r="BO85" s="28"/>
      <c r="BP85" s="28"/>
      <c r="BQ85" s="28"/>
      <c r="BR85" s="28"/>
      <c r="BS85" s="28"/>
      <c r="BT85" s="28"/>
      <c r="BU85" s="28"/>
      <c r="BV85" s="28"/>
      <c r="BW85" s="28"/>
      <c r="BX85" s="28"/>
      <c r="BY85" s="28"/>
      <c r="BZ85" s="28"/>
      <c r="CA85" s="28"/>
      <c r="CB85" s="28"/>
      <c r="CC85" s="28"/>
      <c r="CD85" s="28"/>
      <c r="CE85" s="28"/>
      <c r="CF85" s="28"/>
      <c r="CG85" s="28"/>
      <c r="CH85" s="28"/>
      <c r="CI85" s="28"/>
      <c r="CJ85" s="28"/>
      <c r="CK85" s="28"/>
    </row>
    <row r="86" spans="1:89" ht="31.5" customHeight="1" x14ac:dyDescent="0.15">
      <c r="A86" s="269" t="s">
        <v>58</v>
      </c>
      <c r="B86" s="313"/>
      <c r="C86" s="315" t="s">
        <v>59</v>
      </c>
      <c r="D86" s="312"/>
      <c r="E86" s="315" t="s">
        <v>60</v>
      </c>
      <c r="F86" s="316"/>
      <c r="G86" s="311" t="s">
        <v>61</v>
      </c>
      <c r="H86" s="312"/>
      <c r="I86" s="311" t="s">
        <v>108</v>
      </c>
      <c r="J86" s="312"/>
      <c r="K86" s="221"/>
      <c r="L86" s="70"/>
      <c r="M86" s="174"/>
      <c r="N86" s="174"/>
      <c r="O86" s="174"/>
      <c r="P86" s="28"/>
      <c r="Q86" s="21"/>
      <c r="R86" s="21"/>
      <c r="S86" s="21"/>
      <c r="T86" s="21"/>
      <c r="U86" s="21"/>
      <c r="V86" s="21"/>
      <c r="W86" s="21"/>
      <c r="X86" s="27"/>
      <c r="AD86" s="21"/>
      <c r="AE86" s="21"/>
      <c r="AF86" s="21"/>
      <c r="AG86" s="21"/>
      <c r="AH86" s="21"/>
      <c r="AI86" s="21"/>
      <c r="AJ86" s="21"/>
      <c r="AK86" s="21"/>
      <c r="AL86" s="21"/>
      <c r="AM86" s="21"/>
      <c r="AN86" s="21"/>
      <c r="AO86" s="21"/>
      <c r="AP86" s="21"/>
      <c r="AQ86" s="21"/>
      <c r="AR86" s="21"/>
      <c r="AS86" s="21"/>
      <c r="AT86" s="21"/>
      <c r="AU86" s="21"/>
      <c r="AV86" s="21"/>
      <c r="AW86" s="28"/>
      <c r="AX86" s="28"/>
      <c r="AY86" s="28"/>
      <c r="AZ86" s="28"/>
      <c r="BA86" s="28"/>
      <c r="BB86" s="28"/>
      <c r="BC86" s="28"/>
      <c r="BD86" s="28"/>
      <c r="BE86" s="28"/>
      <c r="BF86" s="28"/>
      <c r="BG86" s="28"/>
      <c r="BH86" s="28"/>
      <c r="BI86" s="28"/>
      <c r="BJ86" s="28"/>
      <c r="BK86" s="28"/>
      <c r="BL86" s="28"/>
      <c r="BM86" s="28"/>
      <c r="BN86" s="28"/>
      <c r="BO86" s="28"/>
    </row>
    <row r="87" spans="1:89" ht="21" x14ac:dyDescent="0.15">
      <c r="A87" s="314"/>
      <c r="B87" s="314"/>
      <c r="C87" s="72" t="s">
        <v>62</v>
      </c>
      <c r="D87" s="73" t="s">
        <v>63</v>
      </c>
      <c r="E87" s="72" t="s">
        <v>62</v>
      </c>
      <c r="F87" s="74" t="s">
        <v>63</v>
      </c>
      <c r="G87" s="75" t="s">
        <v>62</v>
      </c>
      <c r="H87" s="73" t="s">
        <v>63</v>
      </c>
      <c r="I87" s="75" t="s">
        <v>62</v>
      </c>
      <c r="J87" s="73" t="s">
        <v>63</v>
      </c>
      <c r="K87" s="70"/>
      <c r="L87" s="70"/>
      <c r="M87" s="174"/>
      <c r="N87" s="174"/>
      <c r="O87" s="174"/>
      <c r="P87" s="28"/>
      <c r="Q87" s="21"/>
      <c r="R87" s="21"/>
      <c r="S87" s="21"/>
      <c r="T87" s="21"/>
      <c r="U87" s="21"/>
      <c r="V87" s="21"/>
      <c r="W87" s="21"/>
      <c r="X87" s="27"/>
      <c r="AD87" s="21"/>
      <c r="AE87" s="21"/>
      <c r="AF87" s="21"/>
      <c r="AG87" s="21"/>
      <c r="AH87" s="21"/>
      <c r="AI87" s="21"/>
      <c r="AJ87" s="21"/>
      <c r="AK87" s="21"/>
      <c r="AL87" s="21"/>
      <c r="AM87" s="21"/>
      <c r="AN87" s="21"/>
      <c r="AO87" s="21"/>
      <c r="AP87" s="21"/>
      <c r="AQ87" s="21"/>
      <c r="AR87" s="21"/>
      <c r="AS87" s="21"/>
      <c r="AT87" s="21"/>
      <c r="AU87" s="21"/>
      <c r="AV87" s="21"/>
      <c r="AW87" s="28"/>
      <c r="AX87" s="28"/>
      <c r="AY87" s="28"/>
      <c r="AZ87" s="28"/>
      <c r="BA87" s="28"/>
      <c r="BB87" s="28"/>
      <c r="BC87" s="28"/>
      <c r="BD87" s="28"/>
      <c r="BE87" s="28"/>
      <c r="BF87" s="28"/>
      <c r="BG87" s="28"/>
      <c r="BH87" s="28"/>
      <c r="BI87" s="28"/>
      <c r="BJ87" s="28"/>
      <c r="BK87" s="28"/>
      <c r="BL87" s="28"/>
      <c r="BM87" s="28"/>
      <c r="BN87" s="28"/>
      <c r="BO87" s="28"/>
    </row>
    <row r="88" spans="1:89" ht="15.75" customHeight="1" x14ac:dyDescent="0.15">
      <c r="A88" s="318" t="s">
        <v>64</v>
      </c>
      <c r="B88" s="318"/>
      <c r="C88" s="157"/>
      <c r="D88" s="158"/>
      <c r="E88" s="157"/>
      <c r="F88" s="159"/>
      <c r="G88" s="160"/>
      <c r="H88" s="158"/>
      <c r="I88" s="160"/>
      <c r="J88" s="158"/>
      <c r="K88" s="70"/>
      <c r="L88" s="70"/>
      <c r="M88" s="174"/>
      <c r="N88" s="174"/>
      <c r="O88" s="174"/>
      <c r="P88" s="28"/>
      <c r="Q88" s="21"/>
      <c r="R88" s="21"/>
      <c r="S88" s="21"/>
      <c r="T88" s="21"/>
      <c r="U88" s="21"/>
      <c r="V88" s="21"/>
      <c r="W88" s="21"/>
      <c r="X88" s="27"/>
      <c r="AD88" s="21"/>
      <c r="AE88" s="21"/>
      <c r="AF88" s="21"/>
      <c r="AG88" s="21"/>
      <c r="AH88" s="21"/>
      <c r="AI88" s="21"/>
      <c r="AJ88" s="21"/>
      <c r="AK88" s="21"/>
      <c r="AL88" s="21"/>
      <c r="AM88" s="21"/>
      <c r="AN88" s="21"/>
      <c r="AO88" s="21"/>
      <c r="AP88" s="21"/>
      <c r="AQ88" s="21"/>
      <c r="AR88" s="21"/>
      <c r="AS88" s="21"/>
      <c r="AT88" s="21"/>
      <c r="AU88" s="21"/>
      <c r="AV88" s="21"/>
      <c r="AW88" s="28"/>
      <c r="AX88" s="28"/>
      <c r="AY88" s="28"/>
      <c r="AZ88" s="28"/>
      <c r="BA88" s="28"/>
      <c r="BB88" s="28"/>
      <c r="BC88" s="28"/>
      <c r="BD88" s="28"/>
      <c r="BE88" s="28"/>
      <c r="BF88" s="28"/>
      <c r="BG88" s="28"/>
      <c r="BH88" s="28"/>
      <c r="BI88" s="28"/>
      <c r="BJ88" s="28"/>
      <c r="BK88" s="28"/>
      <c r="BL88" s="28"/>
      <c r="BM88" s="28"/>
      <c r="BN88" s="28"/>
      <c r="BO88" s="28"/>
    </row>
    <row r="89" spans="1:89" ht="15.75" customHeight="1" x14ac:dyDescent="0.15">
      <c r="A89" s="319" t="s">
        <v>65</v>
      </c>
      <c r="B89" s="319"/>
      <c r="C89" s="161"/>
      <c r="D89" s="162"/>
      <c r="E89" s="161"/>
      <c r="F89" s="163"/>
      <c r="G89" s="164"/>
      <c r="H89" s="162"/>
      <c r="I89" s="164"/>
      <c r="J89" s="162"/>
      <c r="K89" s="70"/>
      <c r="L89" s="70"/>
      <c r="M89" s="174"/>
      <c r="N89" s="174"/>
      <c r="O89" s="174"/>
      <c r="P89" s="28"/>
      <c r="Q89" s="21"/>
      <c r="R89" s="21"/>
      <c r="S89" s="21"/>
      <c r="T89" s="21"/>
      <c r="U89" s="21"/>
      <c r="V89" s="21"/>
      <c r="W89" s="21"/>
      <c r="X89" s="27"/>
      <c r="AD89" s="21"/>
      <c r="AE89" s="21"/>
      <c r="AF89" s="21"/>
      <c r="AG89" s="21"/>
      <c r="AH89" s="21"/>
      <c r="AI89" s="21"/>
      <c r="AJ89" s="21"/>
      <c r="AK89" s="21"/>
      <c r="AL89" s="21"/>
      <c r="AM89" s="21"/>
      <c r="AN89" s="21"/>
      <c r="AO89" s="21"/>
      <c r="AP89" s="21"/>
      <c r="AQ89" s="21"/>
      <c r="AR89" s="21"/>
      <c r="AS89" s="21"/>
      <c r="AT89" s="21"/>
      <c r="AU89" s="21"/>
      <c r="AV89" s="21"/>
      <c r="AW89" s="28"/>
      <c r="AX89" s="28"/>
      <c r="AY89" s="28"/>
      <c r="AZ89" s="28"/>
      <c r="BA89" s="28"/>
      <c r="BB89" s="28"/>
      <c r="BC89" s="28"/>
      <c r="BD89" s="28"/>
      <c r="BE89" s="28"/>
      <c r="BF89" s="28"/>
      <c r="BG89" s="28"/>
      <c r="BH89" s="28"/>
      <c r="BI89" s="28"/>
      <c r="BJ89" s="28"/>
      <c r="BK89" s="28"/>
      <c r="BL89" s="28"/>
      <c r="BM89" s="28"/>
      <c r="BN89" s="28"/>
      <c r="BO89" s="28"/>
    </row>
    <row r="90" spans="1:89" ht="15.75" customHeight="1" x14ac:dyDescent="0.15">
      <c r="A90" s="319" t="s">
        <v>66</v>
      </c>
      <c r="B90" s="319"/>
      <c r="C90" s="161"/>
      <c r="D90" s="162"/>
      <c r="E90" s="161"/>
      <c r="F90" s="163"/>
      <c r="G90" s="164"/>
      <c r="H90" s="162"/>
      <c r="I90" s="164"/>
      <c r="J90" s="162"/>
      <c r="K90" s="70"/>
      <c r="L90" s="70"/>
      <c r="M90" s="174"/>
      <c r="N90" s="174"/>
      <c r="O90" s="174"/>
      <c r="P90" s="28"/>
      <c r="Q90" s="21"/>
      <c r="R90" s="21"/>
      <c r="S90" s="21"/>
      <c r="T90" s="21"/>
      <c r="U90" s="21"/>
      <c r="V90" s="21"/>
      <c r="W90" s="21"/>
      <c r="X90" s="27"/>
      <c r="AD90" s="21"/>
      <c r="AE90" s="21"/>
      <c r="AF90" s="21"/>
      <c r="AG90" s="21"/>
      <c r="AH90" s="21"/>
      <c r="AI90" s="21"/>
      <c r="AJ90" s="21"/>
      <c r="AK90" s="21"/>
      <c r="AL90" s="21"/>
      <c r="AM90" s="21"/>
      <c r="AN90" s="21"/>
      <c r="AO90" s="21"/>
      <c r="AP90" s="21"/>
      <c r="AQ90" s="21"/>
      <c r="AR90" s="21"/>
      <c r="AS90" s="21"/>
      <c r="AT90" s="21"/>
      <c r="AU90" s="21"/>
      <c r="AV90" s="21"/>
      <c r="AW90" s="28"/>
      <c r="AX90" s="28"/>
      <c r="AY90" s="28"/>
      <c r="AZ90" s="28"/>
      <c r="BA90" s="28"/>
      <c r="BB90" s="28"/>
      <c r="BC90" s="28"/>
      <c r="BD90" s="28"/>
      <c r="BE90" s="28"/>
      <c r="BF90" s="28"/>
      <c r="BG90" s="28"/>
      <c r="BH90" s="28"/>
      <c r="BI90" s="28"/>
      <c r="BJ90" s="28"/>
      <c r="BK90" s="28"/>
      <c r="BL90" s="28"/>
      <c r="BM90" s="28"/>
      <c r="BN90" s="28"/>
      <c r="BO90" s="28"/>
    </row>
    <row r="91" spans="1:89" ht="24.75" customHeight="1" x14ac:dyDescent="0.15">
      <c r="A91" s="320" t="s">
        <v>109</v>
      </c>
      <c r="B91" s="320"/>
      <c r="C91" s="115"/>
      <c r="D91" s="128"/>
      <c r="E91" s="115"/>
      <c r="F91" s="156"/>
      <c r="G91" s="137"/>
      <c r="H91" s="128"/>
      <c r="I91" s="137"/>
      <c r="J91" s="128"/>
      <c r="K91" s="70"/>
      <c r="L91" s="70"/>
      <c r="M91" s="174"/>
      <c r="N91" s="174"/>
      <c r="O91" s="174"/>
      <c r="P91" s="28"/>
      <c r="Q91" s="21"/>
      <c r="R91" s="21"/>
      <c r="S91" s="21"/>
      <c r="T91" s="21"/>
      <c r="U91" s="21"/>
      <c r="V91" s="21"/>
      <c r="W91" s="21"/>
      <c r="X91" s="27"/>
      <c r="AD91" s="21"/>
      <c r="AE91" s="21"/>
      <c r="AF91" s="21"/>
      <c r="AG91" s="21"/>
      <c r="AH91" s="21"/>
      <c r="AI91" s="21"/>
      <c r="AJ91" s="21"/>
      <c r="AK91" s="21"/>
      <c r="AL91" s="21"/>
      <c r="AM91" s="21"/>
      <c r="AN91" s="21"/>
      <c r="AO91" s="21"/>
      <c r="AP91" s="21"/>
      <c r="AQ91" s="21"/>
      <c r="AR91" s="21"/>
      <c r="AS91" s="21"/>
      <c r="AT91" s="21"/>
      <c r="AU91" s="21"/>
      <c r="AV91" s="21"/>
      <c r="AW91" s="28"/>
      <c r="AX91" s="28"/>
      <c r="AY91" s="28"/>
      <c r="AZ91" s="28"/>
      <c r="BA91" s="28"/>
      <c r="BB91" s="28"/>
      <c r="BC91" s="28"/>
      <c r="BD91" s="28"/>
      <c r="BE91" s="28"/>
      <c r="BF91" s="28"/>
      <c r="BG91" s="28"/>
      <c r="BH91" s="28"/>
      <c r="BI91" s="28"/>
      <c r="BJ91" s="28"/>
      <c r="BK91" s="28"/>
      <c r="BL91" s="28"/>
      <c r="BM91" s="28"/>
      <c r="BN91" s="28"/>
      <c r="BO91" s="28"/>
    </row>
    <row r="92" spans="1:89" s="21" customFormat="1" ht="21" customHeight="1" x14ac:dyDescent="0.2">
      <c r="A92" s="76" t="s">
        <v>67</v>
      </c>
      <c r="B92" s="77"/>
      <c r="C92" s="58"/>
      <c r="D92" s="58"/>
      <c r="E92" s="58"/>
      <c r="F92" s="58"/>
      <c r="G92" s="58"/>
      <c r="H92" s="58"/>
      <c r="I92" s="78"/>
      <c r="J92" s="77"/>
      <c r="K92" s="69"/>
      <c r="L92" s="69"/>
      <c r="M92" s="174"/>
      <c r="N92" s="19"/>
      <c r="V92" s="27"/>
      <c r="AW92" s="28"/>
      <c r="AX92" s="28"/>
      <c r="AY92" s="28"/>
      <c r="AZ92" s="28"/>
      <c r="BA92" s="28"/>
      <c r="BB92" s="28"/>
      <c r="BC92" s="28"/>
      <c r="BD92" s="28"/>
      <c r="BE92" s="28"/>
      <c r="BF92" s="28"/>
      <c r="BG92" s="28"/>
      <c r="BH92" s="28"/>
      <c r="BI92" s="28"/>
      <c r="BJ92" s="28"/>
      <c r="BK92" s="28"/>
      <c r="BL92" s="28"/>
      <c r="BM92" s="28"/>
      <c r="BN92" s="28"/>
      <c r="BO92" s="28"/>
      <c r="BP92" s="28"/>
      <c r="BQ92" s="28"/>
      <c r="BR92" s="28"/>
      <c r="BS92" s="28"/>
      <c r="BT92" s="28"/>
      <c r="BU92" s="28"/>
      <c r="BV92" s="28"/>
      <c r="BW92" s="28"/>
      <c r="BX92" s="28"/>
      <c r="BY92" s="28"/>
      <c r="BZ92" s="28"/>
      <c r="CA92" s="28"/>
      <c r="CB92" s="28"/>
      <c r="CC92" s="28"/>
      <c r="CD92" s="28"/>
      <c r="CE92" s="28"/>
      <c r="CF92" s="28"/>
      <c r="CG92" s="28"/>
      <c r="CH92" s="28"/>
      <c r="CI92" s="28"/>
      <c r="CJ92" s="28"/>
      <c r="CK92" s="28"/>
    </row>
    <row r="93" spans="1:89" s="21" customFormat="1" ht="19.5" customHeight="1" x14ac:dyDescent="0.2">
      <c r="A93" s="79" t="s">
        <v>68</v>
      </c>
      <c r="B93" s="80"/>
      <c r="C93" s="80"/>
      <c r="D93" s="80"/>
      <c r="E93" s="80"/>
      <c r="F93" s="80"/>
      <c r="G93" s="80"/>
      <c r="H93" s="80"/>
      <c r="I93" s="80"/>
      <c r="J93" s="80"/>
      <c r="K93" s="81"/>
      <c r="L93" s="62"/>
      <c r="M93" s="172"/>
      <c r="N93" s="172"/>
      <c r="V93" s="27"/>
      <c r="AW93" s="28"/>
      <c r="AX93" s="28"/>
      <c r="AY93" s="28"/>
      <c r="AZ93" s="28"/>
      <c r="BA93" s="28"/>
      <c r="BB93" s="28"/>
      <c r="BC93" s="28"/>
      <c r="BD93" s="28"/>
      <c r="BE93" s="28"/>
      <c r="BF93" s="28"/>
      <c r="BG93" s="28"/>
      <c r="BH93" s="28"/>
      <c r="BI93" s="28"/>
      <c r="BJ93" s="28"/>
      <c r="BK93" s="28"/>
      <c r="BL93" s="28"/>
      <c r="BM93" s="28"/>
      <c r="BN93" s="28"/>
      <c r="BO93" s="28"/>
      <c r="BP93" s="28"/>
      <c r="BQ93" s="28"/>
      <c r="BR93" s="28"/>
      <c r="BS93" s="28"/>
      <c r="BT93" s="28"/>
      <c r="BU93" s="28"/>
      <c r="BV93" s="28"/>
      <c r="BW93" s="28"/>
      <c r="BX93" s="28"/>
      <c r="BY93" s="28"/>
      <c r="BZ93" s="28"/>
      <c r="CA93" s="28"/>
      <c r="CB93" s="28"/>
      <c r="CC93" s="28"/>
      <c r="CD93" s="28"/>
      <c r="CE93" s="28"/>
      <c r="CF93" s="28"/>
      <c r="CG93" s="28"/>
      <c r="CH93" s="28"/>
      <c r="CI93" s="28"/>
      <c r="CJ93" s="28"/>
      <c r="CK93" s="28"/>
    </row>
    <row r="94" spans="1:89" ht="15.75" x14ac:dyDescent="0.25">
      <c r="A94" s="267" t="s">
        <v>4</v>
      </c>
      <c r="B94" s="267" t="s">
        <v>6</v>
      </c>
      <c r="C94" s="82"/>
      <c r="D94" s="82"/>
      <c r="E94" s="82"/>
      <c r="F94" s="82"/>
      <c r="G94" s="83"/>
      <c r="H94" s="84"/>
      <c r="I94" s="84"/>
      <c r="J94" s="84"/>
      <c r="K94" s="85"/>
      <c r="L94" s="57"/>
      <c r="M94" s="21"/>
      <c r="N94" s="21"/>
      <c r="O94" s="21"/>
      <c r="P94" s="21"/>
      <c r="Q94" s="21"/>
      <c r="R94" s="21"/>
      <c r="S94" s="21"/>
      <c r="T94" s="21"/>
      <c r="U94" s="21"/>
      <c r="V94" s="27"/>
      <c r="W94" s="21"/>
      <c r="X94" s="21"/>
      <c r="Y94" s="222"/>
      <c r="Z94" s="222"/>
      <c r="AA94" s="222"/>
      <c r="AB94" s="222"/>
      <c r="AC94" s="222"/>
      <c r="AD94" s="21"/>
      <c r="AE94" s="21"/>
      <c r="AF94" s="21"/>
      <c r="AG94" s="21"/>
      <c r="AH94" s="21"/>
      <c r="AI94" s="21"/>
      <c r="AJ94" s="21"/>
      <c r="AK94" s="21"/>
      <c r="AL94" s="21"/>
      <c r="AM94" s="21"/>
      <c r="AN94" s="21"/>
      <c r="AO94" s="21"/>
      <c r="AP94" s="21"/>
      <c r="AQ94" s="21"/>
      <c r="AR94" s="21"/>
      <c r="AS94" s="21"/>
      <c r="AT94" s="21"/>
      <c r="AU94" s="21"/>
      <c r="AV94" s="21"/>
      <c r="AW94" s="28"/>
      <c r="AX94" s="28"/>
      <c r="AY94" s="28"/>
      <c r="AZ94" s="28"/>
      <c r="BA94" s="28"/>
      <c r="BB94" s="28"/>
      <c r="BC94" s="28"/>
      <c r="BD94" s="28"/>
      <c r="BE94" s="28"/>
      <c r="BF94" s="28"/>
      <c r="BG94" s="28"/>
      <c r="BH94" s="28"/>
      <c r="BI94" s="28"/>
      <c r="BJ94" s="28"/>
      <c r="BK94" s="28"/>
      <c r="BL94" s="28"/>
      <c r="BM94" s="28"/>
      <c r="BN94" s="28"/>
      <c r="BO94" s="28"/>
    </row>
    <row r="95" spans="1:89" ht="12.75" customHeight="1" x14ac:dyDescent="0.25">
      <c r="A95" s="268"/>
      <c r="B95" s="268"/>
      <c r="C95" s="86"/>
      <c r="D95" s="82"/>
      <c r="E95" s="83"/>
      <c r="F95" s="83"/>
      <c r="G95" s="83"/>
      <c r="H95" s="84"/>
      <c r="I95" s="84"/>
      <c r="J95" s="84"/>
      <c r="K95" s="85"/>
      <c r="L95" s="57"/>
      <c r="M95" s="21"/>
      <c r="N95" s="21"/>
      <c r="O95" s="21"/>
      <c r="P95" s="21"/>
      <c r="Q95" s="21"/>
      <c r="R95" s="21"/>
      <c r="S95" s="21"/>
      <c r="T95" s="21"/>
      <c r="U95" s="21"/>
      <c r="V95" s="27"/>
      <c r="W95" s="21"/>
      <c r="X95" s="21"/>
      <c r="Y95" s="222"/>
      <c r="Z95" s="222"/>
      <c r="AA95" s="222"/>
      <c r="AB95" s="222"/>
      <c r="AC95" s="222"/>
      <c r="AD95" s="21"/>
      <c r="AE95" s="21"/>
      <c r="AF95" s="21"/>
      <c r="AG95" s="21"/>
      <c r="AH95" s="21"/>
      <c r="AI95" s="21"/>
      <c r="AJ95" s="21"/>
      <c r="AK95" s="21"/>
      <c r="AL95" s="21"/>
      <c r="AM95" s="21"/>
      <c r="AN95" s="21"/>
      <c r="AO95" s="21"/>
      <c r="AP95" s="21"/>
      <c r="AQ95" s="21"/>
      <c r="AR95" s="21"/>
      <c r="AS95" s="21"/>
      <c r="AT95" s="21"/>
      <c r="AU95" s="21"/>
      <c r="AV95" s="21"/>
      <c r="AW95" s="28"/>
      <c r="AX95" s="28"/>
      <c r="AY95" s="28"/>
      <c r="AZ95" s="28"/>
      <c r="BA95" s="28"/>
      <c r="BB95" s="28"/>
      <c r="BC95" s="28"/>
      <c r="BD95" s="28"/>
      <c r="BE95" s="28"/>
      <c r="BF95" s="28"/>
      <c r="BG95" s="28"/>
      <c r="BH95" s="28"/>
      <c r="BI95" s="28"/>
      <c r="BJ95" s="28"/>
      <c r="BK95" s="28"/>
      <c r="BL95" s="28"/>
      <c r="BM95" s="28"/>
      <c r="BN95" s="28"/>
      <c r="BO95" s="28"/>
    </row>
    <row r="96" spans="1:89" ht="22.5" customHeight="1" x14ac:dyDescent="0.25">
      <c r="A96" s="87" t="s">
        <v>69</v>
      </c>
      <c r="B96" s="145"/>
      <c r="C96" s="88"/>
      <c r="D96" s="88"/>
      <c r="E96" s="88"/>
      <c r="F96" s="88"/>
      <c r="G96" s="56"/>
      <c r="H96" s="84"/>
      <c r="I96" s="84"/>
      <c r="J96" s="84"/>
      <c r="K96" s="85"/>
      <c r="L96" s="57"/>
      <c r="M96" s="21"/>
      <c r="N96" s="21"/>
      <c r="O96" s="21"/>
      <c r="P96" s="21"/>
      <c r="Q96" s="21"/>
      <c r="R96" s="21"/>
      <c r="S96" s="21"/>
      <c r="T96" s="21"/>
      <c r="U96" s="21"/>
      <c r="V96" s="27"/>
      <c r="W96" s="21"/>
      <c r="X96" s="21"/>
      <c r="Y96" s="222"/>
      <c r="Z96" s="222"/>
      <c r="AA96" s="222"/>
      <c r="AB96" s="222"/>
      <c r="AC96" s="222"/>
      <c r="AD96" s="21"/>
      <c r="AE96" s="21"/>
      <c r="AF96" s="222"/>
      <c r="AG96" s="222"/>
      <c r="AH96" s="222"/>
      <c r="AI96" s="222"/>
      <c r="AJ96" s="222"/>
      <c r="AK96" s="222"/>
      <c r="AL96" s="222"/>
      <c r="AM96" s="222"/>
      <c r="AN96" s="222"/>
      <c r="AO96" s="222"/>
      <c r="AP96" s="222"/>
      <c r="AQ96" s="222"/>
      <c r="AR96" s="222"/>
      <c r="AS96" s="222"/>
      <c r="AT96" s="222"/>
      <c r="AU96" s="222"/>
      <c r="AV96" s="222"/>
      <c r="AW96" s="223"/>
      <c r="AX96" s="223"/>
      <c r="AY96" s="223"/>
      <c r="AZ96" s="223"/>
      <c r="BA96" s="28"/>
      <c r="BB96" s="28"/>
      <c r="BC96" s="28"/>
      <c r="BD96" s="28"/>
      <c r="BE96" s="28"/>
      <c r="BF96" s="223"/>
      <c r="BG96" s="223"/>
      <c r="BH96" s="223"/>
      <c r="BI96" s="223"/>
      <c r="BJ96" s="223"/>
      <c r="BK96" s="223"/>
      <c r="BL96" s="223"/>
      <c r="BM96" s="223"/>
      <c r="BN96" s="223"/>
      <c r="BO96" s="223"/>
    </row>
    <row r="97" spans="1:89" s="21" customFormat="1" ht="21.75" customHeight="1" x14ac:dyDescent="0.2">
      <c r="A97" s="89" t="s">
        <v>70</v>
      </c>
      <c r="B97" s="90"/>
      <c r="C97" s="91"/>
      <c r="D97" s="92"/>
      <c r="E97" s="93"/>
      <c r="F97" s="94"/>
      <c r="G97" s="94"/>
      <c r="H97" s="94"/>
      <c r="I97" s="94"/>
      <c r="J97" s="94"/>
      <c r="K97" s="95"/>
      <c r="L97" s="94"/>
      <c r="M97" s="172"/>
      <c r="N97" s="172"/>
      <c r="V97" s="27"/>
      <c r="AW97" s="28"/>
      <c r="AX97" s="28"/>
      <c r="AY97" s="28"/>
      <c r="AZ97" s="28"/>
      <c r="BA97" s="28"/>
      <c r="BB97" s="28"/>
      <c r="BC97" s="28"/>
      <c r="BD97" s="28"/>
      <c r="BE97" s="28"/>
      <c r="BF97" s="28"/>
      <c r="BG97" s="28"/>
      <c r="BH97" s="28"/>
      <c r="BI97" s="28"/>
      <c r="BJ97" s="28"/>
      <c r="BK97" s="28"/>
      <c r="BL97" s="28"/>
      <c r="BM97" s="28"/>
      <c r="BN97" s="28"/>
      <c r="BO97" s="28"/>
      <c r="BP97" s="28"/>
      <c r="BQ97" s="28"/>
      <c r="BR97" s="28"/>
      <c r="BS97" s="28"/>
      <c r="BT97" s="28"/>
      <c r="BU97" s="28"/>
      <c r="BV97" s="28"/>
      <c r="BW97" s="28"/>
      <c r="BX97" s="28"/>
      <c r="BY97" s="28"/>
      <c r="BZ97" s="28"/>
      <c r="CA97" s="28"/>
      <c r="CB97" s="28"/>
      <c r="CC97" s="28"/>
      <c r="CD97" s="28"/>
      <c r="CE97" s="28"/>
      <c r="CF97" s="28"/>
      <c r="CG97" s="28"/>
      <c r="CH97" s="28"/>
      <c r="CI97" s="28"/>
      <c r="CJ97" s="28"/>
      <c r="CK97" s="28"/>
    </row>
    <row r="98" spans="1:89" ht="23.25" customHeight="1" x14ac:dyDescent="0.25">
      <c r="A98" s="269" t="s">
        <v>71</v>
      </c>
      <c r="B98" s="269" t="s">
        <v>72</v>
      </c>
      <c r="C98" s="317" t="s">
        <v>73</v>
      </c>
      <c r="D98" s="317"/>
      <c r="E98" s="317"/>
      <c r="F98" s="269" t="s">
        <v>74</v>
      </c>
      <c r="G98" s="21"/>
      <c r="H98" s="21"/>
      <c r="I98" s="21"/>
      <c r="J98" s="96"/>
      <c r="K98" s="57"/>
      <c r="L98" s="57"/>
      <c r="M98" s="21"/>
      <c r="N98" s="21"/>
      <c r="O98" s="21"/>
      <c r="P98" s="21"/>
      <c r="Q98" s="21"/>
      <c r="R98" s="21"/>
      <c r="S98" s="21"/>
      <c r="T98" s="21"/>
      <c r="U98" s="27"/>
      <c r="V98" s="21"/>
      <c r="W98" s="21"/>
      <c r="X98" s="21"/>
      <c r="Y98" s="222"/>
      <c r="Z98" s="222"/>
      <c r="AA98" s="222"/>
      <c r="AB98" s="222"/>
      <c r="AC98" s="222"/>
      <c r="AD98" s="21"/>
      <c r="AE98" s="21"/>
      <c r="AF98" s="21"/>
      <c r="AG98" s="21"/>
      <c r="AH98" s="21"/>
      <c r="AI98" s="21"/>
      <c r="AJ98" s="21"/>
      <c r="AK98" s="222"/>
      <c r="AL98" s="222"/>
      <c r="AM98" s="222"/>
      <c r="AN98" s="222"/>
      <c r="AO98" s="222"/>
      <c r="AP98" s="222"/>
      <c r="AQ98" s="222"/>
      <c r="AR98" s="222"/>
      <c r="AS98" s="222"/>
      <c r="AT98" s="222"/>
      <c r="AU98" s="222"/>
      <c r="AV98" s="222"/>
      <c r="AW98" s="223"/>
      <c r="AX98" s="223"/>
      <c r="AY98" s="223"/>
      <c r="AZ98" s="223"/>
      <c r="BA98" s="28"/>
      <c r="BB98" s="28"/>
      <c r="BC98" s="28"/>
      <c r="BD98" s="28"/>
      <c r="BE98" s="28"/>
      <c r="BF98" s="223"/>
      <c r="BG98" s="223"/>
      <c r="BH98" s="223"/>
      <c r="BI98" s="223"/>
      <c r="BJ98" s="223"/>
      <c r="BK98" s="223"/>
      <c r="BL98" s="223"/>
      <c r="BM98" s="223"/>
      <c r="BN98" s="223"/>
      <c r="BO98" s="223"/>
    </row>
    <row r="99" spans="1:89" ht="29.25" customHeight="1" x14ac:dyDescent="0.25">
      <c r="A99" s="270"/>
      <c r="B99" s="270"/>
      <c r="C99" s="224" t="s">
        <v>75</v>
      </c>
      <c r="D99" s="225" t="s">
        <v>76</v>
      </c>
      <c r="E99" s="226" t="s">
        <v>77</v>
      </c>
      <c r="F99" s="270"/>
      <c r="G99" s="21"/>
      <c r="H99" s="21"/>
      <c r="I99" s="21"/>
      <c r="J99" s="96"/>
      <c r="K99" s="57"/>
      <c r="L99" s="57"/>
      <c r="M99" s="21"/>
      <c r="N99" s="21"/>
      <c r="O99" s="21"/>
      <c r="P99" s="21"/>
      <c r="Q99" s="21"/>
      <c r="R99" s="21"/>
      <c r="S99" s="21"/>
      <c r="T99" s="21"/>
      <c r="U99" s="27"/>
      <c r="V99" s="21"/>
      <c r="W99" s="21"/>
      <c r="X99" s="21"/>
      <c r="Y99" s="222"/>
      <c r="Z99" s="222"/>
      <c r="AA99" s="222"/>
      <c r="AB99" s="222"/>
      <c r="AC99" s="222"/>
      <c r="AD99" s="21"/>
      <c r="AE99" s="21"/>
      <c r="AF99" s="21"/>
      <c r="AG99" s="21"/>
      <c r="AH99" s="21"/>
      <c r="AI99" s="21"/>
      <c r="AJ99" s="21"/>
      <c r="AK99" s="222"/>
      <c r="AL99" s="222"/>
      <c r="AM99" s="222"/>
      <c r="AN99" s="222"/>
      <c r="AO99" s="222"/>
      <c r="AP99" s="222"/>
      <c r="AQ99" s="222"/>
      <c r="AR99" s="222"/>
      <c r="AS99" s="222"/>
      <c r="AT99" s="222"/>
      <c r="AU99" s="222"/>
      <c r="AV99" s="222"/>
      <c r="AW99" s="223"/>
      <c r="AX99" s="223"/>
      <c r="AY99" s="223"/>
      <c r="AZ99" s="223"/>
      <c r="BA99" s="28"/>
      <c r="BB99" s="28"/>
      <c r="BC99" s="28"/>
      <c r="BD99" s="28"/>
      <c r="BE99" s="28"/>
      <c r="BF99" s="223"/>
      <c r="BG99" s="223"/>
      <c r="BH99" s="223"/>
      <c r="BI99" s="223"/>
      <c r="BJ99" s="223"/>
      <c r="BK99" s="223"/>
      <c r="BL99" s="223"/>
      <c r="BM99" s="223"/>
      <c r="BN99" s="223"/>
      <c r="BO99" s="223"/>
    </row>
    <row r="100" spans="1:89" ht="18.75" customHeight="1" x14ac:dyDescent="0.25">
      <c r="A100" s="227" t="s">
        <v>78</v>
      </c>
      <c r="B100" s="108"/>
      <c r="C100" s="123"/>
      <c r="D100" s="135"/>
      <c r="E100" s="228"/>
      <c r="F100" s="108"/>
      <c r="G100" s="21"/>
      <c r="H100" s="21"/>
      <c r="I100" s="21"/>
      <c r="J100" s="96"/>
      <c r="K100" s="57"/>
      <c r="L100" s="57"/>
      <c r="M100" s="21"/>
      <c r="N100" s="21"/>
      <c r="O100" s="21"/>
      <c r="P100" s="21"/>
      <c r="Q100" s="21"/>
      <c r="R100" s="21"/>
      <c r="S100" s="21"/>
      <c r="T100" s="21"/>
      <c r="U100" s="27"/>
      <c r="V100" s="21"/>
      <c r="W100" s="21"/>
      <c r="X100" s="21"/>
      <c r="Y100" s="222"/>
      <c r="Z100" s="222"/>
      <c r="AA100" s="222"/>
      <c r="AB100" s="222"/>
      <c r="AC100" s="222"/>
      <c r="AD100" s="21"/>
      <c r="AE100" s="21"/>
      <c r="AF100" s="21"/>
      <c r="AG100" s="21"/>
      <c r="AH100" s="21"/>
      <c r="AI100" s="21"/>
      <c r="AJ100" s="21"/>
      <c r="AK100" s="222"/>
      <c r="AL100" s="222"/>
      <c r="AM100" s="222"/>
      <c r="AN100" s="222"/>
      <c r="AO100" s="222"/>
      <c r="AP100" s="222"/>
      <c r="AQ100" s="222"/>
      <c r="AR100" s="222"/>
      <c r="AS100" s="222"/>
      <c r="AT100" s="222"/>
      <c r="AU100" s="222"/>
      <c r="AV100" s="222"/>
      <c r="AW100" s="223"/>
      <c r="AX100" s="223"/>
      <c r="AY100" s="223"/>
      <c r="AZ100" s="223"/>
      <c r="BA100" s="28"/>
      <c r="BB100" s="28"/>
      <c r="BC100" s="28"/>
      <c r="BD100" s="28"/>
      <c r="BE100" s="28"/>
      <c r="BF100" s="223"/>
      <c r="BG100" s="223"/>
      <c r="BH100" s="223"/>
      <c r="BI100" s="223"/>
      <c r="BJ100" s="223"/>
      <c r="BK100" s="223"/>
      <c r="BL100" s="223"/>
      <c r="BM100" s="223"/>
      <c r="BN100" s="223"/>
      <c r="BO100" s="223"/>
    </row>
    <row r="101" spans="1:89" ht="27" customHeight="1" x14ac:dyDescent="0.25">
      <c r="A101" s="229" t="s">
        <v>79</v>
      </c>
      <c r="B101" s="109"/>
      <c r="C101" s="113"/>
      <c r="D101" s="136"/>
      <c r="E101" s="230"/>
      <c r="F101" s="109"/>
      <c r="G101" s="21"/>
      <c r="H101" s="21"/>
      <c r="I101" s="21"/>
      <c r="J101" s="96"/>
      <c r="K101" s="57"/>
      <c r="L101" s="57"/>
      <c r="M101" s="21"/>
      <c r="N101" s="21"/>
      <c r="O101" s="21"/>
      <c r="P101" s="21"/>
      <c r="Q101" s="21"/>
      <c r="R101" s="21"/>
      <c r="S101" s="21"/>
      <c r="T101" s="21"/>
      <c r="U101" s="27"/>
      <c r="V101" s="21"/>
      <c r="W101" s="21"/>
      <c r="X101" s="21"/>
      <c r="Y101" s="222"/>
      <c r="Z101" s="222"/>
      <c r="AA101" s="222"/>
      <c r="AB101" s="222"/>
      <c r="AC101" s="222"/>
      <c r="AD101" s="21"/>
      <c r="AE101" s="21"/>
      <c r="AF101" s="21"/>
      <c r="AG101" s="21"/>
      <c r="AH101" s="21"/>
      <c r="AI101" s="21"/>
      <c r="AJ101" s="21"/>
      <c r="AK101" s="222"/>
      <c r="AL101" s="222"/>
      <c r="AM101" s="222"/>
      <c r="AN101" s="222"/>
      <c r="AO101" s="222"/>
      <c r="AP101" s="222"/>
      <c r="AQ101" s="222"/>
      <c r="AR101" s="222"/>
      <c r="AS101" s="222"/>
      <c r="AT101" s="222"/>
      <c r="AU101" s="222"/>
      <c r="AV101" s="222"/>
      <c r="AW101" s="223"/>
      <c r="AX101" s="223"/>
      <c r="AY101" s="223"/>
      <c r="AZ101" s="223"/>
      <c r="BA101" s="28"/>
      <c r="BB101" s="28"/>
      <c r="BC101" s="28"/>
      <c r="BD101" s="28"/>
      <c r="BE101" s="28"/>
      <c r="BF101" s="223"/>
      <c r="BG101" s="223"/>
      <c r="BH101" s="223"/>
      <c r="BI101" s="223"/>
      <c r="BJ101" s="223"/>
      <c r="BK101" s="223"/>
      <c r="BL101" s="223"/>
      <c r="BM101" s="223"/>
      <c r="BN101" s="223"/>
      <c r="BO101" s="223"/>
    </row>
    <row r="102" spans="1:89" ht="27.75" customHeight="1" x14ac:dyDescent="0.25">
      <c r="A102" s="231" t="s">
        <v>80</v>
      </c>
      <c r="B102" s="110"/>
      <c r="C102" s="115"/>
      <c r="D102" s="137"/>
      <c r="E102" s="232"/>
      <c r="F102" s="110"/>
      <c r="G102" s="21"/>
      <c r="H102" s="21"/>
      <c r="I102" s="21"/>
      <c r="J102" s="96"/>
      <c r="K102" s="57"/>
      <c r="L102" s="57"/>
      <c r="M102" s="21"/>
      <c r="N102" s="21"/>
      <c r="O102" s="21"/>
      <c r="P102" s="21"/>
      <c r="Q102" s="21"/>
      <c r="R102" s="21"/>
      <c r="S102" s="21"/>
      <c r="T102" s="21"/>
      <c r="U102" s="27"/>
      <c r="V102" s="21"/>
      <c r="W102" s="21"/>
      <c r="X102" s="21"/>
      <c r="Y102" s="222"/>
      <c r="Z102" s="222"/>
      <c r="AA102" s="222"/>
      <c r="AB102" s="222"/>
      <c r="AC102" s="222"/>
      <c r="AD102" s="21"/>
      <c r="AE102" s="21"/>
      <c r="AF102" s="21"/>
      <c r="AG102" s="21"/>
      <c r="AH102" s="21"/>
      <c r="AI102" s="21"/>
      <c r="AJ102" s="21"/>
      <c r="AK102" s="222"/>
      <c r="AL102" s="222"/>
      <c r="AM102" s="222"/>
      <c r="AN102" s="222"/>
      <c r="AO102" s="222"/>
      <c r="AP102" s="222"/>
      <c r="AQ102" s="222"/>
      <c r="AR102" s="222"/>
      <c r="AS102" s="222"/>
      <c r="AT102" s="222"/>
      <c r="AU102" s="222"/>
      <c r="AV102" s="222"/>
      <c r="AW102" s="223"/>
      <c r="AX102" s="223"/>
      <c r="AY102" s="223"/>
      <c r="AZ102" s="223"/>
      <c r="BA102" s="28"/>
      <c r="BB102" s="28"/>
      <c r="BC102" s="28"/>
      <c r="BD102" s="28"/>
      <c r="BE102" s="28"/>
      <c r="BF102" s="223"/>
      <c r="BG102" s="223"/>
      <c r="BH102" s="223"/>
      <c r="BI102" s="223"/>
      <c r="BJ102" s="223"/>
      <c r="BK102" s="223"/>
      <c r="BL102" s="223"/>
      <c r="BM102" s="223"/>
      <c r="BN102" s="223"/>
      <c r="BO102" s="223"/>
    </row>
    <row r="103" spans="1:89" s="21" customFormat="1" ht="18" customHeight="1" x14ac:dyDescent="0.2">
      <c r="A103" s="97" t="s">
        <v>81</v>
      </c>
      <c r="B103" s="71"/>
      <c r="C103" s="71"/>
      <c r="D103" s="71"/>
      <c r="E103" s="71"/>
      <c r="F103" s="71"/>
      <c r="G103" s="71"/>
      <c r="K103" s="96"/>
      <c r="V103" s="27"/>
      <c r="AW103" s="28"/>
      <c r="AX103" s="28"/>
      <c r="AY103" s="28"/>
      <c r="AZ103" s="28"/>
      <c r="BA103" s="28"/>
      <c r="BB103" s="28"/>
      <c r="BC103" s="28"/>
      <c r="BD103" s="28"/>
      <c r="BE103" s="28"/>
      <c r="BF103" s="28"/>
      <c r="BG103" s="28"/>
      <c r="BH103" s="28"/>
      <c r="BI103" s="28"/>
      <c r="BJ103" s="28"/>
      <c r="BK103" s="28"/>
      <c r="BL103" s="28"/>
      <c r="BM103" s="28"/>
      <c r="BN103" s="28"/>
      <c r="BO103" s="28"/>
      <c r="BP103" s="28"/>
      <c r="BQ103" s="28"/>
      <c r="BR103" s="28"/>
      <c r="BS103" s="28"/>
      <c r="BT103" s="28"/>
      <c r="BU103" s="28"/>
      <c r="BV103" s="28"/>
      <c r="BW103" s="28"/>
      <c r="BX103" s="28"/>
      <c r="BY103" s="28"/>
      <c r="BZ103" s="28"/>
      <c r="CA103" s="28"/>
      <c r="CB103" s="28"/>
      <c r="CC103" s="28"/>
      <c r="CD103" s="28"/>
      <c r="CE103" s="28"/>
      <c r="CF103" s="28"/>
      <c r="CG103" s="28"/>
      <c r="CH103" s="28"/>
      <c r="CI103" s="28"/>
      <c r="CJ103" s="28"/>
      <c r="CK103" s="28"/>
    </row>
    <row r="104" spans="1:89" ht="15" x14ac:dyDescent="0.2">
      <c r="A104" s="179" t="s">
        <v>82</v>
      </c>
      <c r="B104" s="181" t="s">
        <v>83</v>
      </c>
      <c r="C104" s="28"/>
      <c r="D104" s="28"/>
      <c r="E104" s="28"/>
      <c r="F104" s="28"/>
      <c r="G104" s="21"/>
      <c r="H104" s="21"/>
      <c r="I104" s="21"/>
      <c r="J104" s="96"/>
      <c r="K104" s="62"/>
      <c r="L104" s="57"/>
      <c r="M104" s="21"/>
      <c r="N104" s="21"/>
      <c r="O104" s="21"/>
      <c r="P104" s="21"/>
      <c r="Q104" s="21"/>
      <c r="R104" s="21"/>
      <c r="S104" s="21"/>
      <c r="T104" s="21"/>
      <c r="U104" s="27"/>
      <c r="V104" s="21"/>
      <c r="W104" s="21"/>
      <c r="X104" s="21"/>
      <c r="AD104" s="21"/>
      <c r="AE104" s="21"/>
      <c r="AF104" s="21"/>
      <c r="AG104" s="21"/>
      <c r="AH104" s="21"/>
      <c r="AI104" s="21"/>
      <c r="AJ104" s="21"/>
      <c r="BA104" s="28"/>
      <c r="BB104" s="28"/>
      <c r="BC104" s="28"/>
      <c r="BD104" s="28"/>
      <c r="BE104" s="28"/>
    </row>
    <row r="105" spans="1:89" ht="15.75" customHeight="1" x14ac:dyDescent="0.2">
      <c r="A105" s="63" t="s">
        <v>84</v>
      </c>
      <c r="B105" s="108"/>
      <c r="C105" s="28"/>
      <c r="D105" s="28"/>
      <c r="E105" s="28"/>
      <c r="F105" s="28"/>
      <c r="G105" s="21"/>
      <c r="H105" s="21"/>
      <c r="I105" s="21"/>
      <c r="J105" s="96"/>
      <c r="K105" s="98"/>
      <c r="L105" s="57"/>
      <c r="M105" s="21"/>
      <c r="N105" s="21"/>
      <c r="O105" s="21"/>
      <c r="P105" s="21"/>
      <c r="Q105" s="21"/>
      <c r="R105" s="21"/>
      <c r="S105" s="21"/>
      <c r="T105" s="21"/>
      <c r="U105" s="27"/>
      <c r="V105" s="21"/>
      <c r="W105" s="21"/>
      <c r="X105" s="21"/>
      <c r="AD105" s="21"/>
      <c r="AE105" s="21"/>
      <c r="AF105" s="21"/>
      <c r="AG105" s="21"/>
      <c r="AH105" s="21"/>
      <c r="AI105" s="21"/>
      <c r="AJ105" s="21"/>
      <c r="BA105" s="28"/>
      <c r="BB105" s="28"/>
      <c r="BC105" s="28"/>
      <c r="BD105" s="28"/>
      <c r="BE105" s="28"/>
    </row>
    <row r="106" spans="1:89" ht="15.75" customHeight="1" x14ac:dyDescent="0.2">
      <c r="A106" s="64" t="s">
        <v>85</v>
      </c>
      <c r="B106" s="109"/>
      <c r="C106" s="28"/>
      <c r="D106" s="28"/>
      <c r="E106" s="28"/>
      <c r="F106" s="28"/>
      <c r="G106" s="21"/>
      <c r="H106" s="21"/>
      <c r="I106" s="21"/>
      <c r="J106" s="96"/>
      <c r="K106" s="98"/>
      <c r="L106" s="57"/>
      <c r="M106" s="21"/>
      <c r="N106" s="21"/>
      <c r="O106" s="21"/>
      <c r="P106" s="21"/>
      <c r="Q106" s="21"/>
      <c r="R106" s="21"/>
      <c r="S106" s="21"/>
      <c r="T106" s="21"/>
      <c r="U106" s="27"/>
      <c r="V106" s="21"/>
      <c r="W106" s="21"/>
      <c r="X106" s="21"/>
      <c r="AD106" s="21"/>
      <c r="AE106" s="21"/>
      <c r="AF106" s="21"/>
      <c r="AG106" s="21"/>
      <c r="AH106" s="21"/>
      <c r="AI106" s="21"/>
      <c r="AJ106" s="21"/>
      <c r="BA106" s="28"/>
      <c r="BB106" s="28"/>
      <c r="BC106" s="28"/>
      <c r="BD106" s="28"/>
      <c r="BE106" s="28"/>
    </row>
    <row r="107" spans="1:89" ht="15.75" customHeight="1" x14ac:dyDescent="0.2">
      <c r="A107" s="64" t="s">
        <v>86</v>
      </c>
      <c r="B107" s="109"/>
      <c r="C107" s="28"/>
      <c r="D107" s="28"/>
      <c r="E107" s="28"/>
      <c r="F107" s="28"/>
      <c r="G107" s="21"/>
      <c r="H107" s="21"/>
      <c r="I107" s="21"/>
      <c r="J107" s="21"/>
      <c r="K107" s="99"/>
      <c r="L107" s="57"/>
      <c r="M107" s="21"/>
      <c r="N107" s="21"/>
      <c r="O107" s="21"/>
      <c r="P107" s="21"/>
      <c r="Q107" s="21"/>
      <c r="R107" s="21"/>
      <c r="S107" s="21"/>
      <c r="T107" s="21"/>
      <c r="U107" s="27"/>
      <c r="V107" s="21"/>
      <c r="W107" s="21"/>
      <c r="X107" s="21"/>
      <c r="AD107" s="21"/>
      <c r="AE107" s="21"/>
      <c r="AF107" s="21"/>
      <c r="AG107" s="21"/>
      <c r="AH107" s="21"/>
      <c r="AI107" s="21"/>
      <c r="AJ107" s="21"/>
      <c r="BA107" s="28"/>
      <c r="BB107" s="28"/>
      <c r="BC107" s="28"/>
      <c r="BD107" s="28"/>
      <c r="BE107" s="28"/>
    </row>
    <row r="108" spans="1:89" ht="15.75" customHeight="1" x14ac:dyDescent="0.2">
      <c r="A108" s="64" t="s">
        <v>87</v>
      </c>
      <c r="B108" s="109"/>
      <c r="C108" s="28"/>
      <c r="D108" s="28"/>
      <c r="E108" s="28"/>
      <c r="F108" s="28"/>
      <c r="G108" s="21"/>
      <c r="H108" s="21"/>
      <c r="I108" s="21"/>
      <c r="J108" s="21"/>
      <c r="K108" s="99"/>
      <c r="L108" s="57"/>
      <c r="M108" s="21"/>
      <c r="N108" s="21"/>
      <c r="O108" s="21"/>
      <c r="P108" s="21"/>
      <c r="Q108" s="21"/>
      <c r="R108" s="21"/>
      <c r="S108" s="21"/>
      <c r="T108" s="21"/>
      <c r="U108" s="27"/>
      <c r="V108" s="21"/>
      <c r="W108" s="21"/>
      <c r="X108" s="21"/>
      <c r="AD108" s="21"/>
      <c r="AE108" s="21"/>
      <c r="AF108" s="21"/>
      <c r="AG108" s="21"/>
      <c r="AH108" s="21"/>
      <c r="AI108" s="21"/>
      <c r="AJ108" s="21"/>
      <c r="BA108" s="28"/>
      <c r="BB108" s="28"/>
      <c r="BC108" s="28"/>
      <c r="BD108" s="28"/>
      <c r="BE108" s="28"/>
    </row>
    <row r="109" spans="1:89" ht="15.75" customHeight="1" x14ac:dyDescent="0.2">
      <c r="A109" s="64" t="s">
        <v>88</v>
      </c>
      <c r="B109" s="109"/>
      <c r="C109" s="28"/>
      <c r="D109" s="28"/>
      <c r="E109" s="28"/>
      <c r="F109" s="28"/>
      <c r="G109" s="21"/>
      <c r="H109" s="21"/>
      <c r="I109" s="21"/>
      <c r="J109" s="21"/>
      <c r="K109" s="99"/>
      <c r="L109" s="57"/>
      <c r="M109" s="21"/>
      <c r="N109" s="21"/>
      <c r="O109" s="21"/>
      <c r="P109" s="21"/>
      <c r="Q109" s="21"/>
      <c r="R109" s="21"/>
      <c r="S109" s="21"/>
      <c r="T109" s="21"/>
      <c r="U109" s="27"/>
      <c r="V109" s="21"/>
      <c r="W109" s="21"/>
      <c r="X109" s="21"/>
      <c r="AD109" s="21"/>
      <c r="AE109" s="21"/>
      <c r="AF109" s="21"/>
      <c r="AG109" s="21"/>
      <c r="AH109" s="21"/>
      <c r="AI109" s="21"/>
      <c r="AJ109" s="21"/>
      <c r="BA109" s="28"/>
      <c r="BB109" s="28"/>
      <c r="BC109" s="28"/>
      <c r="BD109" s="28"/>
      <c r="BE109" s="28"/>
    </row>
    <row r="110" spans="1:89" ht="15.75" customHeight="1" x14ac:dyDescent="0.2">
      <c r="A110" s="179" t="s">
        <v>23</v>
      </c>
      <c r="B110" s="165">
        <f>SUM(B105:B109)</f>
        <v>0</v>
      </c>
      <c r="C110" s="100"/>
      <c r="D110" s="28"/>
      <c r="E110" s="28"/>
      <c r="F110" s="28"/>
      <c r="G110" s="21"/>
      <c r="H110" s="21"/>
      <c r="I110" s="21"/>
      <c r="J110" s="21"/>
      <c r="K110" s="99"/>
      <c r="L110" s="57"/>
      <c r="M110" s="21"/>
      <c r="N110" s="21"/>
      <c r="O110" s="21"/>
      <c r="P110" s="21"/>
      <c r="Q110" s="21"/>
      <c r="R110" s="21"/>
      <c r="S110" s="21"/>
      <c r="T110" s="21"/>
      <c r="U110" s="27"/>
      <c r="V110" s="21"/>
      <c r="W110" s="21"/>
      <c r="X110" s="21"/>
      <c r="AD110" s="21"/>
      <c r="AE110" s="21"/>
      <c r="AF110" s="21"/>
      <c r="AG110" s="21"/>
      <c r="AH110" s="21"/>
      <c r="AI110" s="21"/>
      <c r="AJ110" s="21"/>
      <c r="BA110" s="28"/>
      <c r="BB110" s="28"/>
      <c r="BC110" s="28"/>
      <c r="BD110" s="28"/>
      <c r="BE110" s="28"/>
    </row>
    <row r="111" spans="1:89" s="21" customFormat="1" x14ac:dyDescent="0.2">
      <c r="A111" s="101"/>
      <c r="L111" s="99"/>
      <c r="V111" s="27"/>
      <c r="AW111" s="28"/>
      <c r="AX111" s="28"/>
      <c r="AY111" s="28"/>
      <c r="AZ111" s="28"/>
      <c r="BA111" s="28"/>
      <c r="BB111" s="28"/>
      <c r="BC111" s="28"/>
      <c r="BD111" s="28"/>
      <c r="BE111" s="28"/>
      <c r="BF111" s="28"/>
      <c r="BG111" s="28"/>
      <c r="BH111" s="28"/>
      <c r="BI111" s="28"/>
      <c r="BJ111" s="28"/>
      <c r="BK111" s="28"/>
      <c r="BL111" s="28"/>
      <c r="BM111" s="28"/>
      <c r="BN111" s="28"/>
      <c r="BO111" s="28"/>
      <c r="BP111" s="28"/>
      <c r="BQ111" s="28"/>
      <c r="BR111" s="28"/>
      <c r="BS111" s="28"/>
      <c r="BT111" s="28"/>
      <c r="BU111" s="28"/>
      <c r="BV111" s="28"/>
      <c r="BW111" s="28"/>
      <c r="BX111" s="28"/>
      <c r="BY111" s="28"/>
      <c r="BZ111" s="28"/>
      <c r="CA111" s="28"/>
      <c r="CB111" s="28"/>
      <c r="CC111" s="28"/>
      <c r="CD111" s="28"/>
      <c r="CE111" s="28"/>
      <c r="CF111" s="28"/>
      <c r="CG111" s="28"/>
      <c r="CH111" s="28"/>
      <c r="CI111" s="28"/>
      <c r="CJ111" s="28"/>
      <c r="CK111" s="28"/>
    </row>
    <row r="112" spans="1:89" s="21" customFormat="1" x14ac:dyDescent="0.2">
      <c r="A112" s="101"/>
      <c r="L112" s="99"/>
      <c r="V112" s="27"/>
      <c r="AW112" s="28"/>
      <c r="AX112" s="28"/>
      <c r="AY112" s="28"/>
      <c r="AZ112" s="28"/>
      <c r="BA112" s="28"/>
      <c r="BB112" s="28"/>
      <c r="BC112" s="28"/>
      <c r="BD112" s="28"/>
      <c r="BE112" s="28"/>
      <c r="BF112" s="28"/>
      <c r="BG112" s="28"/>
      <c r="BH112" s="28"/>
      <c r="BI112" s="28"/>
      <c r="BJ112" s="28"/>
      <c r="BK112" s="28"/>
      <c r="BL112" s="28"/>
      <c r="BM112" s="28"/>
      <c r="BN112" s="28"/>
      <c r="BO112" s="28"/>
      <c r="BP112" s="28"/>
      <c r="BQ112" s="28"/>
      <c r="BR112" s="28"/>
      <c r="BS112" s="28"/>
      <c r="BT112" s="28"/>
      <c r="BU112" s="28"/>
      <c r="BV112" s="28"/>
      <c r="BW112" s="28"/>
      <c r="BX112" s="28"/>
      <c r="BY112" s="28"/>
      <c r="BZ112" s="28"/>
      <c r="CA112" s="28"/>
      <c r="CB112" s="28"/>
      <c r="CC112" s="28"/>
      <c r="CD112" s="28"/>
      <c r="CE112" s="28"/>
      <c r="CF112" s="28"/>
      <c r="CG112" s="28"/>
      <c r="CH112" s="28"/>
      <c r="CI112" s="28"/>
      <c r="CJ112" s="28"/>
      <c r="CK112" s="28"/>
    </row>
    <row r="113" spans="1:89" s="21" customFormat="1" x14ac:dyDescent="0.2">
      <c r="A113" s="101"/>
      <c r="L113" s="99"/>
      <c r="V113" s="27"/>
      <c r="AW113" s="28"/>
      <c r="AX113" s="28"/>
      <c r="AY113" s="28"/>
      <c r="AZ113" s="28"/>
      <c r="BA113" s="28"/>
      <c r="BB113" s="28"/>
      <c r="BC113" s="28"/>
      <c r="BD113" s="28"/>
      <c r="BE113" s="28"/>
      <c r="BF113" s="28"/>
      <c r="BG113" s="28"/>
      <c r="BH113" s="28"/>
      <c r="BI113" s="28"/>
      <c r="BJ113" s="28"/>
      <c r="BK113" s="28"/>
      <c r="BL113" s="28"/>
      <c r="BM113" s="28"/>
      <c r="BN113" s="28"/>
      <c r="BO113" s="28"/>
      <c r="BP113" s="28"/>
      <c r="BQ113" s="28"/>
      <c r="BR113" s="28"/>
      <c r="BS113" s="28"/>
      <c r="BT113" s="28"/>
      <c r="BU113" s="28"/>
      <c r="BV113" s="28"/>
      <c r="BW113" s="28"/>
      <c r="BX113" s="28"/>
      <c r="BY113" s="28"/>
      <c r="BZ113" s="28"/>
      <c r="CA113" s="28"/>
      <c r="CB113" s="28"/>
      <c r="CC113" s="28"/>
      <c r="CD113" s="28"/>
      <c r="CE113" s="28"/>
      <c r="CF113" s="28"/>
      <c r="CG113" s="28"/>
      <c r="CH113" s="28"/>
      <c r="CI113" s="28"/>
      <c r="CJ113" s="28"/>
      <c r="CK113" s="28"/>
    </row>
    <row r="114" spans="1:89" s="21" customFormat="1" x14ac:dyDescent="0.2">
      <c r="A114" s="101"/>
      <c r="L114" s="99"/>
      <c r="V114" s="27"/>
      <c r="AW114" s="28"/>
      <c r="AX114" s="28"/>
      <c r="AY114" s="28"/>
      <c r="AZ114" s="28"/>
      <c r="BA114" s="28"/>
      <c r="BB114" s="28"/>
      <c r="BC114" s="28"/>
      <c r="BD114" s="28"/>
      <c r="BE114" s="28"/>
      <c r="BF114" s="28"/>
      <c r="BG114" s="28"/>
      <c r="BH114" s="28"/>
      <c r="BI114" s="28"/>
      <c r="BJ114" s="28"/>
      <c r="BK114" s="28"/>
      <c r="BL114" s="28"/>
      <c r="BM114" s="28"/>
      <c r="BN114" s="28"/>
      <c r="BO114" s="28"/>
      <c r="BP114" s="28"/>
      <c r="BQ114" s="28"/>
      <c r="BR114" s="28"/>
      <c r="BS114" s="28"/>
      <c r="BT114" s="28"/>
      <c r="BU114" s="28"/>
      <c r="BV114" s="28"/>
      <c r="BW114" s="28"/>
      <c r="BX114" s="28"/>
      <c r="BY114" s="28"/>
      <c r="BZ114" s="28"/>
      <c r="CA114" s="28"/>
      <c r="CB114" s="28"/>
      <c r="CC114" s="28"/>
      <c r="CD114" s="28"/>
      <c r="CE114" s="28"/>
      <c r="CF114" s="28"/>
      <c r="CG114" s="28"/>
      <c r="CH114" s="28"/>
      <c r="CI114" s="28"/>
      <c r="CJ114" s="28"/>
      <c r="CK114" s="28"/>
    </row>
    <row r="115" spans="1:89" s="21" customFormat="1" x14ac:dyDescent="0.2">
      <c r="A115" s="101"/>
      <c r="L115" s="99"/>
      <c r="V115" s="27"/>
      <c r="AW115" s="28"/>
      <c r="AX115" s="28"/>
      <c r="AY115" s="28"/>
      <c r="AZ115" s="28"/>
      <c r="BA115" s="28"/>
      <c r="BB115" s="28"/>
      <c r="BC115" s="28"/>
      <c r="BD115" s="28"/>
      <c r="BE115" s="28"/>
      <c r="BF115" s="28"/>
      <c r="BG115" s="28"/>
      <c r="BH115" s="28"/>
      <c r="BI115" s="28"/>
      <c r="BJ115" s="28"/>
      <c r="BK115" s="28"/>
      <c r="BL115" s="28"/>
      <c r="BM115" s="28"/>
      <c r="BN115" s="28"/>
      <c r="BO115" s="28"/>
      <c r="BP115" s="28"/>
      <c r="BQ115" s="28"/>
      <c r="BR115" s="28"/>
      <c r="BS115" s="28"/>
      <c r="BT115" s="28"/>
      <c r="BU115" s="28"/>
      <c r="BV115" s="28"/>
      <c r="BW115" s="28"/>
      <c r="BX115" s="28"/>
      <c r="BY115" s="28"/>
      <c r="BZ115" s="28"/>
      <c r="CA115" s="28"/>
      <c r="CB115" s="28"/>
      <c r="CC115" s="28"/>
      <c r="CD115" s="28"/>
      <c r="CE115" s="28"/>
      <c r="CF115" s="28"/>
      <c r="CG115" s="28"/>
      <c r="CH115" s="28"/>
      <c r="CI115" s="28"/>
      <c r="CJ115" s="28"/>
      <c r="CK115" s="28"/>
    </row>
    <row r="116" spans="1:89" s="21" customFormat="1" x14ac:dyDescent="0.2">
      <c r="A116" s="101"/>
      <c r="L116" s="99"/>
      <c r="V116" s="27"/>
      <c r="AW116" s="28"/>
      <c r="AX116" s="28"/>
      <c r="AY116" s="28"/>
      <c r="AZ116" s="28"/>
      <c r="BA116" s="28"/>
      <c r="BB116" s="28"/>
      <c r="BC116" s="28"/>
      <c r="BD116" s="28"/>
      <c r="BE116" s="28"/>
      <c r="BF116" s="28"/>
      <c r="BG116" s="28"/>
      <c r="BH116" s="28"/>
      <c r="BI116" s="28"/>
      <c r="BJ116" s="28"/>
      <c r="BK116" s="28"/>
      <c r="BL116" s="28"/>
      <c r="BM116" s="28"/>
      <c r="BN116" s="28"/>
      <c r="BO116" s="28"/>
      <c r="BP116" s="28"/>
      <c r="BQ116" s="28"/>
      <c r="BR116" s="28"/>
      <c r="BS116" s="28"/>
      <c r="BT116" s="28"/>
      <c r="BU116" s="28"/>
      <c r="BV116" s="28"/>
      <c r="BW116" s="28"/>
      <c r="BX116" s="28"/>
      <c r="BY116" s="28"/>
      <c r="BZ116" s="28"/>
      <c r="CA116" s="28"/>
      <c r="CB116" s="28"/>
      <c r="CC116" s="28"/>
      <c r="CD116" s="28"/>
      <c r="CE116" s="28"/>
      <c r="CF116" s="28"/>
      <c r="CG116" s="28"/>
      <c r="CH116" s="28"/>
      <c r="CI116" s="28"/>
      <c r="CJ116" s="28"/>
      <c r="CK116" s="28"/>
    </row>
    <row r="117" spans="1:89" s="21" customFormat="1" x14ac:dyDescent="0.2">
      <c r="A117" s="101"/>
      <c r="L117" s="99"/>
      <c r="V117" s="27"/>
      <c r="AW117" s="28"/>
      <c r="AX117" s="28"/>
      <c r="AY117" s="28"/>
      <c r="AZ117" s="28"/>
      <c r="BA117" s="28"/>
      <c r="BB117" s="28"/>
      <c r="BC117" s="28"/>
      <c r="BD117" s="28"/>
      <c r="BE117" s="28"/>
      <c r="BF117" s="28"/>
      <c r="BG117" s="28"/>
      <c r="BH117" s="28"/>
      <c r="BI117" s="28"/>
      <c r="BJ117" s="28"/>
      <c r="BK117" s="28"/>
      <c r="BL117" s="28"/>
      <c r="BM117" s="28"/>
      <c r="BN117" s="28"/>
      <c r="BO117" s="28"/>
      <c r="BP117" s="28"/>
      <c r="BQ117" s="28"/>
      <c r="BR117" s="28"/>
      <c r="BS117" s="28"/>
      <c r="BT117" s="28"/>
      <c r="BU117" s="28"/>
      <c r="BV117" s="28"/>
      <c r="BW117" s="28"/>
      <c r="BX117" s="28"/>
      <c r="BY117" s="28"/>
      <c r="BZ117" s="28"/>
      <c r="CA117" s="28"/>
      <c r="CB117" s="28"/>
      <c r="CC117" s="28"/>
      <c r="CD117" s="28"/>
      <c r="CE117" s="28"/>
      <c r="CF117" s="28"/>
      <c r="CG117" s="28"/>
      <c r="CH117" s="28"/>
      <c r="CI117" s="28"/>
      <c r="CJ117" s="28"/>
      <c r="CK117" s="28"/>
    </row>
    <row r="118" spans="1:89" s="21" customFormat="1" x14ac:dyDescent="0.2">
      <c r="A118" s="101"/>
      <c r="L118" s="99"/>
      <c r="V118" s="27"/>
      <c r="AW118" s="28"/>
      <c r="AX118" s="28"/>
      <c r="AY118" s="28"/>
      <c r="AZ118" s="28"/>
      <c r="BA118" s="28"/>
      <c r="BB118" s="28"/>
      <c r="BC118" s="28"/>
      <c r="BD118" s="28"/>
      <c r="BE118" s="28"/>
      <c r="BF118" s="28"/>
      <c r="BG118" s="28"/>
      <c r="BH118" s="28"/>
      <c r="BI118" s="28"/>
      <c r="BJ118" s="28"/>
      <c r="BK118" s="28"/>
      <c r="BL118" s="28"/>
      <c r="BM118" s="28"/>
      <c r="BN118" s="28"/>
      <c r="BO118" s="28"/>
      <c r="BP118" s="28"/>
      <c r="BQ118" s="28"/>
      <c r="BR118" s="28"/>
      <c r="BS118" s="28"/>
      <c r="BT118" s="28"/>
      <c r="BU118" s="28"/>
      <c r="BV118" s="28"/>
      <c r="BW118" s="28"/>
      <c r="BX118" s="28"/>
      <c r="BY118" s="28"/>
      <c r="BZ118" s="28"/>
      <c r="CA118" s="28"/>
      <c r="CB118" s="28"/>
      <c r="CC118" s="28"/>
      <c r="CD118" s="28"/>
      <c r="CE118" s="28"/>
      <c r="CF118" s="28"/>
      <c r="CG118" s="28"/>
      <c r="CH118" s="28"/>
      <c r="CI118" s="28"/>
      <c r="CJ118" s="28"/>
      <c r="CK118" s="28"/>
    </row>
    <row r="119" spans="1:89" s="21" customFormat="1" x14ac:dyDescent="0.2">
      <c r="A119" s="101"/>
      <c r="L119" s="99"/>
      <c r="V119" s="27"/>
      <c r="AW119" s="28"/>
      <c r="AX119" s="28"/>
      <c r="AY119" s="28"/>
      <c r="AZ119" s="28"/>
      <c r="BA119" s="28"/>
      <c r="BB119" s="28"/>
      <c r="BC119" s="28"/>
      <c r="BD119" s="28"/>
      <c r="BE119" s="28"/>
      <c r="BF119" s="28"/>
      <c r="BG119" s="28"/>
      <c r="BH119" s="28"/>
      <c r="BI119" s="28"/>
      <c r="BJ119" s="28"/>
      <c r="BK119" s="28"/>
      <c r="BL119" s="28"/>
      <c r="BM119" s="28"/>
      <c r="BN119" s="28"/>
      <c r="BO119" s="28"/>
      <c r="BP119" s="28"/>
      <c r="BQ119" s="28"/>
      <c r="BR119" s="28"/>
      <c r="BS119" s="28"/>
      <c r="BT119" s="28"/>
      <c r="BU119" s="28"/>
      <c r="BV119" s="28"/>
      <c r="BW119" s="28"/>
      <c r="BX119" s="28"/>
      <c r="BY119" s="28"/>
      <c r="BZ119" s="28"/>
      <c r="CA119" s="28"/>
      <c r="CB119" s="28"/>
      <c r="CC119" s="28"/>
      <c r="CD119" s="28"/>
      <c r="CE119" s="28"/>
      <c r="CF119" s="28"/>
      <c r="CG119" s="28"/>
      <c r="CH119" s="28"/>
      <c r="CI119" s="28"/>
      <c r="CJ119" s="28"/>
      <c r="CK119" s="28"/>
    </row>
    <row r="120" spans="1:89" s="21" customFormat="1" x14ac:dyDescent="0.2">
      <c r="A120" s="101"/>
      <c r="L120" s="99"/>
      <c r="V120" s="27"/>
      <c r="AW120" s="28"/>
      <c r="AX120" s="28"/>
      <c r="AY120" s="28"/>
      <c r="AZ120" s="28"/>
      <c r="BA120" s="28"/>
      <c r="BB120" s="28"/>
      <c r="BC120" s="28"/>
      <c r="BD120" s="28"/>
      <c r="BE120" s="28"/>
      <c r="BF120" s="28"/>
      <c r="BG120" s="28"/>
      <c r="BH120" s="28"/>
      <c r="BI120" s="28"/>
      <c r="BJ120" s="28"/>
      <c r="BK120" s="28"/>
      <c r="BL120" s="28"/>
      <c r="BM120" s="28"/>
      <c r="BN120" s="28"/>
      <c r="BO120" s="28"/>
      <c r="BP120" s="28"/>
      <c r="BQ120" s="28"/>
      <c r="BR120" s="28"/>
      <c r="BS120" s="28"/>
      <c r="BT120" s="28"/>
      <c r="BU120" s="28"/>
      <c r="BV120" s="28"/>
      <c r="BW120" s="28"/>
      <c r="BX120" s="28"/>
      <c r="BY120" s="28"/>
      <c r="BZ120" s="28"/>
      <c r="CA120" s="28"/>
      <c r="CB120" s="28"/>
      <c r="CC120" s="28"/>
      <c r="CD120" s="28"/>
      <c r="CE120" s="28"/>
      <c r="CF120" s="28"/>
      <c r="CG120" s="28"/>
      <c r="CH120" s="28"/>
      <c r="CI120" s="28"/>
      <c r="CJ120" s="28"/>
      <c r="CK120" s="28"/>
    </row>
    <row r="121" spans="1:89" s="21" customFormat="1" x14ac:dyDescent="0.2">
      <c r="A121" s="101"/>
      <c r="L121" s="99"/>
      <c r="V121" s="27"/>
      <c r="AW121" s="28"/>
      <c r="AX121" s="28"/>
      <c r="AY121" s="28"/>
      <c r="AZ121" s="28"/>
      <c r="BA121" s="28"/>
      <c r="BB121" s="28"/>
      <c r="BC121" s="28"/>
      <c r="BD121" s="28"/>
      <c r="BE121" s="28"/>
      <c r="BF121" s="28"/>
      <c r="BG121" s="28"/>
      <c r="BH121" s="28"/>
      <c r="BI121" s="28"/>
      <c r="BJ121" s="28"/>
      <c r="BK121" s="28"/>
      <c r="BL121" s="28"/>
      <c r="BM121" s="28"/>
      <c r="BN121" s="28"/>
      <c r="BO121" s="28"/>
      <c r="BP121" s="28"/>
      <c r="BQ121" s="28"/>
      <c r="BR121" s="28"/>
      <c r="BS121" s="28"/>
      <c r="BT121" s="28"/>
      <c r="BU121" s="28"/>
      <c r="BV121" s="28"/>
      <c r="BW121" s="28"/>
      <c r="BX121" s="28"/>
      <c r="BY121" s="28"/>
      <c r="BZ121" s="28"/>
      <c r="CA121" s="28"/>
      <c r="CB121" s="28"/>
      <c r="CC121" s="28"/>
      <c r="CD121" s="28"/>
      <c r="CE121" s="28"/>
      <c r="CF121" s="28"/>
      <c r="CG121" s="28"/>
      <c r="CH121" s="28"/>
      <c r="CI121" s="28"/>
      <c r="CJ121" s="28"/>
      <c r="CK121" s="28"/>
    </row>
    <row r="122" spans="1:89" s="21" customFormat="1" x14ac:dyDescent="0.2">
      <c r="A122" s="101"/>
      <c r="L122" s="99"/>
      <c r="V122" s="27"/>
      <c r="AW122" s="28"/>
      <c r="AX122" s="28"/>
      <c r="AY122" s="28"/>
      <c r="AZ122" s="28"/>
      <c r="BA122" s="28"/>
      <c r="BB122" s="28"/>
      <c r="BC122" s="28"/>
      <c r="BD122" s="28"/>
      <c r="BE122" s="28"/>
      <c r="BF122" s="28"/>
      <c r="BG122" s="28"/>
      <c r="BH122" s="28"/>
      <c r="BI122" s="28"/>
      <c r="BJ122" s="28"/>
      <c r="BK122" s="28"/>
      <c r="BL122" s="28"/>
      <c r="BM122" s="28"/>
      <c r="BN122" s="28"/>
      <c r="BO122" s="28"/>
      <c r="BP122" s="28"/>
      <c r="BQ122" s="28"/>
      <c r="BR122" s="28"/>
      <c r="BS122" s="28"/>
      <c r="BT122" s="28"/>
      <c r="BU122" s="28"/>
      <c r="BV122" s="28"/>
      <c r="BW122" s="28"/>
      <c r="BX122" s="28"/>
      <c r="BY122" s="28"/>
      <c r="BZ122" s="28"/>
      <c r="CA122" s="28"/>
      <c r="CB122" s="28"/>
      <c r="CC122" s="28"/>
      <c r="CD122" s="28"/>
      <c r="CE122" s="28"/>
      <c r="CF122" s="28"/>
      <c r="CG122" s="28"/>
      <c r="CH122" s="28"/>
      <c r="CI122" s="28"/>
      <c r="CJ122" s="28"/>
      <c r="CK122" s="28"/>
    </row>
    <row r="123" spans="1:89" s="21" customFormat="1" x14ac:dyDescent="0.2">
      <c r="A123" s="101"/>
      <c r="L123" s="99"/>
      <c r="V123" s="27"/>
      <c r="AW123" s="28"/>
      <c r="AX123" s="28"/>
      <c r="AY123" s="28"/>
      <c r="AZ123" s="28"/>
      <c r="BA123" s="28"/>
      <c r="BB123" s="28"/>
      <c r="BC123" s="28"/>
      <c r="BD123" s="28"/>
      <c r="BE123" s="28"/>
      <c r="BF123" s="28"/>
      <c r="BG123" s="28"/>
      <c r="BH123" s="28"/>
      <c r="BI123" s="28"/>
      <c r="BJ123" s="28"/>
      <c r="BK123" s="28"/>
      <c r="BL123" s="28"/>
      <c r="BM123" s="28"/>
      <c r="BN123" s="28"/>
      <c r="BO123" s="28"/>
      <c r="BP123" s="28"/>
      <c r="BQ123" s="28"/>
      <c r="BR123" s="28"/>
      <c r="BS123" s="28"/>
      <c r="BT123" s="28"/>
      <c r="BU123" s="28"/>
      <c r="BV123" s="28"/>
      <c r="BW123" s="28"/>
      <c r="BX123" s="28"/>
      <c r="BY123" s="28"/>
      <c r="BZ123" s="28"/>
      <c r="CA123" s="28"/>
      <c r="CB123" s="28"/>
      <c r="CC123" s="28"/>
      <c r="CD123" s="28"/>
      <c r="CE123" s="28"/>
      <c r="CF123" s="28"/>
      <c r="CG123" s="28"/>
      <c r="CH123" s="28"/>
      <c r="CI123" s="28"/>
      <c r="CJ123" s="28"/>
      <c r="CK123" s="28"/>
    </row>
    <row r="124" spans="1:89" s="21" customFormat="1" x14ac:dyDescent="0.2">
      <c r="A124" s="101"/>
      <c r="L124" s="99"/>
      <c r="V124" s="27"/>
      <c r="AW124" s="28"/>
      <c r="AX124" s="28"/>
      <c r="AY124" s="28"/>
      <c r="AZ124" s="28"/>
      <c r="BA124" s="28"/>
      <c r="BB124" s="28"/>
      <c r="BC124" s="28"/>
      <c r="BD124" s="28"/>
      <c r="BE124" s="28"/>
      <c r="BF124" s="28"/>
      <c r="BG124" s="28"/>
      <c r="BH124" s="28"/>
      <c r="BI124" s="28"/>
      <c r="BJ124" s="28"/>
      <c r="BK124" s="28"/>
      <c r="BL124" s="28"/>
      <c r="BM124" s="28"/>
      <c r="BN124" s="28"/>
      <c r="BO124" s="28"/>
      <c r="BP124" s="28"/>
      <c r="BQ124" s="28"/>
      <c r="BR124" s="28"/>
      <c r="BS124" s="28"/>
      <c r="BT124" s="28"/>
      <c r="BU124" s="28"/>
      <c r="BV124" s="28"/>
      <c r="BW124" s="28"/>
      <c r="BX124" s="28"/>
      <c r="BY124" s="28"/>
      <c r="BZ124" s="28"/>
      <c r="CA124" s="28"/>
      <c r="CB124" s="28"/>
      <c r="CC124" s="28"/>
      <c r="CD124" s="28"/>
      <c r="CE124" s="28"/>
      <c r="CF124" s="28"/>
      <c r="CG124" s="28"/>
      <c r="CH124" s="28"/>
      <c r="CI124" s="28"/>
      <c r="CJ124" s="28"/>
      <c r="CK124" s="28"/>
    </row>
    <row r="125" spans="1:89" s="21" customFormat="1" x14ac:dyDescent="0.2">
      <c r="A125" s="101"/>
      <c r="L125" s="99"/>
      <c r="V125" s="27"/>
      <c r="AW125" s="28"/>
      <c r="AX125" s="28"/>
      <c r="AY125" s="28"/>
      <c r="AZ125" s="28"/>
      <c r="BA125" s="28"/>
      <c r="BB125" s="28"/>
      <c r="BC125" s="28"/>
      <c r="BD125" s="28"/>
      <c r="BE125" s="28"/>
      <c r="BF125" s="28"/>
      <c r="BG125" s="28"/>
      <c r="BH125" s="28"/>
      <c r="BI125" s="28"/>
      <c r="BJ125" s="28"/>
      <c r="BK125" s="28"/>
      <c r="BL125" s="28"/>
      <c r="BM125" s="28"/>
      <c r="BN125" s="28"/>
      <c r="BO125" s="28"/>
      <c r="BP125" s="28"/>
      <c r="BQ125" s="28"/>
      <c r="BR125" s="28"/>
      <c r="BS125" s="28"/>
      <c r="BT125" s="28"/>
      <c r="BU125" s="28"/>
      <c r="BV125" s="28"/>
      <c r="BW125" s="28"/>
      <c r="BX125" s="28"/>
      <c r="BY125" s="28"/>
      <c r="BZ125" s="28"/>
      <c r="CA125" s="28"/>
      <c r="CB125" s="28"/>
      <c r="CC125" s="28"/>
      <c r="CD125" s="28"/>
      <c r="CE125" s="28"/>
      <c r="CF125" s="28"/>
      <c r="CG125" s="28"/>
      <c r="CH125" s="28"/>
      <c r="CI125" s="28"/>
      <c r="CJ125" s="28"/>
      <c r="CK125" s="28"/>
    </row>
    <row r="126" spans="1:89" s="21" customFormat="1" x14ac:dyDescent="0.2">
      <c r="A126" s="101"/>
      <c r="L126" s="99"/>
      <c r="V126" s="27"/>
      <c r="AW126" s="28"/>
      <c r="AX126" s="28"/>
      <c r="AY126" s="28"/>
      <c r="AZ126" s="28"/>
      <c r="BA126" s="28"/>
      <c r="BB126" s="28"/>
      <c r="BC126" s="28"/>
      <c r="BD126" s="28"/>
      <c r="BE126" s="28"/>
      <c r="BF126" s="28"/>
      <c r="BG126" s="28"/>
      <c r="BH126" s="28"/>
      <c r="BI126" s="28"/>
      <c r="BJ126" s="28"/>
      <c r="BK126" s="28"/>
      <c r="BL126" s="28"/>
      <c r="BM126" s="28"/>
      <c r="BN126" s="28"/>
      <c r="BO126" s="28"/>
      <c r="BP126" s="28"/>
      <c r="BQ126" s="28"/>
      <c r="BR126" s="28"/>
      <c r="BS126" s="28"/>
      <c r="BT126" s="28"/>
      <c r="BU126" s="28"/>
      <c r="BV126" s="28"/>
      <c r="BW126" s="28"/>
      <c r="BX126" s="28"/>
      <c r="BY126" s="28"/>
      <c r="BZ126" s="28"/>
      <c r="CA126" s="28"/>
      <c r="CB126" s="28"/>
      <c r="CC126" s="28"/>
      <c r="CD126" s="28"/>
      <c r="CE126" s="28"/>
      <c r="CF126" s="28"/>
      <c r="CG126" s="28"/>
      <c r="CH126" s="28"/>
      <c r="CI126" s="28"/>
      <c r="CJ126" s="28"/>
      <c r="CK126" s="28"/>
    </row>
    <row r="127" spans="1:89" s="21" customFormat="1" x14ac:dyDescent="0.2">
      <c r="A127" s="101"/>
      <c r="L127" s="99"/>
      <c r="V127" s="27"/>
      <c r="AW127" s="28"/>
      <c r="AX127" s="28"/>
      <c r="AY127" s="28"/>
      <c r="AZ127" s="28"/>
      <c r="BA127" s="28"/>
      <c r="BB127" s="28"/>
      <c r="BC127" s="28"/>
      <c r="BD127" s="28"/>
      <c r="BE127" s="28"/>
      <c r="BF127" s="28"/>
      <c r="BG127" s="28"/>
      <c r="BH127" s="28"/>
      <c r="BI127" s="28"/>
      <c r="BJ127" s="28"/>
      <c r="BK127" s="28"/>
      <c r="BL127" s="28"/>
      <c r="BM127" s="28"/>
      <c r="BN127" s="28"/>
      <c r="BO127" s="28"/>
      <c r="BP127" s="28"/>
      <c r="BQ127" s="28"/>
      <c r="BR127" s="28"/>
      <c r="BS127" s="28"/>
      <c r="BT127" s="28"/>
      <c r="BU127" s="28"/>
      <c r="BV127" s="28"/>
      <c r="BW127" s="28"/>
      <c r="BX127" s="28"/>
      <c r="BY127" s="28"/>
      <c r="BZ127" s="28"/>
      <c r="CA127" s="28"/>
      <c r="CB127" s="28"/>
      <c r="CC127" s="28"/>
      <c r="CD127" s="28"/>
      <c r="CE127" s="28"/>
      <c r="CF127" s="28"/>
      <c r="CG127" s="28"/>
      <c r="CH127" s="28"/>
      <c r="CI127" s="28"/>
      <c r="CJ127" s="28"/>
      <c r="CK127" s="28"/>
    </row>
    <row r="128" spans="1:89" s="21" customFormat="1" x14ac:dyDescent="0.2">
      <c r="A128" s="101"/>
      <c r="L128" s="99"/>
      <c r="V128" s="27"/>
      <c r="AW128" s="28"/>
      <c r="AX128" s="28"/>
      <c r="AY128" s="28"/>
      <c r="AZ128" s="28"/>
      <c r="BA128" s="28"/>
      <c r="BB128" s="28"/>
      <c r="BC128" s="28"/>
      <c r="BD128" s="28"/>
      <c r="BE128" s="28"/>
      <c r="BF128" s="28"/>
      <c r="BG128" s="28"/>
      <c r="BH128" s="28"/>
      <c r="BI128" s="28"/>
      <c r="BJ128" s="28"/>
      <c r="BK128" s="28"/>
      <c r="BL128" s="28"/>
      <c r="BM128" s="28"/>
      <c r="BN128" s="28"/>
      <c r="BO128" s="28"/>
      <c r="BP128" s="28"/>
      <c r="BQ128" s="28"/>
      <c r="BR128" s="28"/>
      <c r="BS128" s="28"/>
      <c r="BT128" s="28"/>
      <c r="BU128" s="28"/>
      <c r="BV128" s="28"/>
      <c r="BW128" s="28"/>
      <c r="BX128" s="28"/>
      <c r="BY128" s="28"/>
      <c r="BZ128" s="28"/>
      <c r="CA128" s="28"/>
      <c r="CB128" s="28"/>
      <c r="CC128" s="28"/>
      <c r="CD128" s="28"/>
      <c r="CE128" s="28"/>
      <c r="CF128" s="28"/>
      <c r="CG128" s="28"/>
      <c r="CH128" s="28"/>
      <c r="CI128" s="28"/>
      <c r="CJ128" s="28"/>
      <c r="CK128" s="28"/>
    </row>
    <row r="129" spans="1:89" s="21" customFormat="1" x14ac:dyDescent="0.2">
      <c r="A129" s="101"/>
      <c r="L129" s="99"/>
      <c r="V129" s="27"/>
      <c r="AW129" s="28"/>
      <c r="AX129" s="28"/>
      <c r="AY129" s="28"/>
      <c r="AZ129" s="28"/>
      <c r="BA129" s="28"/>
      <c r="BB129" s="28"/>
      <c r="BC129" s="28"/>
      <c r="BD129" s="28"/>
      <c r="BE129" s="28"/>
      <c r="BF129" s="28"/>
      <c r="BG129" s="28"/>
      <c r="BH129" s="28"/>
      <c r="BI129" s="28"/>
      <c r="BJ129" s="28"/>
      <c r="BK129" s="28"/>
      <c r="BL129" s="28"/>
      <c r="BM129" s="28"/>
      <c r="BN129" s="28"/>
      <c r="BO129" s="28"/>
      <c r="BP129" s="28"/>
      <c r="BQ129" s="28"/>
      <c r="BR129" s="28"/>
      <c r="BS129" s="28"/>
      <c r="BT129" s="28"/>
      <c r="BU129" s="28"/>
      <c r="BV129" s="28"/>
      <c r="BW129" s="28"/>
      <c r="BX129" s="28"/>
      <c r="BY129" s="28"/>
      <c r="BZ129" s="28"/>
      <c r="CA129" s="28"/>
      <c r="CB129" s="28"/>
      <c r="CC129" s="28"/>
      <c r="CD129" s="28"/>
      <c r="CE129" s="28"/>
      <c r="CF129" s="28"/>
      <c r="CG129" s="28"/>
      <c r="CH129" s="28"/>
      <c r="CI129" s="28"/>
      <c r="CJ129" s="28"/>
      <c r="CK129" s="28"/>
    </row>
    <row r="130" spans="1:89" s="21" customFormat="1" x14ac:dyDescent="0.2">
      <c r="A130" s="101"/>
      <c r="L130" s="99"/>
      <c r="V130" s="27"/>
      <c r="AW130" s="28"/>
      <c r="AX130" s="28"/>
      <c r="AY130" s="28"/>
      <c r="AZ130" s="28"/>
      <c r="BA130" s="28"/>
      <c r="BB130" s="28"/>
      <c r="BC130" s="28"/>
      <c r="BD130" s="28"/>
      <c r="BE130" s="28"/>
      <c r="BF130" s="28"/>
      <c r="BG130" s="28"/>
      <c r="BH130" s="28"/>
      <c r="BI130" s="28"/>
      <c r="BJ130" s="28"/>
      <c r="BK130" s="28"/>
      <c r="BL130" s="28"/>
      <c r="BM130" s="28"/>
      <c r="BN130" s="28"/>
      <c r="BO130" s="28"/>
      <c r="BP130" s="28"/>
      <c r="BQ130" s="28"/>
      <c r="BR130" s="28"/>
      <c r="BS130" s="28"/>
      <c r="BT130" s="28"/>
      <c r="BU130" s="28"/>
      <c r="BV130" s="28"/>
      <c r="BW130" s="28"/>
      <c r="BX130" s="28"/>
      <c r="BY130" s="28"/>
      <c r="BZ130" s="28"/>
      <c r="CA130" s="28"/>
      <c r="CB130" s="28"/>
      <c r="CC130" s="28"/>
      <c r="CD130" s="28"/>
      <c r="CE130" s="28"/>
      <c r="CF130" s="28"/>
      <c r="CG130" s="28"/>
      <c r="CH130" s="28"/>
      <c r="CI130" s="28"/>
      <c r="CJ130" s="28"/>
      <c r="CK130" s="28"/>
    </row>
    <row r="131" spans="1:89" s="21" customFormat="1" x14ac:dyDescent="0.2">
      <c r="A131" s="101"/>
      <c r="L131" s="99"/>
      <c r="V131" s="27"/>
      <c r="AW131" s="28"/>
      <c r="AX131" s="28"/>
      <c r="AY131" s="28"/>
      <c r="AZ131" s="28"/>
      <c r="BA131" s="28"/>
      <c r="BB131" s="28"/>
      <c r="BC131" s="28"/>
      <c r="BD131" s="28"/>
      <c r="BE131" s="28"/>
      <c r="BF131" s="28"/>
      <c r="BG131" s="28"/>
      <c r="BH131" s="28"/>
      <c r="BI131" s="28"/>
      <c r="BJ131" s="28"/>
      <c r="BK131" s="28"/>
      <c r="BL131" s="28"/>
      <c r="BM131" s="28"/>
      <c r="BN131" s="28"/>
      <c r="BO131" s="28"/>
      <c r="BP131" s="28"/>
      <c r="BQ131" s="28"/>
      <c r="BR131" s="28"/>
      <c r="BS131" s="28"/>
      <c r="BT131" s="28"/>
      <c r="BU131" s="28"/>
      <c r="BV131" s="28"/>
      <c r="BW131" s="28"/>
      <c r="BX131" s="28"/>
      <c r="BY131" s="28"/>
      <c r="BZ131" s="28"/>
      <c r="CA131" s="28"/>
      <c r="CB131" s="28"/>
      <c r="CC131" s="28"/>
      <c r="CD131" s="28"/>
      <c r="CE131" s="28"/>
      <c r="CF131" s="28"/>
      <c r="CG131" s="28"/>
      <c r="CH131" s="28"/>
      <c r="CI131" s="28"/>
      <c r="CJ131" s="28"/>
      <c r="CK131" s="28"/>
    </row>
    <row r="132" spans="1:89" s="21" customFormat="1" x14ac:dyDescent="0.2">
      <c r="A132" s="101"/>
      <c r="L132" s="99"/>
      <c r="V132" s="27"/>
      <c r="AW132" s="28"/>
      <c r="AX132" s="28"/>
      <c r="AY132" s="28"/>
      <c r="AZ132" s="28"/>
      <c r="BA132" s="28"/>
      <c r="BB132" s="28"/>
      <c r="BC132" s="28"/>
      <c r="BD132" s="28"/>
      <c r="BE132" s="28"/>
      <c r="BF132" s="28"/>
      <c r="BG132" s="28"/>
      <c r="BH132" s="28"/>
      <c r="BI132" s="28"/>
      <c r="BJ132" s="28"/>
      <c r="BK132" s="28"/>
      <c r="BL132" s="28"/>
      <c r="BM132" s="28"/>
      <c r="BN132" s="28"/>
      <c r="BO132" s="28"/>
      <c r="BP132" s="28"/>
      <c r="BQ132" s="28"/>
      <c r="BR132" s="28"/>
      <c r="BS132" s="28"/>
      <c r="BT132" s="28"/>
      <c r="BU132" s="28"/>
      <c r="BV132" s="28"/>
      <c r="BW132" s="28"/>
      <c r="BX132" s="28"/>
      <c r="BY132" s="28"/>
      <c r="BZ132" s="28"/>
      <c r="CA132" s="28"/>
      <c r="CB132" s="28"/>
      <c r="CC132" s="28"/>
      <c r="CD132" s="28"/>
      <c r="CE132" s="28"/>
      <c r="CF132" s="28"/>
      <c r="CG132" s="28"/>
      <c r="CH132" s="28"/>
      <c r="CI132" s="28"/>
      <c r="CJ132" s="28"/>
      <c r="CK132" s="28"/>
    </row>
    <row r="133" spans="1:89" s="21" customFormat="1" x14ac:dyDescent="0.2">
      <c r="A133" s="101"/>
      <c r="L133" s="99"/>
      <c r="V133" s="27"/>
      <c r="AW133" s="28"/>
      <c r="AX133" s="28"/>
      <c r="AY133" s="28"/>
      <c r="AZ133" s="28"/>
      <c r="BA133" s="28"/>
      <c r="BB133" s="28"/>
      <c r="BC133" s="28"/>
      <c r="BD133" s="28"/>
      <c r="BE133" s="28"/>
      <c r="BF133" s="28"/>
      <c r="BG133" s="28"/>
      <c r="BH133" s="28"/>
      <c r="BI133" s="28"/>
      <c r="BJ133" s="28"/>
      <c r="BK133" s="28"/>
      <c r="BL133" s="28"/>
      <c r="BM133" s="28"/>
      <c r="BN133" s="28"/>
      <c r="BO133" s="28"/>
      <c r="BP133" s="28"/>
      <c r="BQ133" s="28"/>
      <c r="BR133" s="28"/>
      <c r="BS133" s="28"/>
      <c r="BT133" s="28"/>
      <c r="BU133" s="28"/>
      <c r="BV133" s="28"/>
      <c r="BW133" s="28"/>
      <c r="BX133" s="28"/>
      <c r="BY133" s="28"/>
      <c r="BZ133" s="28"/>
      <c r="CA133" s="28"/>
      <c r="CB133" s="28"/>
      <c r="CC133" s="28"/>
      <c r="CD133" s="28"/>
      <c r="CE133" s="28"/>
      <c r="CF133" s="28"/>
      <c r="CG133" s="28"/>
      <c r="CH133" s="28"/>
      <c r="CI133" s="28"/>
      <c r="CJ133" s="28"/>
      <c r="CK133" s="28"/>
    </row>
    <row r="134" spans="1:89" s="21" customFormat="1" x14ac:dyDescent="0.2">
      <c r="A134" s="101"/>
      <c r="L134" s="99"/>
      <c r="V134" s="27"/>
      <c r="AW134" s="28"/>
      <c r="AX134" s="28"/>
      <c r="AY134" s="28"/>
      <c r="AZ134" s="28"/>
      <c r="BA134" s="28"/>
      <c r="BB134" s="28"/>
      <c r="BC134" s="28"/>
      <c r="BD134" s="28"/>
      <c r="BE134" s="28"/>
      <c r="BF134" s="28"/>
      <c r="BG134" s="28"/>
      <c r="BH134" s="28"/>
      <c r="BI134" s="28"/>
      <c r="BJ134" s="28"/>
      <c r="BK134" s="28"/>
      <c r="BL134" s="28"/>
      <c r="BM134" s="28"/>
      <c r="BN134" s="28"/>
      <c r="BO134" s="28"/>
      <c r="BP134" s="28"/>
      <c r="BQ134" s="28"/>
      <c r="BR134" s="28"/>
      <c r="BS134" s="28"/>
      <c r="BT134" s="28"/>
      <c r="BU134" s="28"/>
      <c r="BV134" s="28"/>
      <c r="BW134" s="28"/>
      <c r="BX134" s="28"/>
      <c r="BY134" s="28"/>
      <c r="BZ134" s="28"/>
      <c r="CA134" s="28"/>
      <c r="CB134" s="28"/>
      <c r="CC134" s="28"/>
      <c r="CD134" s="28"/>
      <c r="CE134" s="28"/>
      <c r="CF134" s="28"/>
      <c r="CG134" s="28"/>
      <c r="CH134" s="28"/>
      <c r="CI134" s="28"/>
      <c r="CJ134" s="28"/>
      <c r="CK134" s="28"/>
    </row>
    <row r="135" spans="1:89" s="21" customFormat="1" x14ac:dyDescent="0.2">
      <c r="A135" s="101"/>
      <c r="L135" s="99"/>
      <c r="V135" s="27"/>
      <c r="AW135" s="28"/>
      <c r="AX135" s="28"/>
      <c r="AY135" s="28"/>
      <c r="AZ135" s="28"/>
      <c r="BA135" s="28"/>
      <c r="BB135" s="28"/>
      <c r="BC135" s="28"/>
      <c r="BD135" s="28"/>
      <c r="BE135" s="28"/>
      <c r="BF135" s="28"/>
      <c r="BG135" s="28"/>
      <c r="BH135" s="28"/>
      <c r="BI135" s="28"/>
      <c r="BJ135" s="28"/>
      <c r="BK135" s="28"/>
      <c r="BL135" s="28"/>
      <c r="BM135" s="28"/>
      <c r="BN135" s="28"/>
      <c r="BO135" s="28"/>
      <c r="BP135" s="28"/>
      <c r="BQ135" s="28"/>
      <c r="BR135" s="28"/>
      <c r="BS135" s="28"/>
      <c r="BT135" s="28"/>
      <c r="BU135" s="28"/>
      <c r="BV135" s="28"/>
      <c r="BW135" s="28"/>
      <c r="BX135" s="28"/>
      <c r="BY135" s="28"/>
      <c r="BZ135" s="28"/>
      <c r="CA135" s="28"/>
      <c r="CB135" s="28"/>
      <c r="CC135" s="28"/>
      <c r="CD135" s="28"/>
      <c r="CE135" s="28"/>
      <c r="CF135" s="28"/>
      <c r="CG135" s="28"/>
      <c r="CH135" s="28"/>
      <c r="CI135" s="28"/>
      <c r="CJ135" s="28"/>
      <c r="CK135" s="28"/>
    </row>
    <row r="136" spans="1:89" s="21" customFormat="1" x14ac:dyDescent="0.2">
      <c r="A136" s="101"/>
      <c r="L136" s="99"/>
      <c r="V136" s="27"/>
      <c r="AW136" s="28"/>
      <c r="AX136" s="28"/>
      <c r="AY136" s="28"/>
      <c r="AZ136" s="28"/>
      <c r="BA136" s="28"/>
      <c r="BB136" s="28"/>
      <c r="BC136" s="28"/>
      <c r="BD136" s="28"/>
      <c r="BE136" s="28"/>
      <c r="BF136" s="28"/>
      <c r="BG136" s="28"/>
      <c r="BH136" s="28"/>
      <c r="BI136" s="28"/>
      <c r="BJ136" s="28"/>
      <c r="BK136" s="28"/>
      <c r="BL136" s="28"/>
      <c r="BM136" s="28"/>
      <c r="BN136" s="28"/>
      <c r="BO136" s="28"/>
      <c r="BP136" s="28"/>
      <c r="BQ136" s="28"/>
      <c r="BR136" s="28"/>
      <c r="BS136" s="28"/>
      <c r="BT136" s="28"/>
      <c r="BU136" s="28"/>
      <c r="BV136" s="28"/>
      <c r="BW136" s="28"/>
      <c r="BX136" s="28"/>
      <c r="BY136" s="28"/>
      <c r="BZ136" s="28"/>
      <c r="CA136" s="28"/>
      <c r="CB136" s="28"/>
      <c r="CC136" s="28"/>
      <c r="CD136" s="28"/>
      <c r="CE136" s="28"/>
      <c r="CF136" s="28"/>
      <c r="CG136" s="28"/>
      <c r="CH136" s="28"/>
      <c r="CI136" s="28"/>
      <c r="CJ136" s="28"/>
      <c r="CK136" s="28"/>
    </row>
    <row r="137" spans="1:89" s="21" customFormat="1" x14ac:dyDescent="0.2">
      <c r="A137" s="101"/>
      <c r="L137" s="99"/>
      <c r="V137" s="27"/>
      <c r="AW137" s="28"/>
      <c r="AX137" s="28"/>
      <c r="AY137" s="28"/>
      <c r="AZ137" s="28"/>
      <c r="BA137" s="28"/>
      <c r="BB137" s="28"/>
      <c r="BC137" s="28"/>
      <c r="BD137" s="28"/>
      <c r="BE137" s="28"/>
      <c r="BF137" s="28"/>
      <c r="BG137" s="28"/>
      <c r="BH137" s="28"/>
      <c r="BI137" s="28"/>
      <c r="BJ137" s="28"/>
      <c r="BK137" s="28"/>
      <c r="BL137" s="28"/>
      <c r="BM137" s="28"/>
      <c r="BN137" s="28"/>
      <c r="BO137" s="28"/>
      <c r="BP137" s="28"/>
      <c r="BQ137" s="28"/>
      <c r="BR137" s="28"/>
      <c r="BS137" s="28"/>
      <c r="BT137" s="28"/>
      <c r="BU137" s="28"/>
      <c r="BV137" s="28"/>
      <c r="BW137" s="28"/>
      <c r="BX137" s="28"/>
      <c r="BY137" s="28"/>
      <c r="BZ137" s="28"/>
      <c r="CA137" s="28"/>
      <c r="CB137" s="28"/>
      <c r="CC137" s="28"/>
      <c r="CD137" s="28"/>
      <c r="CE137" s="28"/>
      <c r="CF137" s="28"/>
      <c r="CG137" s="28"/>
      <c r="CH137" s="28"/>
      <c r="CI137" s="28"/>
      <c r="CJ137" s="28"/>
      <c r="CK137" s="28"/>
    </row>
    <row r="138" spans="1:89" s="21" customFormat="1" x14ac:dyDescent="0.2">
      <c r="A138" s="101"/>
      <c r="L138" s="99"/>
      <c r="V138" s="27"/>
      <c r="AW138" s="28"/>
      <c r="AX138" s="28"/>
      <c r="AY138" s="28"/>
      <c r="AZ138" s="28"/>
      <c r="BA138" s="28"/>
      <c r="BB138" s="28"/>
      <c r="BC138" s="28"/>
      <c r="BD138" s="28"/>
      <c r="BE138" s="28"/>
      <c r="BF138" s="28"/>
      <c r="BG138" s="28"/>
      <c r="BH138" s="28"/>
      <c r="BI138" s="28"/>
      <c r="BJ138" s="28"/>
      <c r="BK138" s="28"/>
      <c r="BL138" s="28"/>
      <c r="BM138" s="28"/>
      <c r="BN138" s="28"/>
      <c r="BO138" s="28"/>
      <c r="BP138" s="28"/>
      <c r="BQ138" s="28"/>
      <c r="BR138" s="28"/>
      <c r="BS138" s="28"/>
      <c r="BT138" s="28"/>
      <c r="BU138" s="28"/>
      <c r="BV138" s="28"/>
      <c r="BW138" s="28"/>
      <c r="BX138" s="28"/>
      <c r="BY138" s="28"/>
      <c r="BZ138" s="28"/>
      <c r="CA138" s="28"/>
      <c r="CB138" s="28"/>
      <c r="CC138" s="28"/>
      <c r="CD138" s="28"/>
      <c r="CE138" s="28"/>
      <c r="CF138" s="28"/>
      <c r="CG138" s="28"/>
      <c r="CH138" s="28"/>
      <c r="CI138" s="28"/>
      <c r="CJ138" s="28"/>
      <c r="CK138" s="28"/>
    </row>
    <row r="139" spans="1:89" s="21" customFormat="1" x14ac:dyDescent="0.2">
      <c r="A139" s="101"/>
      <c r="L139" s="99"/>
      <c r="V139" s="27"/>
      <c r="AW139" s="28"/>
      <c r="AX139" s="28"/>
      <c r="AY139" s="28"/>
      <c r="AZ139" s="28"/>
      <c r="BA139" s="28"/>
      <c r="BB139" s="28"/>
      <c r="BC139" s="28"/>
      <c r="BD139" s="28"/>
      <c r="BE139" s="28"/>
      <c r="BF139" s="28"/>
      <c r="BG139" s="28"/>
      <c r="BH139" s="28"/>
      <c r="BI139" s="28"/>
      <c r="BJ139" s="28"/>
      <c r="BK139" s="28"/>
      <c r="BL139" s="28"/>
      <c r="BM139" s="28"/>
      <c r="BN139" s="28"/>
      <c r="BO139" s="28"/>
      <c r="BP139" s="28"/>
      <c r="BQ139" s="28"/>
      <c r="BR139" s="28"/>
      <c r="BS139" s="28"/>
      <c r="BT139" s="28"/>
      <c r="BU139" s="28"/>
      <c r="BV139" s="28"/>
      <c r="BW139" s="28"/>
      <c r="BX139" s="28"/>
      <c r="BY139" s="28"/>
      <c r="BZ139" s="28"/>
      <c r="CA139" s="28"/>
      <c r="CB139" s="28"/>
      <c r="CC139" s="28"/>
      <c r="CD139" s="28"/>
      <c r="CE139" s="28"/>
      <c r="CF139" s="28"/>
      <c r="CG139" s="28"/>
      <c r="CH139" s="28"/>
      <c r="CI139" s="28"/>
      <c r="CJ139" s="28"/>
      <c r="CK139" s="28"/>
    </row>
    <row r="140" spans="1:89" s="21" customFormat="1" x14ac:dyDescent="0.2">
      <c r="A140" s="101"/>
      <c r="L140" s="99"/>
      <c r="V140" s="27"/>
      <c r="AW140" s="28"/>
      <c r="AX140" s="28"/>
      <c r="AY140" s="28"/>
      <c r="AZ140" s="28"/>
      <c r="BA140" s="28"/>
      <c r="BB140" s="28"/>
      <c r="BC140" s="28"/>
      <c r="BD140" s="28"/>
      <c r="BE140" s="28"/>
      <c r="BF140" s="28"/>
      <c r="BG140" s="28"/>
      <c r="BH140" s="28"/>
      <c r="BI140" s="28"/>
      <c r="BJ140" s="28"/>
      <c r="BK140" s="28"/>
      <c r="BL140" s="28"/>
      <c r="BM140" s="28"/>
      <c r="BN140" s="28"/>
      <c r="BO140" s="28"/>
      <c r="BP140" s="28"/>
      <c r="BQ140" s="28"/>
      <c r="BR140" s="28"/>
      <c r="BS140" s="28"/>
      <c r="BT140" s="28"/>
      <c r="BU140" s="28"/>
      <c r="BV140" s="28"/>
      <c r="BW140" s="28"/>
      <c r="BX140" s="28"/>
      <c r="BY140" s="28"/>
      <c r="BZ140" s="28"/>
      <c r="CA140" s="28"/>
      <c r="CB140" s="28"/>
      <c r="CC140" s="28"/>
      <c r="CD140" s="28"/>
      <c r="CE140" s="28"/>
      <c r="CF140" s="28"/>
      <c r="CG140" s="28"/>
      <c r="CH140" s="28"/>
      <c r="CI140" s="28"/>
      <c r="CJ140" s="28"/>
      <c r="CK140" s="28"/>
    </row>
    <row r="141" spans="1:89" s="21" customFormat="1" x14ac:dyDescent="0.2">
      <c r="A141" s="101"/>
      <c r="L141" s="99"/>
      <c r="V141" s="27"/>
      <c r="AW141" s="28"/>
      <c r="AX141" s="28"/>
      <c r="AY141" s="28"/>
      <c r="AZ141" s="28"/>
      <c r="BA141" s="28"/>
      <c r="BB141" s="28"/>
      <c r="BC141" s="28"/>
      <c r="BD141" s="28"/>
      <c r="BE141" s="28"/>
      <c r="BF141" s="28"/>
      <c r="BG141" s="28"/>
      <c r="BH141" s="28"/>
      <c r="BI141" s="28"/>
      <c r="BJ141" s="28"/>
      <c r="BK141" s="28"/>
      <c r="BL141" s="28"/>
      <c r="BM141" s="28"/>
      <c r="BN141" s="28"/>
      <c r="BO141" s="28"/>
      <c r="BP141" s="28"/>
      <c r="BQ141" s="28"/>
      <c r="BR141" s="28"/>
      <c r="BS141" s="28"/>
      <c r="BT141" s="28"/>
      <c r="BU141" s="28"/>
      <c r="BV141" s="28"/>
      <c r="BW141" s="28"/>
      <c r="BX141" s="28"/>
      <c r="BY141" s="28"/>
      <c r="BZ141" s="28"/>
      <c r="CA141" s="28"/>
      <c r="CB141" s="28"/>
      <c r="CC141" s="28"/>
      <c r="CD141" s="28"/>
      <c r="CE141" s="28"/>
      <c r="CF141" s="28"/>
      <c r="CG141" s="28"/>
      <c r="CH141" s="28"/>
      <c r="CI141" s="28"/>
      <c r="CJ141" s="28"/>
      <c r="CK141" s="28"/>
    </row>
    <row r="142" spans="1:89" s="21" customFormat="1" x14ac:dyDescent="0.2">
      <c r="A142" s="101"/>
      <c r="L142" s="99"/>
      <c r="V142" s="27"/>
      <c r="AW142" s="28"/>
      <c r="AX142" s="28"/>
      <c r="AY142" s="28"/>
      <c r="AZ142" s="28"/>
      <c r="BA142" s="28"/>
      <c r="BB142" s="28"/>
      <c r="BC142" s="28"/>
      <c r="BD142" s="28"/>
      <c r="BE142" s="28"/>
      <c r="BF142" s="28"/>
      <c r="BG142" s="28"/>
      <c r="BH142" s="28"/>
      <c r="BI142" s="28"/>
      <c r="BJ142" s="28"/>
      <c r="BK142" s="28"/>
      <c r="BL142" s="28"/>
      <c r="BM142" s="28"/>
      <c r="BN142" s="28"/>
      <c r="BO142" s="28"/>
      <c r="BP142" s="28"/>
      <c r="BQ142" s="28"/>
      <c r="BR142" s="28"/>
      <c r="BS142" s="28"/>
      <c r="BT142" s="28"/>
      <c r="BU142" s="28"/>
      <c r="BV142" s="28"/>
      <c r="BW142" s="28"/>
      <c r="BX142" s="28"/>
      <c r="BY142" s="28"/>
      <c r="BZ142" s="28"/>
      <c r="CA142" s="28"/>
      <c r="CB142" s="28"/>
      <c r="CC142" s="28"/>
      <c r="CD142" s="28"/>
      <c r="CE142" s="28"/>
      <c r="CF142" s="28"/>
      <c r="CG142" s="28"/>
      <c r="CH142" s="28"/>
      <c r="CI142" s="28"/>
      <c r="CJ142" s="28"/>
      <c r="CK142" s="28"/>
    </row>
    <row r="143" spans="1:89" s="21" customFormat="1" x14ac:dyDescent="0.2">
      <c r="A143" s="101"/>
      <c r="L143" s="99"/>
      <c r="V143" s="27"/>
      <c r="AW143" s="28"/>
      <c r="AX143" s="28"/>
      <c r="AY143" s="28"/>
      <c r="AZ143" s="28"/>
      <c r="BA143" s="28"/>
      <c r="BB143" s="28"/>
      <c r="BC143" s="28"/>
      <c r="BD143" s="28"/>
      <c r="BE143" s="28"/>
      <c r="BF143" s="28"/>
      <c r="BG143" s="28"/>
      <c r="BH143" s="28"/>
      <c r="BI143" s="28"/>
      <c r="BJ143" s="28"/>
      <c r="BK143" s="28"/>
      <c r="BL143" s="28"/>
      <c r="BM143" s="28"/>
      <c r="BN143" s="28"/>
      <c r="BO143" s="28"/>
      <c r="BP143" s="28"/>
      <c r="BQ143" s="28"/>
      <c r="BR143" s="28"/>
      <c r="BS143" s="28"/>
      <c r="BT143" s="28"/>
      <c r="BU143" s="28"/>
      <c r="BV143" s="28"/>
      <c r="BW143" s="28"/>
      <c r="BX143" s="28"/>
      <c r="BY143" s="28"/>
      <c r="BZ143" s="28"/>
      <c r="CA143" s="28"/>
      <c r="CB143" s="28"/>
      <c r="CC143" s="28"/>
      <c r="CD143" s="28"/>
      <c r="CE143" s="28"/>
      <c r="CF143" s="28"/>
      <c r="CG143" s="28"/>
      <c r="CH143" s="28"/>
      <c r="CI143" s="28"/>
      <c r="CJ143" s="28"/>
      <c r="CK143" s="28"/>
    </row>
    <row r="144" spans="1:89" s="21" customFormat="1" x14ac:dyDescent="0.2">
      <c r="A144" s="101"/>
      <c r="L144" s="99"/>
      <c r="V144" s="27"/>
      <c r="AW144" s="28"/>
      <c r="AX144" s="28"/>
      <c r="AY144" s="28"/>
      <c r="AZ144" s="28"/>
      <c r="BA144" s="28"/>
      <c r="BB144" s="28"/>
      <c r="BC144" s="28"/>
      <c r="BD144" s="28"/>
      <c r="BE144" s="28"/>
      <c r="BF144" s="28"/>
      <c r="BG144" s="28"/>
      <c r="BH144" s="28"/>
      <c r="BI144" s="28"/>
      <c r="BJ144" s="28"/>
      <c r="BK144" s="28"/>
      <c r="BL144" s="28"/>
      <c r="BM144" s="28"/>
      <c r="BN144" s="28"/>
      <c r="BO144" s="28"/>
      <c r="BP144" s="28"/>
      <c r="BQ144" s="28"/>
      <c r="BR144" s="28"/>
      <c r="BS144" s="28"/>
      <c r="BT144" s="28"/>
      <c r="BU144" s="28"/>
      <c r="BV144" s="28"/>
      <c r="BW144" s="28"/>
      <c r="BX144" s="28"/>
      <c r="BY144" s="28"/>
      <c r="BZ144" s="28"/>
      <c r="CA144" s="28"/>
      <c r="CB144" s="28"/>
      <c r="CC144" s="28"/>
      <c r="CD144" s="28"/>
      <c r="CE144" s="28"/>
      <c r="CF144" s="28"/>
      <c r="CG144" s="28"/>
      <c r="CH144" s="28"/>
      <c r="CI144" s="28"/>
      <c r="CJ144" s="28"/>
      <c r="CK144" s="28"/>
    </row>
    <row r="145" spans="1:89" s="21" customFormat="1" x14ac:dyDescent="0.2">
      <c r="A145" s="101"/>
      <c r="L145" s="99"/>
      <c r="V145" s="27"/>
      <c r="AW145" s="28"/>
      <c r="AX145" s="28"/>
      <c r="AY145" s="28"/>
      <c r="AZ145" s="28"/>
      <c r="BA145" s="28"/>
      <c r="BB145" s="28"/>
      <c r="BC145" s="28"/>
      <c r="BD145" s="28"/>
      <c r="BE145" s="28"/>
      <c r="BF145" s="28"/>
      <c r="BG145" s="28"/>
      <c r="BH145" s="28"/>
      <c r="BI145" s="28"/>
      <c r="BJ145" s="28"/>
      <c r="BK145" s="28"/>
      <c r="BL145" s="28"/>
      <c r="BM145" s="28"/>
      <c r="BN145" s="28"/>
      <c r="BO145" s="28"/>
      <c r="BP145" s="28"/>
      <c r="BQ145" s="28"/>
      <c r="BR145" s="28"/>
      <c r="BS145" s="28"/>
      <c r="BT145" s="28"/>
      <c r="BU145" s="28"/>
      <c r="BV145" s="28"/>
      <c r="BW145" s="28"/>
      <c r="BX145" s="28"/>
      <c r="BY145" s="28"/>
      <c r="BZ145" s="28"/>
      <c r="CA145" s="28"/>
      <c r="CB145" s="28"/>
      <c r="CC145" s="28"/>
      <c r="CD145" s="28"/>
      <c r="CE145" s="28"/>
      <c r="CF145" s="28"/>
      <c r="CG145" s="28"/>
      <c r="CH145" s="28"/>
      <c r="CI145" s="28"/>
      <c r="CJ145" s="28"/>
      <c r="CK145" s="28"/>
    </row>
    <row r="146" spans="1:89" s="21" customFormat="1" x14ac:dyDescent="0.2">
      <c r="A146" s="101"/>
      <c r="L146" s="99"/>
      <c r="V146" s="27"/>
      <c r="AW146" s="28"/>
      <c r="AX146" s="28"/>
      <c r="AY146" s="28"/>
      <c r="AZ146" s="28"/>
      <c r="BA146" s="28"/>
      <c r="BB146" s="28"/>
      <c r="BC146" s="28"/>
      <c r="BD146" s="28"/>
      <c r="BE146" s="28"/>
      <c r="BF146" s="28"/>
      <c r="BG146" s="28"/>
      <c r="BH146" s="28"/>
      <c r="BI146" s="28"/>
      <c r="BJ146" s="28"/>
      <c r="BK146" s="28"/>
      <c r="BL146" s="28"/>
      <c r="BM146" s="28"/>
      <c r="BN146" s="28"/>
      <c r="BO146" s="28"/>
      <c r="BP146" s="28"/>
      <c r="BQ146" s="28"/>
      <c r="BR146" s="28"/>
      <c r="BS146" s="28"/>
      <c r="BT146" s="28"/>
      <c r="BU146" s="28"/>
      <c r="BV146" s="28"/>
      <c r="BW146" s="28"/>
      <c r="BX146" s="28"/>
      <c r="BY146" s="28"/>
      <c r="BZ146" s="28"/>
      <c r="CA146" s="28"/>
      <c r="CB146" s="28"/>
      <c r="CC146" s="28"/>
      <c r="CD146" s="28"/>
      <c r="CE146" s="28"/>
      <c r="CF146" s="28"/>
      <c r="CG146" s="28"/>
      <c r="CH146" s="28"/>
      <c r="CI146" s="28"/>
      <c r="CJ146" s="28"/>
      <c r="CK146" s="28"/>
    </row>
    <row r="147" spans="1:89" s="21" customFormat="1" x14ac:dyDescent="0.2">
      <c r="A147" s="101"/>
      <c r="L147" s="99"/>
      <c r="V147" s="27"/>
      <c r="AW147" s="28"/>
      <c r="AX147" s="28"/>
      <c r="AY147" s="28"/>
      <c r="AZ147" s="28"/>
      <c r="BA147" s="28"/>
      <c r="BB147" s="28"/>
      <c r="BC147" s="28"/>
      <c r="BD147" s="28"/>
      <c r="BE147" s="28"/>
      <c r="BF147" s="28"/>
      <c r="BG147" s="28"/>
      <c r="BH147" s="28"/>
      <c r="BI147" s="28"/>
      <c r="BJ147" s="28"/>
      <c r="BK147" s="28"/>
      <c r="BL147" s="28"/>
      <c r="BM147" s="28"/>
      <c r="BN147" s="28"/>
      <c r="BO147" s="28"/>
      <c r="BP147" s="28"/>
      <c r="BQ147" s="28"/>
      <c r="BR147" s="28"/>
      <c r="BS147" s="28"/>
      <c r="BT147" s="28"/>
      <c r="BU147" s="28"/>
      <c r="BV147" s="28"/>
      <c r="BW147" s="28"/>
      <c r="BX147" s="28"/>
      <c r="BY147" s="28"/>
      <c r="BZ147" s="28"/>
      <c r="CA147" s="28"/>
      <c r="CB147" s="28"/>
      <c r="CC147" s="28"/>
      <c r="CD147" s="28"/>
      <c r="CE147" s="28"/>
      <c r="CF147" s="28"/>
      <c r="CG147" s="28"/>
      <c r="CH147" s="28"/>
      <c r="CI147" s="28"/>
      <c r="CJ147" s="28"/>
      <c r="CK147" s="28"/>
    </row>
    <row r="148" spans="1:89" s="21" customFormat="1" x14ac:dyDescent="0.2">
      <c r="A148" s="101"/>
      <c r="L148" s="99"/>
      <c r="V148" s="27"/>
      <c r="AW148" s="28"/>
      <c r="AX148" s="28"/>
      <c r="AY148" s="28"/>
      <c r="AZ148" s="28"/>
      <c r="BA148" s="28"/>
      <c r="BB148" s="28"/>
      <c r="BC148" s="28"/>
      <c r="BD148" s="28"/>
      <c r="BE148" s="28"/>
      <c r="BF148" s="28"/>
      <c r="BG148" s="28"/>
      <c r="BH148" s="28"/>
      <c r="BI148" s="28"/>
      <c r="BJ148" s="28"/>
      <c r="BK148" s="28"/>
      <c r="BL148" s="28"/>
      <c r="BM148" s="28"/>
      <c r="BN148" s="28"/>
      <c r="BO148" s="28"/>
      <c r="BP148" s="28"/>
      <c r="BQ148" s="28"/>
      <c r="BR148" s="28"/>
      <c r="BS148" s="28"/>
      <c r="BT148" s="28"/>
      <c r="BU148" s="28"/>
      <c r="BV148" s="28"/>
      <c r="BW148" s="28"/>
      <c r="BX148" s="28"/>
      <c r="BY148" s="28"/>
      <c r="BZ148" s="28"/>
      <c r="CA148" s="28"/>
      <c r="CB148" s="28"/>
      <c r="CC148" s="28"/>
      <c r="CD148" s="28"/>
      <c r="CE148" s="28"/>
      <c r="CF148" s="28"/>
      <c r="CG148" s="28"/>
      <c r="CH148" s="28"/>
      <c r="CI148" s="28"/>
      <c r="CJ148" s="28"/>
      <c r="CK148" s="28"/>
    </row>
    <row r="149" spans="1:89" s="21" customFormat="1" x14ac:dyDescent="0.2">
      <c r="A149" s="101"/>
      <c r="L149" s="99"/>
      <c r="V149" s="27"/>
      <c r="AW149" s="28"/>
      <c r="AX149" s="28"/>
      <c r="AY149" s="28"/>
      <c r="AZ149" s="28"/>
      <c r="BA149" s="28"/>
      <c r="BB149" s="28"/>
      <c r="BC149" s="28"/>
      <c r="BD149" s="28"/>
      <c r="BE149" s="28"/>
      <c r="BF149" s="28"/>
      <c r="BG149" s="28"/>
      <c r="BH149" s="28"/>
      <c r="BI149" s="28"/>
      <c r="BJ149" s="28"/>
      <c r="BK149" s="28"/>
      <c r="BL149" s="28"/>
      <c r="BM149" s="28"/>
      <c r="BN149" s="28"/>
      <c r="BO149" s="28"/>
      <c r="BP149" s="28"/>
      <c r="BQ149" s="28"/>
      <c r="BR149" s="28"/>
      <c r="BS149" s="28"/>
      <c r="BT149" s="28"/>
      <c r="BU149" s="28"/>
      <c r="BV149" s="28"/>
      <c r="BW149" s="28"/>
      <c r="BX149" s="28"/>
      <c r="BY149" s="28"/>
      <c r="BZ149" s="28"/>
      <c r="CA149" s="28"/>
      <c r="CB149" s="28"/>
      <c r="CC149" s="28"/>
      <c r="CD149" s="28"/>
      <c r="CE149" s="28"/>
      <c r="CF149" s="28"/>
      <c r="CG149" s="28"/>
      <c r="CH149" s="28"/>
      <c r="CI149" s="28"/>
      <c r="CJ149" s="28"/>
      <c r="CK149" s="28"/>
    </row>
    <row r="150" spans="1:89" s="21" customFormat="1" x14ac:dyDescent="0.2">
      <c r="A150" s="101"/>
      <c r="L150" s="99"/>
      <c r="V150" s="27"/>
      <c r="AW150" s="28"/>
      <c r="AX150" s="28"/>
      <c r="AY150" s="28"/>
      <c r="AZ150" s="28"/>
      <c r="BA150" s="28"/>
      <c r="BB150" s="28"/>
      <c r="BC150" s="28"/>
      <c r="BD150" s="28"/>
      <c r="BE150" s="28"/>
      <c r="BF150" s="28"/>
      <c r="BG150" s="28"/>
      <c r="BH150" s="28"/>
      <c r="BI150" s="28"/>
      <c r="BJ150" s="28"/>
      <c r="BK150" s="28"/>
      <c r="BL150" s="28"/>
      <c r="BM150" s="28"/>
      <c r="BN150" s="28"/>
      <c r="BO150" s="28"/>
      <c r="BP150" s="28"/>
      <c r="BQ150" s="28"/>
      <c r="BR150" s="28"/>
      <c r="BS150" s="28"/>
      <c r="BT150" s="28"/>
      <c r="BU150" s="28"/>
      <c r="BV150" s="28"/>
      <c r="BW150" s="28"/>
      <c r="BX150" s="28"/>
      <c r="BY150" s="28"/>
      <c r="BZ150" s="28"/>
      <c r="CA150" s="28"/>
      <c r="CB150" s="28"/>
      <c r="CC150" s="28"/>
      <c r="CD150" s="28"/>
      <c r="CE150" s="28"/>
      <c r="CF150" s="28"/>
      <c r="CG150" s="28"/>
      <c r="CH150" s="28"/>
      <c r="CI150" s="28"/>
      <c r="CJ150" s="28"/>
      <c r="CK150" s="28"/>
    </row>
    <row r="151" spans="1:89" x14ac:dyDescent="0.2">
      <c r="A151" s="169"/>
      <c r="B151" s="22"/>
      <c r="C151" s="22"/>
      <c r="D151" s="22"/>
      <c r="E151" s="22"/>
      <c r="F151" s="22"/>
      <c r="G151" s="22"/>
      <c r="H151" s="22"/>
      <c r="I151" s="22"/>
      <c r="J151" s="22"/>
      <c r="K151" s="22"/>
      <c r="L151" s="102"/>
      <c r="M151" s="22"/>
      <c r="N151" s="22"/>
      <c r="O151" s="22"/>
      <c r="P151" s="22"/>
      <c r="Q151" s="22"/>
      <c r="R151" s="22"/>
      <c r="S151" s="22"/>
      <c r="T151" s="22"/>
    </row>
    <row r="152" spans="1:89" x14ac:dyDescent="0.2">
      <c r="A152" s="103"/>
      <c r="B152" s="22"/>
      <c r="C152" s="22"/>
      <c r="D152" s="22"/>
      <c r="E152" s="22"/>
      <c r="F152" s="22"/>
      <c r="G152" s="22"/>
      <c r="H152" s="22"/>
      <c r="I152" s="22"/>
      <c r="J152" s="22"/>
      <c r="K152" s="22"/>
      <c r="L152" s="102"/>
      <c r="M152" s="22"/>
      <c r="N152" s="22"/>
      <c r="O152" s="22"/>
      <c r="P152" s="22"/>
      <c r="Q152" s="22"/>
      <c r="R152" s="22"/>
      <c r="S152" s="22"/>
      <c r="T152" s="22"/>
      <c r="AD152" s="176"/>
    </row>
    <row r="153" spans="1:89" x14ac:dyDescent="0.2">
      <c r="A153" s="103"/>
      <c r="B153" s="22"/>
      <c r="C153" s="22"/>
      <c r="D153" s="22"/>
      <c r="E153" s="22"/>
      <c r="F153" s="22"/>
      <c r="G153" s="22"/>
      <c r="H153" s="22"/>
      <c r="I153" s="22"/>
      <c r="J153" s="22"/>
      <c r="K153" s="22"/>
      <c r="L153" s="102"/>
      <c r="M153" s="22"/>
      <c r="N153" s="22"/>
      <c r="O153" s="22"/>
      <c r="P153" s="22"/>
      <c r="Q153" s="22"/>
      <c r="R153" s="22"/>
      <c r="S153" s="22"/>
      <c r="T153" s="22"/>
    </row>
    <row r="154" spans="1:89" x14ac:dyDescent="0.2">
      <c r="A154" s="103"/>
      <c r="B154" s="22"/>
      <c r="C154" s="22"/>
      <c r="D154" s="22"/>
      <c r="E154" s="22"/>
      <c r="F154" s="22"/>
      <c r="G154" s="22"/>
      <c r="H154" s="22"/>
      <c r="I154" s="22"/>
      <c r="J154" s="22"/>
      <c r="K154" s="22"/>
      <c r="L154" s="102"/>
      <c r="M154" s="22"/>
      <c r="N154" s="22"/>
      <c r="O154" s="22"/>
      <c r="P154" s="22"/>
      <c r="Q154" s="22"/>
      <c r="R154" s="22"/>
      <c r="S154" s="22"/>
      <c r="T154" s="22"/>
    </row>
    <row r="155" spans="1:89" x14ac:dyDescent="0.2">
      <c r="A155" s="103"/>
      <c r="B155" s="22"/>
      <c r="C155" s="22"/>
      <c r="D155" s="22"/>
      <c r="E155" s="22"/>
      <c r="F155" s="22"/>
      <c r="G155" s="22"/>
      <c r="H155" s="22"/>
      <c r="I155" s="22"/>
      <c r="J155" s="22"/>
      <c r="K155" s="22"/>
      <c r="L155" s="102"/>
      <c r="M155" s="22"/>
      <c r="N155" s="22"/>
      <c r="O155" s="22"/>
      <c r="P155" s="22"/>
      <c r="Q155" s="22"/>
      <c r="R155" s="22"/>
      <c r="S155" s="22"/>
      <c r="T155" s="22"/>
    </row>
    <row r="156" spans="1:89" x14ac:dyDescent="0.2">
      <c r="A156" s="103"/>
      <c r="B156" s="22"/>
      <c r="C156" s="22"/>
      <c r="D156" s="22"/>
      <c r="E156" s="22"/>
      <c r="F156" s="22"/>
      <c r="G156" s="22"/>
      <c r="H156" s="22"/>
      <c r="I156" s="22"/>
      <c r="J156" s="22"/>
      <c r="K156" s="22"/>
      <c r="L156" s="102"/>
      <c r="M156" s="22"/>
      <c r="N156" s="22"/>
      <c r="O156" s="22"/>
      <c r="P156" s="22"/>
      <c r="Q156" s="22"/>
      <c r="R156" s="22"/>
      <c r="S156" s="22"/>
      <c r="T156" s="22"/>
    </row>
    <row r="157" spans="1:89" x14ac:dyDescent="0.2">
      <c r="A157" s="103"/>
      <c r="B157" s="22"/>
      <c r="C157" s="22"/>
      <c r="D157" s="22"/>
      <c r="E157" s="22"/>
      <c r="F157" s="22"/>
      <c r="G157" s="22"/>
      <c r="H157" s="22"/>
      <c r="I157" s="22"/>
      <c r="J157" s="22"/>
      <c r="K157" s="22"/>
      <c r="L157" s="102"/>
      <c r="M157" s="22"/>
      <c r="N157" s="22"/>
      <c r="O157" s="22"/>
      <c r="P157" s="22"/>
      <c r="Q157" s="22"/>
      <c r="R157" s="22"/>
      <c r="S157" s="22"/>
      <c r="T157" s="22"/>
    </row>
    <row r="158" spans="1:89" x14ac:dyDescent="0.2">
      <c r="A158" s="103"/>
      <c r="B158" s="22"/>
      <c r="C158" s="22"/>
      <c r="D158" s="22"/>
      <c r="E158" s="22"/>
      <c r="F158" s="22"/>
      <c r="G158" s="22"/>
      <c r="H158" s="22"/>
      <c r="I158" s="22"/>
      <c r="J158" s="22"/>
      <c r="K158" s="22"/>
      <c r="L158" s="102"/>
      <c r="M158" s="22"/>
      <c r="N158" s="22"/>
      <c r="O158" s="22"/>
      <c r="P158" s="22"/>
      <c r="Q158" s="22"/>
      <c r="R158" s="22"/>
      <c r="S158" s="22"/>
      <c r="T158" s="22"/>
    </row>
    <row r="159" spans="1:89" x14ac:dyDescent="0.2">
      <c r="A159" s="103"/>
      <c r="B159" s="22"/>
      <c r="C159" s="22"/>
      <c r="D159" s="22"/>
      <c r="E159" s="22"/>
      <c r="F159" s="22"/>
      <c r="G159" s="22"/>
      <c r="H159" s="22"/>
      <c r="I159" s="22"/>
      <c r="J159" s="22"/>
      <c r="K159" s="22"/>
      <c r="L159" s="102"/>
      <c r="M159" s="22"/>
      <c r="N159" s="22"/>
      <c r="O159" s="22"/>
      <c r="P159" s="22"/>
      <c r="Q159" s="22"/>
      <c r="R159" s="22"/>
      <c r="S159" s="22"/>
      <c r="T159" s="22"/>
    </row>
    <row r="160" spans="1:89" x14ac:dyDescent="0.2">
      <c r="A160" s="103"/>
      <c r="B160" s="22"/>
      <c r="C160" s="22"/>
      <c r="D160" s="22"/>
      <c r="E160" s="22"/>
      <c r="F160" s="22"/>
      <c r="G160" s="22"/>
      <c r="H160" s="22"/>
      <c r="I160" s="22"/>
      <c r="J160" s="22"/>
      <c r="K160" s="22"/>
      <c r="L160" s="102"/>
      <c r="M160" s="22"/>
      <c r="N160" s="22"/>
      <c r="O160" s="22"/>
      <c r="P160" s="22"/>
      <c r="Q160" s="22"/>
      <c r="R160" s="22"/>
      <c r="S160" s="22"/>
      <c r="T160" s="22"/>
    </row>
    <row r="161" spans="1:20" x14ac:dyDescent="0.2">
      <c r="A161" s="103"/>
      <c r="B161" s="22"/>
      <c r="C161" s="22"/>
      <c r="D161" s="22"/>
      <c r="E161" s="22"/>
      <c r="F161" s="22"/>
      <c r="G161" s="22"/>
      <c r="H161" s="22"/>
      <c r="I161" s="22"/>
      <c r="J161" s="22"/>
      <c r="K161" s="22"/>
      <c r="L161" s="102"/>
      <c r="M161" s="22"/>
      <c r="N161" s="22"/>
      <c r="O161" s="22"/>
      <c r="P161" s="22"/>
      <c r="Q161" s="22"/>
      <c r="R161" s="22"/>
      <c r="S161" s="22"/>
      <c r="T161" s="22"/>
    </row>
    <row r="162" spans="1:20" x14ac:dyDescent="0.2">
      <c r="A162" s="103"/>
      <c r="B162" s="22"/>
      <c r="C162" s="22"/>
      <c r="D162" s="22"/>
      <c r="E162" s="22"/>
      <c r="F162" s="22"/>
      <c r="G162" s="22"/>
      <c r="H162" s="22"/>
      <c r="I162" s="22"/>
      <c r="J162" s="22"/>
      <c r="K162" s="22"/>
      <c r="L162" s="102"/>
      <c r="M162" s="22"/>
      <c r="N162" s="22"/>
      <c r="O162" s="22"/>
      <c r="P162" s="22"/>
      <c r="Q162" s="22"/>
      <c r="R162" s="22"/>
      <c r="S162" s="22"/>
      <c r="T162" s="22"/>
    </row>
    <row r="163" spans="1:20" x14ac:dyDescent="0.2">
      <c r="A163" s="103"/>
      <c r="B163" s="22"/>
      <c r="C163" s="22"/>
      <c r="D163" s="22"/>
      <c r="E163" s="22"/>
      <c r="F163" s="22"/>
      <c r="G163" s="22"/>
      <c r="H163" s="22"/>
      <c r="I163" s="22"/>
      <c r="J163" s="22"/>
      <c r="K163" s="22"/>
      <c r="L163" s="102"/>
      <c r="M163" s="22"/>
      <c r="N163" s="22"/>
      <c r="O163" s="22"/>
      <c r="P163" s="22"/>
      <c r="Q163" s="22"/>
      <c r="R163" s="22"/>
      <c r="S163" s="22"/>
      <c r="T163" s="22"/>
    </row>
    <row r="164" spans="1:20" x14ac:dyDescent="0.2">
      <c r="A164" s="103"/>
      <c r="B164" s="22"/>
      <c r="C164" s="22"/>
      <c r="D164" s="22"/>
      <c r="E164" s="22"/>
      <c r="F164" s="22"/>
      <c r="G164" s="22"/>
      <c r="H164" s="22"/>
      <c r="I164" s="22"/>
      <c r="J164" s="22"/>
      <c r="K164" s="22"/>
      <c r="L164" s="102"/>
      <c r="M164" s="22"/>
      <c r="N164" s="22"/>
      <c r="O164" s="22"/>
      <c r="P164" s="22"/>
      <c r="Q164" s="22"/>
      <c r="R164" s="22"/>
      <c r="S164" s="22"/>
      <c r="T164" s="22"/>
    </row>
    <row r="195" spans="1:56" ht="17.25" customHeight="1" x14ac:dyDescent="0.2"/>
    <row r="196" spans="1:56" ht="17.25" customHeight="1" x14ac:dyDescent="0.2"/>
    <row r="197" spans="1:56" ht="17.25" customHeight="1" x14ac:dyDescent="0.2"/>
    <row r="199" spans="1:56" ht="19.5" hidden="1" customHeight="1" x14ac:dyDescent="0.2"/>
    <row r="200" spans="1:56" ht="19.5" hidden="1" customHeight="1" x14ac:dyDescent="0.2">
      <c r="A200" s="168">
        <f>SUM(A7:W110)</f>
        <v>0</v>
      </c>
      <c r="BD200" s="233">
        <f>SUM(BD7:BL110)</f>
        <v>0</v>
      </c>
    </row>
    <row r="201" spans="1:56" ht="19.5" hidden="1" customHeight="1" x14ac:dyDescent="0.2"/>
  </sheetData>
  <mergeCells count="61">
    <mergeCell ref="A91:B91"/>
    <mergeCell ref="A94:A95"/>
    <mergeCell ref="B94:B95"/>
    <mergeCell ref="C98:E98"/>
    <mergeCell ref="A98:A99"/>
    <mergeCell ref="B98:B99"/>
    <mergeCell ref="G86:H86"/>
    <mergeCell ref="I86:J86"/>
    <mergeCell ref="A88:B88"/>
    <mergeCell ref="A89:B89"/>
    <mergeCell ref="A90:B90"/>
    <mergeCell ref="U61:V61"/>
    <mergeCell ref="W61:W62"/>
    <mergeCell ref="A63:A68"/>
    <mergeCell ref="A69:A70"/>
    <mergeCell ref="A71:A74"/>
    <mergeCell ref="D36:T36"/>
    <mergeCell ref="U36:V36"/>
    <mergeCell ref="W36:W37"/>
    <mergeCell ref="A56:B57"/>
    <mergeCell ref="C56:C57"/>
    <mergeCell ref="D56:T56"/>
    <mergeCell ref="U56:U57"/>
    <mergeCell ref="C36:C37"/>
    <mergeCell ref="A38:A44"/>
    <mergeCell ref="A46:A47"/>
    <mergeCell ref="A36:A37"/>
    <mergeCell ref="B36:B37"/>
    <mergeCell ref="F98:F99"/>
    <mergeCell ref="A49:A50"/>
    <mergeCell ref="B49:B50"/>
    <mergeCell ref="C49:C50"/>
    <mergeCell ref="A51:A52"/>
    <mergeCell ref="A53:A54"/>
    <mergeCell ref="A60:L60"/>
    <mergeCell ref="A61:B62"/>
    <mergeCell ref="C61:C62"/>
    <mergeCell ref="D61:T61"/>
    <mergeCell ref="A75:A76"/>
    <mergeCell ref="A77:A78"/>
    <mergeCell ref="A79:A84"/>
    <mergeCell ref="A86:B87"/>
    <mergeCell ref="C86:D86"/>
    <mergeCell ref="E86:F86"/>
    <mergeCell ref="A31:B31"/>
    <mergeCell ref="A32:B32"/>
    <mergeCell ref="A33:B33"/>
    <mergeCell ref="D26:E26"/>
    <mergeCell ref="A28:B28"/>
    <mergeCell ref="A29:B29"/>
    <mergeCell ref="A26:B27"/>
    <mergeCell ref="C26:C27"/>
    <mergeCell ref="A6:W6"/>
    <mergeCell ref="D9:T9"/>
    <mergeCell ref="U9:V9"/>
    <mergeCell ref="W9:W10"/>
    <mergeCell ref="A30:B30"/>
    <mergeCell ref="A9:A10"/>
    <mergeCell ref="B9:B10"/>
    <mergeCell ref="C9:C10"/>
    <mergeCell ref="A11:A19"/>
  </mergeCells>
  <dataValidations count="1">
    <dataValidation type="custom" allowBlank="1" showInputMessage="1" showErrorMessage="1" prompt="bloqueada" sqref="H91 JD91 SZ91 ACV91 AMR91 AWN91 BGJ91 BQF91 CAB91 CJX91 CTT91 DDP91 DNL91 DXH91 EHD91 EQZ91 FAV91 FKR91 FUN91 GEJ91 GOF91 GYB91 HHX91 HRT91 IBP91 ILL91 IVH91 JFD91 JOZ91 JYV91 KIR91 KSN91 LCJ91 LMF91 LWB91 MFX91 MPT91 MZP91 NJL91 NTH91 ODD91 OMZ91 OWV91 PGR91 PQN91 QAJ91 QKF91 QUB91 RDX91 RNT91 RXP91 SHL91 SRH91 TBD91 TKZ91 TUV91 UER91 UON91 UYJ91 VIF91 VSB91 WBX91 WLT91 WVP91 H65627 JD65627 SZ65627 ACV65627 AMR65627 AWN65627 BGJ65627 BQF65627 CAB65627 CJX65627 CTT65627 DDP65627 DNL65627 DXH65627 EHD65627 EQZ65627 FAV65627 FKR65627 FUN65627 GEJ65627 GOF65627 GYB65627 HHX65627 HRT65627 IBP65627 ILL65627 IVH65627 JFD65627 JOZ65627 JYV65627 KIR65627 KSN65627 LCJ65627 LMF65627 LWB65627 MFX65627 MPT65627 MZP65627 NJL65627 NTH65627 ODD65627 OMZ65627 OWV65627 PGR65627 PQN65627 QAJ65627 QKF65627 QUB65627 RDX65627 RNT65627 RXP65627 SHL65627 SRH65627 TBD65627 TKZ65627 TUV65627 UER65627 UON65627 UYJ65627 VIF65627 VSB65627 WBX65627 WLT65627 WVP65627 H131163 JD131163 SZ131163 ACV131163 AMR131163 AWN131163 BGJ131163 BQF131163 CAB131163 CJX131163 CTT131163 DDP131163 DNL131163 DXH131163 EHD131163 EQZ131163 FAV131163 FKR131163 FUN131163 GEJ131163 GOF131163 GYB131163 HHX131163 HRT131163 IBP131163 ILL131163 IVH131163 JFD131163 JOZ131163 JYV131163 KIR131163 KSN131163 LCJ131163 LMF131163 LWB131163 MFX131163 MPT131163 MZP131163 NJL131163 NTH131163 ODD131163 OMZ131163 OWV131163 PGR131163 PQN131163 QAJ131163 QKF131163 QUB131163 RDX131163 RNT131163 RXP131163 SHL131163 SRH131163 TBD131163 TKZ131163 TUV131163 UER131163 UON131163 UYJ131163 VIF131163 VSB131163 WBX131163 WLT131163 WVP131163 H196699 JD196699 SZ196699 ACV196699 AMR196699 AWN196699 BGJ196699 BQF196699 CAB196699 CJX196699 CTT196699 DDP196699 DNL196699 DXH196699 EHD196699 EQZ196699 FAV196699 FKR196699 FUN196699 GEJ196699 GOF196699 GYB196699 HHX196699 HRT196699 IBP196699 ILL196699 IVH196699 JFD196699 JOZ196699 JYV196699 KIR196699 KSN196699 LCJ196699 LMF196699 LWB196699 MFX196699 MPT196699 MZP196699 NJL196699 NTH196699 ODD196699 OMZ196699 OWV196699 PGR196699 PQN196699 QAJ196699 QKF196699 QUB196699 RDX196699 RNT196699 RXP196699 SHL196699 SRH196699 TBD196699 TKZ196699 TUV196699 UER196699 UON196699 UYJ196699 VIF196699 VSB196699 WBX196699 WLT196699 WVP196699 H262235 JD262235 SZ262235 ACV262235 AMR262235 AWN262235 BGJ262235 BQF262235 CAB262235 CJX262235 CTT262235 DDP262235 DNL262235 DXH262235 EHD262235 EQZ262235 FAV262235 FKR262235 FUN262235 GEJ262235 GOF262235 GYB262235 HHX262235 HRT262235 IBP262235 ILL262235 IVH262235 JFD262235 JOZ262235 JYV262235 KIR262235 KSN262235 LCJ262235 LMF262235 LWB262235 MFX262235 MPT262235 MZP262235 NJL262235 NTH262235 ODD262235 OMZ262235 OWV262235 PGR262235 PQN262235 QAJ262235 QKF262235 QUB262235 RDX262235 RNT262235 RXP262235 SHL262235 SRH262235 TBD262235 TKZ262235 TUV262235 UER262235 UON262235 UYJ262235 VIF262235 VSB262235 WBX262235 WLT262235 WVP262235 H327771 JD327771 SZ327771 ACV327771 AMR327771 AWN327771 BGJ327771 BQF327771 CAB327771 CJX327771 CTT327771 DDP327771 DNL327771 DXH327771 EHD327771 EQZ327771 FAV327771 FKR327771 FUN327771 GEJ327771 GOF327771 GYB327771 HHX327771 HRT327771 IBP327771 ILL327771 IVH327771 JFD327771 JOZ327771 JYV327771 KIR327771 KSN327771 LCJ327771 LMF327771 LWB327771 MFX327771 MPT327771 MZP327771 NJL327771 NTH327771 ODD327771 OMZ327771 OWV327771 PGR327771 PQN327771 QAJ327771 QKF327771 QUB327771 RDX327771 RNT327771 RXP327771 SHL327771 SRH327771 TBD327771 TKZ327771 TUV327771 UER327771 UON327771 UYJ327771 VIF327771 VSB327771 WBX327771 WLT327771 WVP327771 H393307 JD393307 SZ393307 ACV393307 AMR393307 AWN393307 BGJ393307 BQF393307 CAB393307 CJX393307 CTT393307 DDP393307 DNL393307 DXH393307 EHD393307 EQZ393307 FAV393307 FKR393307 FUN393307 GEJ393307 GOF393307 GYB393307 HHX393307 HRT393307 IBP393307 ILL393307 IVH393307 JFD393307 JOZ393307 JYV393307 KIR393307 KSN393307 LCJ393307 LMF393307 LWB393307 MFX393307 MPT393307 MZP393307 NJL393307 NTH393307 ODD393307 OMZ393307 OWV393307 PGR393307 PQN393307 QAJ393307 QKF393307 QUB393307 RDX393307 RNT393307 RXP393307 SHL393307 SRH393307 TBD393307 TKZ393307 TUV393307 UER393307 UON393307 UYJ393307 VIF393307 VSB393307 WBX393307 WLT393307 WVP393307 H458843 JD458843 SZ458843 ACV458843 AMR458843 AWN458843 BGJ458843 BQF458843 CAB458843 CJX458843 CTT458843 DDP458843 DNL458843 DXH458843 EHD458843 EQZ458843 FAV458843 FKR458843 FUN458843 GEJ458843 GOF458843 GYB458843 HHX458843 HRT458843 IBP458843 ILL458843 IVH458843 JFD458843 JOZ458843 JYV458843 KIR458843 KSN458843 LCJ458843 LMF458843 LWB458843 MFX458843 MPT458843 MZP458843 NJL458843 NTH458843 ODD458843 OMZ458843 OWV458843 PGR458843 PQN458843 QAJ458843 QKF458843 QUB458843 RDX458843 RNT458843 RXP458843 SHL458843 SRH458843 TBD458843 TKZ458843 TUV458843 UER458843 UON458843 UYJ458843 VIF458843 VSB458843 WBX458843 WLT458843 WVP458843 H524379 JD524379 SZ524379 ACV524379 AMR524379 AWN524379 BGJ524379 BQF524379 CAB524379 CJX524379 CTT524379 DDP524379 DNL524379 DXH524379 EHD524379 EQZ524379 FAV524379 FKR524379 FUN524379 GEJ524379 GOF524379 GYB524379 HHX524379 HRT524379 IBP524379 ILL524379 IVH524379 JFD524379 JOZ524379 JYV524379 KIR524379 KSN524379 LCJ524379 LMF524379 LWB524379 MFX524379 MPT524379 MZP524379 NJL524379 NTH524379 ODD524379 OMZ524379 OWV524379 PGR524379 PQN524379 QAJ524379 QKF524379 QUB524379 RDX524379 RNT524379 RXP524379 SHL524379 SRH524379 TBD524379 TKZ524379 TUV524379 UER524379 UON524379 UYJ524379 VIF524379 VSB524379 WBX524379 WLT524379 WVP524379 H589915 JD589915 SZ589915 ACV589915 AMR589915 AWN589915 BGJ589915 BQF589915 CAB589915 CJX589915 CTT589915 DDP589915 DNL589915 DXH589915 EHD589915 EQZ589915 FAV589915 FKR589915 FUN589915 GEJ589915 GOF589915 GYB589915 HHX589915 HRT589915 IBP589915 ILL589915 IVH589915 JFD589915 JOZ589915 JYV589915 KIR589915 KSN589915 LCJ589915 LMF589915 LWB589915 MFX589915 MPT589915 MZP589915 NJL589915 NTH589915 ODD589915 OMZ589915 OWV589915 PGR589915 PQN589915 QAJ589915 QKF589915 QUB589915 RDX589915 RNT589915 RXP589915 SHL589915 SRH589915 TBD589915 TKZ589915 TUV589915 UER589915 UON589915 UYJ589915 VIF589915 VSB589915 WBX589915 WLT589915 WVP589915 H655451 JD655451 SZ655451 ACV655451 AMR655451 AWN655451 BGJ655451 BQF655451 CAB655451 CJX655451 CTT655451 DDP655451 DNL655451 DXH655451 EHD655451 EQZ655451 FAV655451 FKR655451 FUN655451 GEJ655451 GOF655451 GYB655451 HHX655451 HRT655451 IBP655451 ILL655451 IVH655451 JFD655451 JOZ655451 JYV655451 KIR655451 KSN655451 LCJ655451 LMF655451 LWB655451 MFX655451 MPT655451 MZP655451 NJL655451 NTH655451 ODD655451 OMZ655451 OWV655451 PGR655451 PQN655451 QAJ655451 QKF655451 QUB655451 RDX655451 RNT655451 RXP655451 SHL655451 SRH655451 TBD655451 TKZ655451 TUV655451 UER655451 UON655451 UYJ655451 VIF655451 VSB655451 WBX655451 WLT655451 WVP655451 H720987 JD720987 SZ720987 ACV720987 AMR720987 AWN720987 BGJ720987 BQF720987 CAB720987 CJX720987 CTT720987 DDP720987 DNL720987 DXH720987 EHD720987 EQZ720987 FAV720987 FKR720987 FUN720987 GEJ720987 GOF720987 GYB720987 HHX720987 HRT720987 IBP720987 ILL720987 IVH720987 JFD720987 JOZ720987 JYV720987 KIR720987 KSN720987 LCJ720987 LMF720987 LWB720987 MFX720987 MPT720987 MZP720987 NJL720987 NTH720987 ODD720987 OMZ720987 OWV720987 PGR720987 PQN720987 QAJ720987 QKF720987 QUB720987 RDX720987 RNT720987 RXP720987 SHL720987 SRH720987 TBD720987 TKZ720987 TUV720987 UER720987 UON720987 UYJ720987 VIF720987 VSB720987 WBX720987 WLT720987 WVP720987 H786523 JD786523 SZ786523 ACV786523 AMR786523 AWN786523 BGJ786523 BQF786523 CAB786523 CJX786523 CTT786523 DDP786523 DNL786523 DXH786523 EHD786523 EQZ786523 FAV786523 FKR786523 FUN786523 GEJ786523 GOF786523 GYB786523 HHX786523 HRT786523 IBP786523 ILL786523 IVH786523 JFD786523 JOZ786523 JYV786523 KIR786523 KSN786523 LCJ786523 LMF786523 LWB786523 MFX786523 MPT786523 MZP786523 NJL786523 NTH786523 ODD786523 OMZ786523 OWV786523 PGR786523 PQN786523 QAJ786523 QKF786523 QUB786523 RDX786523 RNT786523 RXP786523 SHL786523 SRH786523 TBD786523 TKZ786523 TUV786523 UER786523 UON786523 UYJ786523 VIF786523 VSB786523 WBX786523 WLT786523 WVP786523 H852059 JD852059 SZ852059 ACV852059 AMR852059 AWN852059 BGJ852059 BQF852059 CAB852059 CJX852059 CTT852059 DDP852059 DNL852059 DXH852059 EHD852059 EQZ852059 FAV852059 FKR852059 FUN852059 GEJ852059 GOF852059 GYB852059 HHX852059 HRT852059 IBP852059 ILL852059 IVH852059 JFD852059 JOZ852059 JYV852059 KIR852059 KSN852059 LCJ852059 LMF852059 LWB852059 MFX852059 MPT852059 MZP852059 NJL852059 NTH852059 ODD852059 OMZ852059 OWV852059 PGR852059 PQN852059 QAJ852059 QKF852059 QUB852059 RDX852059 RNT852059 RXP852059 SHL852059 SRH852059 TBD852059 TKZ852059 TUV852059 UER852059 UON852059 UYJ852059 VIF852059 VSB852059 WBX852059 WLT852059 WVP852059 H917595 JD917595 SZ917595 ACV917595 AMR917595 AWN917595 BGJ917595 BQF917595 CAB917595 CJX917595 CTT917595 DDP917595 DNL917595 DXH917595 EHD917595 EQZ917595 FAV917595 FKR917595 FUN917595 GEJ917595 GOF917595 GYB917595 HHX917595 HRT917595 IBP917595 ILL917595 IVH917595 JFD917595 JOZ917595 JYV917595 KIR917595 KSN917595 LCJ917595 LMF917595 LWB917595 MFX917595 MPT917595 MZP917595 NJL917595 NTH917595 ODD917595 OMZ917595 OWV917595 PGR917595 PQN917595 QAJ917595 QKF917595 QUB917595 RDX917595 RNT917595 RXP917595 SHL917595 SRH917595 TBD917595 TKZ917595 TUV917595 UER917595 UON917595 UYJ917595 VIF917595 VSB917595 WBX917595 WLT917595 WVP917595 H983131 JD983131 SZ983131 ACV983131 AMR983131 AWN983131 BGJ983131 BQF983131 CAB983131 CJX983131 CTT983131 DDP983131 DNL983131 DXH983131 EHD983131 EQZ983131 FAV983131 FKR983131 FUN983131 GEJ983131 GOF983131 GYB983131 HHX983131 HRT983131 IBP983131 ILL983131 IVH983131 JFD983131 JOZ983131 JYV983131 KIR983131 KSN983131 LCJ983131 LMF983131 LWB983131 MFX983131 MPT983131 MZP983131 NJL983131 NTH983131 ODD983131 OMZ983131 OWV983131 PGR983131 PQN983131 QAJ983131 QKF983131 QUB983131 RDX983131 RNT983131 RXP983131 SHL983131 SRH983131 TBD983131 TKZ983131 TUV983131 UER983131 UON983131 UYJ983131 VIF983131 VSB983131 WBX983131 WLT983131 WVP983131 J91 JF91 TB91 ACX91 AMT91 AWP91 BGL91 BQH91 CAD91 CJZ91 CTV91 DDR91 DNN91 DXJ91 EHF91 ERB91 FAX91 FKT91 FUP91 GEL91 GOH91 GYD91 HHZ91 HRV91 IBR91 ILN91 IVJ91 JFF91 JPB91 JYX91 KIT91 KSP91 LCL91 LMH91 LWD91 MFZ91 MPV91 MZR91 NJN91 NTJ91 ODF91 ONB91 OWX91 PGT91 PQP91 QAL91 QKH91 QUD91 RDZ91 RNV91 RXR91 SHN91 SRJ91 TBF91 TLB91 TUX91 UET91 UOP91 UYL91 VIH91 VSD91 WBZ91 WLV91 WVR91 J65627 JF65627 TB65627 ACX65627 AMT65627 AWP65627 BGL65627 BQH65627 CAD65627 CJZ65627 CTV65627 DDR65627 DNN65627 DXJ65627 EHF65627 ERB65627 FAX65627 FKT65627 FUP65627 GEL65627 GOH65627 GYD65627 HHZ65627 HRV65627 IBR65627 ILN65627 IVJ65627 JFF65627 JPB65627 JYX65627 KIT65627 KSP65627 LCL65627 LMH65627 LWD65627 MFZ65627 MPV65627 MZR65627 NJN65627 NTJ65627 ODF65627 ONB65627 OWX65627 PGT65627 PQP65627 QAL65627 QKH65627 QUD65627 RDZ65627 RNV65627 RXR65627 SHN65627 SRJ65627 TBF65627 TLB65627 TUX65627 UET65627 UOP65627 UYL65627 VIH65627 VSD65627 WBZ65627 WLV65627 WVR65627 J131163 JF131163 TB131163 ACX131163 AMT131163 AWP131163 BGL131163 BQH131163 CAD131163 CJZ131163 CTV131163 DDR131163 DNN131163 DXJ131163 EHF131163 ERB131163 FAX131163 FKT131163 FUP131163 GEL131163 GOH131163 GYD131163 HHZ131163 HRV131163 IBR131163 ILN131163 IVJ131163 JFF131163 JPB131163 JYX131163 KIT131163 KSP131163 LCL131163 LMH131163 LWD131163 MFZ131163 MPV131163 MZR131163 NJN131163 NTJ131163 ODF131163 ONB131163 OWX131163 PGT131163 PQP131163 QAL131163 QKH131163 QUD131163 RDZ131163 RNV131163 RXR131163 SHN131163 SRJ131163 TBF131163 TLB131163 TUX131163 UET131163 UOP131163 UYL131163 VIH131163 VSD131163 WBZ131163 WLV131163 WVR131163 J196699 JF196699 TB196699 ACX196699 AMT196699 AWP196699 BGL196699 BQH196699 CAD196699 CJZ196699 CTV196699 DDR196699 DNN196699 DXJ196699 EHF196699 ERB196699 FAX196699 FKT196699 FUP196699 GEL196699 GOH196699 GYD196699 HHZ196699 HRV196699 IBR196699 ILN196699 IVJ196699 JFF196699 JPB196699 JYX196699 KIT196699 KSP196699 LCL196699 LMH196699 LWD196699 MFZ196699 MPV196699 MZR196699 NJN196699 NTJ196699 ODF196699 ONB196699 OWX196699 PGT196699 PQP196699 QAL196699 QKH196699 QUD196699 RDZ196699 RNV196699 RXR196699 SHN196699 SRJ196699 TBF196699 TLB196699 TUX196699 UET196699 UOP196699 UYL196699 VIH196699 VSD196699 WBZ196699 WLV196699 WVR196699 J262235 JF262235 TB262235 ACX262235 AMT262235 AWP262235 BGL262235 BQH262235 CAD262235 CJZ262235 CTV262235 DDR262235 DNN262235 DXJ262235 EHF262235 ERB262235 FAX262235 FKT262235 FUP262235 GEL262235 GOH262235 GYD262235 HHZ262235 HRV262235 IBR262235 ILN262235 IVJ262235 JFF262235 JPB262235 JYX262235 KIT262235 KSP262235 LCL262235 LMH262235 LWD262235 MFZ262235 MPV262235 MZR262235 NJN262235 NTJ262235 ODF262235 ONB262235 OWX262235 PGT262235 PQP262235 QAL262235 QKH262235 QUD262235 RDZ262235 RNV262235 RXR262235 SHN262235 SRJ262235 TBF262235 TLB262235 TUX262235 UET262235 UOP262235 UYL262235 VIH262235 VSD262235 WBZ262235 WLV262235 WVR262235 J327771 JF327771 TB327771 ACX327771 AMT327771 AWP327771 BGL327771 BQH327771 CAD327771 CJZ327771 CTV327771 DDR327771 DNN327771 DXJ327771 EHF327771 ERB327771 FAX327771 FKT327771 FUP327771 GEL327771 GOH327771 GYD327771 HHZ327771 HRV327771 IBR327771 ILN327771 IVJ327771 JFF327771 JPB327771 JYX327771 KIT327771 KSP327771 LCL327771 LMH327771 LWD327771 MFZ327771 MPV327771 MZR327771 NJN327771 NTJ327771 ODF327771 ONB327771 OWX327771 PGT327771 PQP327771 QAL327771 QKH327771 QUD327771 RDZ327771 RNV327771 RXR327771 SHN327771 SRJ327771 TBF327771 TLB327771 TUX327771 UET327771 UOP327771 UYL327771 VIH327771 VSD327771 WBZ327771 WLV327771 WVR327771 J393307 JF393307 TB393307 ACX393307 AMT393307 AWP393307 BGL393307 BQH393307 CAD393307 CJZ393307 CTV393307 DDR393307 DNN393307 DXJ393307 EHF393307 ERB393307 FAX393307 FKT393307 FUP393307 GEL393307 GOH393307 GYD393307 HHZ393307 HRV393307 IBR393307 ILN393307 IVJ393307 JFF393307 JPB393307 JYX393307 KIT393307 KSP393307 LCL393307 LMH393307 LWD393307 MFZ393307 MPV393307 MZR393307 NJN393307 NTJ393307 ODF393307 ONB393307 OWX393307 PGT393307 PQP393307 QAL393307 QKH393307 QUD393307 RDZ393307 RNV393307 RXR393307 SHN393307 SRJ393307 TBF393307 TLB393307 TUX393307 UET393307 UOP393307 UYL393307 VIH393307 VSD393307 WBZ393307 WLV393307 WVR393307 J458843 JF458843 TB458843 ACX458843 AMT458843 AWP458843 BGL458843 BQH458843 CAD458843 CJZ458843 CTV458843 DDR458843 DNN458843 DXJ458843 EHF458843 ERB458843 FAX458843 FKT458843 FUP458843 GEL458843 GOH458843 GYD458843 HHZ458843 HRV458843 IBR458843 ILN458843 IVJ458843 JFF458843 JPB458843 JYX458843 KIT458843 KSP458843 LCL458843 LMH458843 LWD458843 MFZ458843 MPV458843 MZR458843 NJN458843 NTJ458843 ODF458843 ONB458843 OWX458843 PGT458843 PQP458843 QAL458843 QKH458843 QUD458843 RDZ458843 RNV458843 RXR458843 SHN458843 SRJ458843 TBF458843 TLB458843 TUX458843 UET458843 UOP458843 UYL458843 VIH458843 VSD458843 WBZ458843 WLV458843 WVR458843 J524379 JF524379 TB524379 ACX524379 AMT524379 AWP524379 BGL524379 BQH524379 CAD524379 CJZ524379 CTV524379 DDR524379 DNN524379 DXJ524379 EHF524379 ERB524379 FAX524379 FKT524379 FUP524379 GEL524379 GOH524379 GYD524379 HHZ524379 HRV524379 IBR524379 ILN524379 IVJ524379 JFF524379 JPB524379 JYX524379 KIT524379 KSP524379 LCL524379 LMH524379 LWD524379 MFZ524379 MPV524379 MZR524379 NJN524379 NTJ524379 ODF524379 ONB524379 OWX524379 PGT524379 PQP524379 QAL524379 QKH524379 QUD524379 RDZ524379 RNV524379 RXR524379 SHN524379 SRJ524379 TBF524379 TLB524379 TUX524379 UET524379 UOP524379 UYL524379 VIH524379 VSD524379 WBZ524379 WLV524379 WVR524379 J589915 JF589915 TB589915 ACX589915 AMT589915 AWP589915 BGL589915 BQH589915 CAD589915 CJZ589915 CTV589915 DDR589915 DNN589915 DXJ589915 EHF589915 ERB589915 FAX589915 FKT589915 FUP589915 GEL589915 GOH589915 GYD589915 HHZ589915 HRV589915 IBR589915 ILN589915 IVJ589915 JFF589915 JPB589915 JYX589915 KIT589915 KSP589915 LCL589915 LMH589915 LWD589915 MFZ589915 MPV589915 MZR589915 NJN589915 NTJ589915 ODF589915 ONB589915 OWX589915 PGT589915 PQP589915 QAL589915 QKH589915 QUD589915 RDZ589915 RNV589915 RXR589915 SHN589915 SRJ589915 TBF589915 TLB589915 TUX589915 UET589915 UOP589915 UYL589915 VIH589915 VSD589915 WBZ589915 WLV589915 WVR589915 J655451 JF655451 TB655451 ACX655451 AMT655451 AWP655451 BGL655451 BQH655451 CAD655451 CJZ655451 CTV655451 DDR655451 DNN655451 DXJ655451 EHF655451 ERB655451 FAX655451 FKT655451 FUP655451 GEL655451 GOH655451 GYD655451 HHZ655451 HRV655451 IBR655451 ILN655451 IVJ655451 JFF655451 JPB655451 JYX655451 KIT655451 KSP655451 LCL655451 LMH655451 LWD655451 MFZ655451 MPV655451 MZR655451 NJN655451 NTJ655451 ODF655451 ONB655451 OWX655451 PGT655451 PQP655451 QAL655451 QKH655451 QUD655451 RDZ655451 RNV655451 RXR655451 SHN655451 SRJ655451 TBF655451 TLB655451 TUX655451 UET655451 UOP655451 UYL655451 VIH655451 VSD655451 WBZ655451 WLV655451 WVR655451 J720987 JF720987 TB720987 ACX720987 AMT720987 AWP720987 BGL720987 BQH720987 CAD720987 CJZ720987 CTV720987 DDR720987 DNN720987 DXJ720987 EHF720987 ERB720987 FAX720987 FKT720987 FUP720987 GEL720987 GOH720987 GYD720987 HHZ720987 HRV720987 IBR720987 ILN720987 IVJ720987 JFF720987 JPB720987 JYX720987 KIT720987 KSP720987 LCL720987 LMH720987 LWD720987 MFZ720987 MPV720987 MZR720987 NJN720987 NTJ720987 ODF720987 ONB720987 OWX720987 PGT720987 PQP720987 QAL720987 QKH720987 QUD720987 RDZ720987 RNV720987 RXR720987 SHN720987 SRJ720987 TBF720987 TLB720987 TUX720987 UET720987 UOP720987 UYL720987 VIH720987 VSD720987 WBZ720987 WLV720987 WVR720987 J786523 JF786523 TB786523 ACX786523 AMT786523 AWP786523 BGL786523 BQH786523 CAD786523 CJZ786523 CTV786523 DDR786523 DNN786523 DXJ786523 EHF786523 ERB786523 FAX786523 FKT786523 FUP786523 GEL786523 GOH786523 GYD786523 HHZ786523 HRV786523 IBR786523 ILN786523 IVJ786523 JFF786523 JPB786523 JYX786523 KIT786523 KSP786523 LCL786523 LMH786523 LWD786523 MFZ786523 MPV786523 MZR786523 NJN786523 NTJ786523 ODF786523 ONB786523 OWX786523 PGT786523 PQP786523 QAL786523 QKH786523 QUD786523 RDZ786523 RNV786523 RXR786523 SHN786523 SRJ786523 TBF786523 TLB786523 TUX786523 UET786523 UOP786523 UYL786523 VIH786523 VSD786523 WBZ786523 WLV786523 WVR786523 J852059 JF852059 TB852059 ACX852059 AMT852059 AWP852059 BGL852059 BQH852059 CAD852059 CJZ852059 CTV852059 DDR852059 DNN852059 DXJ852059 EHF852059 ERB852059 FAX852059 FKT852059 FUP852059 GEL852059 GOH852059 GYD852059 HHZ852059 HRV852059 IBR852059 ILN852059 IVJ852059 JFF852059 JPB852059 JYX852059 KIT852059 KSP852059 LCL852059 LMH852059 LWD852059 MFZ852059 MPV852059 MZR852059 NJN852059 NTJ852059 ODF852059 ONB852059 OWX852059 PGT852059 PQP852059 QAL852059 QKH852059 QUD852059 RDZ852059 RNV852059 RXR852059 SHN852059 SRJ852059 TBF852059 TLB852059 TUX852059 UET852059 UOP852059 UYL852059 VIH852059 VSD852059 WBZ852059 WLV852059 WVR852059 J917595 JF917595 TB917595 ACX917595 AMT917595 AWP917595 BGL917595 BQH917595 CAD917595 CJZ917595 CTV917595 DDR917595 DNN917595 DXJ917595 EHF917595 ERB917595 FAX917595 FKT917595 FUP917595 GEL917595 GOH917595 GYD917595 HHZ917595 HRV917595 IBR917595 ILN917595 IVJ917595 JFF917595 JPB917595 JYX917595 KIT917595 KSP917595 LCL917595 LMH917595 LWD917595 MFZ917595 MPV917595 MZR917595 NJN917595 NTJ917595 ODF917595 ONB917595 OWX917595 PGT917595 PQP917595 QAL917595 QKH917595 QUD917595 RDZ917595 RNV917595 RXR917595 SHN917595 SRJ917595 TBF917595 TLB917595 TUX917595 UET917595 UOP917595 UYL917595 VIH917595 VSD917595 WBZ917595 WLV917595 WVR917595 J983131 JF983131 TB983131 ACX983131 AMT983131 AWP983131 BGL983131 BQH983131 CAD983131 CJZ983131 CTV983131 DDR983131 DNN983131 DXJ983131 EHF983131 ERB983131 FAX983131 FKT983131 FUP983131 GEL983131 GOH983131 GYD983131 HHZ983131 HRV983131 IBR983131 ILN983131 IVJ983131 JFF983131 JPB983131 JYX983131 KIT983131 KSP983131 LCL983131 LMH983131 LWD983131 MFZ983131 MPV983131 MZR983131 NJN983131 NTJ983131 ODF983131 ONB983131 OWX983131 PGT983131 PQP983131 QAL983131 QKH983131 QUD983131 RDZ983131 RNV983131 RXR983131 SHN983131 SRJ983131 TBF983131 TLB983131 TUX983131 UET983131 UOP983131 UYL983131 VIH983131 VSD983131 WBZ983131 WLV983131 WVR983131 D91 IZ91 SV91 ACR91 AMN91 AWJ91 BGF91 BQB91 BZX91 CJT91 CTP91 DDL91 DNH91 DXD91 EGZ91 EQV91 FAR91 FKN91 FUJ91 GEF91 GOB91 GXX91 HHT91 HRP91 IBL91 ILH91 IVD91 JEZ91 JOV91 JYR91 KIN91 KSJ91 LCF91 LMB91 LVX91 MFT91 MPP91 MZL91 NJH91 NTD91 OCZ91 OMV91 OWR91 PGN91 PQJ91 QAF91 QKB91 QTX91 RDT91 RNP91 RXL91 SHH91 SRD91 TAZ91 TKV91 TUR91 UEN91 UOJ91 UYF91 VIB91 VRX91 WBT91 WLP91 WVL91 D65627 IZ65627 SV65627 ACR65627 AMN65627 AWJ65627 BGF65627 BQB65627 BZX65627 CJT65627 CTP65627 DDL65627 DNH65627 DXD65627 EGZ65627 EQV65627 FAR65627 FKN65627 FUJ65627 GEF65627 GOB65627 GXX65627 HHT65627 HRP65627 IBL65627 ILH65627 IVD65627 JEZ65627 JOV65627 JYR65627 KIN65627 KSJ65627 LCF65627 LMB65627 LVX65627 MFT65627 MPP65627 MZL65627 NJH65627 NTD65627 OCZ65627 OMV65627 OWR65627 PGN65627 PQJ65627 QAF65627 QKB65627 QTX65627 RDT65627 RNP65627 RXL65627 SHH65627 SRD65627 TAZ65627 TKV65627 TUR65627 UEN65627 UOJ65627 UYF65627 VIB65627 VRX65627 WBT65627 WLP65627 WVL65627 D131163 IZ131163 SV131163 ACR131163 AMN131163 AWJ131163 BGF131163 BQB131163 BZX131163 CJT131163 CTP131163 DDL131163 DNH131163 DXD131163 EGZ131163 EQV131163 FAR131163 FKN131163 FUJ131163 GEF131163 GOB131163 GXX131163 HHT131163 HRP131163 IBL131163 ILH131163 IVD131163 JEZ131163 JOV131163 JYR131163 KIN131163 KSJ131163 LCF131163 LMB131163 LVX131163 MFT131163 MPP131163 MZL131163 NJH131163 NTD131163 OCZ131163 OMV131163 OWR131163 PGN131163 PQJ131163 QAF131163 QKB131163 QTX131163 RDT131163 RNP131163 RXL131163 SHH131163 SRD131163 TAZ131163 TKV131163 TUR131163 UEN131163 UOJ131163 UYF131163 VIB131163 VRX131163 WBT131163 WLP131163 WVL131163 D196699 IZ196699 SV196699 ACR196699 AMN196699 AWJ196699 BGF196699 BQB196699 BZX196699 CJT196699 CTP196699 DDL196699 DNH196699 DXD196699 EGZ196699 EQV196699 FAR196699 FKN196699 FUJ196699 GEF196699 GOB196699 GXX196699 HHT196699 HRP196699 IBL196699 ILH196699 IVD196699 JEZ196699 JOV196699 JYR196699 KIN196699 KSJ196699 LCF196699 LMB196699 LVX196699 MFT196699 MPP196699 MZL196699 NJH196699 NTD196699 OCZ196699 OMV196699 OWR196699 PGN196699 PQJ196699 QAF196699 QKB196699 QTX196699 RDT196699 RNP196699 RXL196699 SHH196699 SRD196699 TAZ196699 TKV196699 TUR196699 UEN196699 UOJ196699 UYF196699 VIB196699 VRX196699 WBT196699 WLP196699 WVL196699 D262235 IZ262235 SV262235 ACR262235 AMN262235 AWJ262235 BGF262235 BQB262235 BZX262235 CJT262235 CTP262235 DDL262235 DNH262235 DXD262235 EGZ262235 EQV262235 FAR262235 FKN262235 FUJ262235 GEF262235 GOB262235 GXX262235 HHT262235 HRP262235 IBL262235 ILH262235 IVD262235 JEZ262235 JOV262235 JYR262235 KIN262235 KSJ262235 LCF262235 LMB262235 LVX262235 MFT262235 MPP262235 MZL262235 NJH262235 NTD262235 OCZ262235 OMV262235 OWR262235 PGN262235 PQJ262235 QAF262235 QKB262235 QTX262235 RDT262235 RNP262235 RXL262235 SHH262235 SRD262235 TAZ262235 TKV262235 TUR262235 UEN262235 UOJ262235 UYF262235 VIB262235 VRX262235 WBT262235 WLP262235 WVL262235 D327771 IZ327771 SV327771 ACR327771 AMN327771 AWJ327771 BGF327771 BQB327771 BZX327771 CJT327771 CTP327771 DDL327771 DNH327771 DXD327771 EGZ327771 EQV327771 FAR327771 FKN327771 FUJ327771 GEF327771 GOB327771 GXX327771 HHT327771 HRP327771 IBL327771 ILH327771 IVD327771 JEZ327771 JOV327771 JYR327771 KIN327771 KSJ327771 LCF327771 LMB327771 LVX327771 MFT327771 MPP327771 MZL327771 NJH327771 NTD327771 OCZ327771 OMV327771 OWR327771 PGN327771 PQJ327771 QAF327771 QKB327771 QTX327771 RDT327771 RNP327771 RXL327771 SHH327771 SRD327771 TAZ327771 TKV327771 TUR327771 UEN327771 UOJ327771 UYF327771 VIB327771 VRX327771 WBT327771 WLP327771 WVL327771 D393307 IZ393307 SV393307 ACR393307 AMN393307 AWJ393307 BGF393307 BQB393307 BZX393307 CJT393307 CTP393307 DDL393307 DNH393307 DXD393307 EGZ393307 EQV393307 FAR393307 FKN393307 FUJ393307 GEF393307 GOB393307 GXX393307 HHT393307 HRP393307 IBL393307 ILH393307 IVD393307 JEZ393307 JOV393307 JYR393307 KIN393307 KSJ393307 LCF393307 LMB393307 LVX393307 MFT393307 MPP393307 MZL393307 NJH393307 NTD393307 OCZ393307 OMV393307 OWR393307 PGN393307 PQJ393307 QAF393307 QKB393307 QTX393307 RDT393307 RNP393307 RXL393307 SHH393307 SRD393307 TAZ393307 TKV393307 TUR393307 UEN393307 UOJ393307 UYF393307 VIB393307 VRX393307 WBT393307 WLP393307 WVL393307 D458843 IZ458843 SV458843 ACR458843 AMN458843 AWJ458843 BGF458843 BQB458843 BZX458843 CJT458843 CTP458843 DDL458843 DNH458843 DXD458843 EGZ458843 EQV458843 FAR458843 FKN458843 FUJ458843 GEF458843 GOB458843 GXX458843 HHT458843 HRP458843 IBL458843 ILH458843 IVD458843 JEZ458843 JOV458843 JYR458843 KIN458843 KSJ458843 LCF458843 LMB458843 LVX458843 MFT458843 MPP458843 MZL458843 NJH458843 NTD458843 OCZ458843 OMV458843 OWR458843 PGN458843 PQJ458843 QAF458843 QKB458843 QTX458843 RDT458843 RNP458843 RXL458843 SHH458843 SRD458843 TAZ458843 TKV458843 TUR458843 UEN458843 UOJ458843 UYF458843 VIB458843 VRX458843 WBT458843 WLP458843 WVL458843 D524379 IZ524379 SV524379 ACR524379 AMN524379 AWJ524379 BGF524379 BQB524379 BZX524379 CJT524379 CTP524379 DDL524379 DNH524379 DXD524379 EGZ524379 EQV524379 FAR524379 FKN524379 FUJ524379 GEF524379 GOB524379 GXX524379 HHT524379 HRP524379 IBL524379 ILH524379 IVD524379 JEZ524379 JOV524379 JYR524379 KIN524379 KSJ524379 LCF524379 LMB524379 LVX524379 MFT524379 MPP524379 MZL524379 NJH524379 NTD524379 OCZ524379 OMV524379 OWR524379 PGN524379 PQJ524379 QAF524379 QKB524379 QTX524379 RDT524379 RNP524379 RXL524379 SHH524379 SRD524379 TAZ524379 TKV524379 TUR524379 UEN524379 UOJ524379 UYF524379 VIB524379 VRX524379 WBT524379 WLP524379 WVL524379 D589915 IZ589915 SV589915 ACR589915 AMN589915 AWJ589915 BGF589915 BQB589915 BZX589915 CJT589915 CTP589915 DDL589915 DNH589915 DXD589915 EGZ589915 EQV589915 FAR589915 FKN589915 FUJ589915 GEF589915 GOB589915 GXX589915 HHT589915 HRP589915 IBL589915 ILH589915 IVD589915 JEZ589915 JOV589915 JYR589915 KIN589915 KSJ589915 LCF589915 LMB589915 LVX589915 MFT589915 MPP589915 MZL589915 NJH589915 NTD589915 OCZ589915 OMV589915 OWR589915 PGN589915 PQJ589915 QAF589915 QKB589915 QTX589915 RDT589915 RNP589915 RXL589915 SHH589915 SRD589915 TAZ589915 TKV589915 TUR589915 UEN589915 UOJ589915 UYF589915 VIB589915 VRX589915 WBT589915 WLP589915 WVL589915 D655451 IZ655451 SV655451 ACR655451 AMN655451 AWJ655451 BGF655451 BQB655451 BZX655451 CJT655451 CTP655451 DDL655451 DNH655451 DXD655451 EGZ655451 EQV655451 FAR655451 FKN655451 FUJ655451 GEF655451 GOB655451 GXX655451 HHT655451 HRP655451 IBL655451 ILH655451 IVD655451 JEZ655451 JOV655451 JYR655451 KIN655451 KSJ655451 LCF655451 LMB655451 LVX655451 MFT655451 MPP655451 MZL655451 NJH655451 NTD655451 OCZ655451 OMV655451 OWR655451 PGN655451 PQJ655451 QAF655451 QKB655451 QTX655451 RDT655451 RNP655451 RXL655451 SHH655451 SRD655451 TAZ655451 TKV655451 TUR655451 UEN655451 UOJ655451 UYF655451 VIB655451 VRX655451 WBT655451 WLP655451 WVL655451 D720987 IZ720987 SV720987 ACR720987 AMN720987 AWJ720987 BGF720987 BQB720987 BZX720987 CJT720987 CTP720987 DDL720987 DNH720987 DXD720987 EGZ720987 EQV720987 FAR720987 FKN720987 FUJ720987 GEF720987 GOB720987 GXX720987 HHT720987 HRP720987 IBL720987 ILH720987 IVD720987 JEZ720987 JOV720987 JYR720987 KIN720987 KSJ720987 LCF720987 LMB720987 LVX720987 MFT720987 MPP720987 MZL720987 NJH720987 NTD720987 OCZ720987 OMV720987 OWR720987 PGN720987 PQJ720987 QAF720987 QKB720987 QTX720987 RDT720987 RNP720987 RXL720987 SHH720987 SRD720987 TAZ720987 TKV720987 TUR720987 UEN720987 UOJ720987 UYF720987 VIB720987 VRX720987 WBT720987 WLP720987 WVL720987 D786523 IZ786523 SV786523 ACR786523 AMN786523 AWJ786523 BGF786523 BQB786523 BZX786523 CJT786523 CTP786523 DDL786523 DNH786523 DXD786523 EGZ786523 EQV786523 FAR786523 FKN786523 FUJ786523 GEF786523 GOB786523 GXX786523 HHT786523 HRP786523 IBL786523 ILH786523 IVD786523 JEZ786523 JOV786523 JYR786523 KIN786523 KSJ786523 LCF786523 LMB786523 LVX786523 MFT786523 MPP786523 MZL786523 NJH786523 NTD786523 OCZ786523 OMV786523 OWR786523 PGN786523 PQJ786523 QAF786523 QKB786523 QTX786523 RDT786523 RNP786523 RXL786523 SHH786523 SRD786523 TAZ786523 TKV786523 TUR786523 UEN786523 UOJ786523 UYF786523 VIB786523 VRX786523 WBT786523 WLP786523 WVL786523 D852059 IZ852059 SV852059 ACR852059 AMN852059 AWJ852059 BGF852059 BQB852059 BZX852059 CJT852059 CTP852059 DDL852059 DNH852059 DXD852059 EGZ852059 EQV852059 FAR852059 FKN852059 FUJ852059 GEF852059 GOB852059 GXX852059 HHT852059 HRP852059 IBL852059 ILH852059 IVD852059 JEZ852059 JOV852059 JYR852059 KIN852059 KSJ852059 LCF852059 LMB852059 LVX852059 MFT852059 MPP852059 MZL852059 NJH852059 NTD852059 OCZ852059 OMV852059 OWR852059 PGN852059 PQJ852059 QAF852059 QKB852059 QTX852059 RDT852059 RNP852059 RXL852059 SHH852059 SRD852059 TAZ852059 TKV852059 TUR852059 UEN852059 UOJ852059 UYF852059 VIB852059 VRX852059 WBT852059 WLP852059 WVL852059 D917595 IZ917595 SV917595 ACR917595 AMN917595 AWJ917595 BGF917595 BQB917595 BZX917595 CJT917595 CTP917595 DDL917595 DNH917595 DXD917595 EGZ917595 EQV917595 FAR917595 FKN917595 FUJ917595 GEF917595 GOB917595 GXX917595 HHT917595 HRP917595 IBL917595 ILH917595 IVD917595 JEZ917595 JOV917595 JYR917595 KIN917595 KSJ917595 LCF917595 LMB917595 LVX917595 MFT917595 MPP917595 MZL917595 NJH917595 NTD917595 OCZ917595 OMV917595 OWR917595 PGN917595 PQJ917595 QAF917595 QKB917595 QTX917595 RDT917595 RNP917595 RXL917595 SHH917595 SRD917595 TAZ917595 TKV917595 TUR917595 UEN917595 UOJ917595 UYF917595 VIB917595 VRX917595 WBT917595 WLP917595 WVL917595 D983131 IZ983131 SV983131 ACR983131 AMN983131 AWJ983131 BGF983131 BQB983131 BZX983131 CJT983131 CTP983131 DDL983131 DNH983131 DXD983131 EGZ983131 EQV983131 FAR983131 FKN983131 FUJ983131 GEF983131 GOB983131 GXX983131 HHT983131 HRP983131 IBL983131 ILH983131 IVD983131 JEZ983131 JOV983131 JYR983131 KIN983131 KSJ983131 LCF983131 LMB983131 LVX983131 MFT983131 MPP983131 MZL983131 NJH983131 NTD983131 OCZ983131 OMV983131 OWR983131 PGN983131 PQJ983131 QAF983131 QKB983131 QTX983131 RDT983131 RNP983131 RXL983131 SHH983131 SRD983131 TAZ983131 TKV983131 TUR983131 UEN983131 UOJ983131 UYF983131 VIB983131 VRX983131 WBT983131 WLP983131 WVL983131 F91 JB91 SX91 ACT91 AMP91 AWL91 BGH91 BQD91 BZZ91 CJV91 CTR91 DDN91 DNJ91 DXF91 EHB91 EQX91 FAT91 FKP91 FUL91 GEH91 GOD91 GXZ91 HHV91 HRR91 IBN91 ILJ91 IVF91 JFB91 JOX91 JYT91 KIP91 KSL91 LCH91 LMD91 LVZ91 MFV91 MPR91 MZN91 NJJ91 NTF91 ODB91 OMX91 OWT91 PGP91 PQL91 QAH91 QKD91 QTZ91 RDV91 RNR91 RXN91 SHJ91 SRF91 TBB91 TKX91 TUT91 UEP91 UOL91 UYH91 VID91 VRZ91 WBV91 WLR91 WVN91 F65627 JB65627 SX65627 ACT65627 AMP65627 AWL65627 BGH65627 BQD65627 BZZ65627 CJV65627 CTR65627 DDN65627 DNJ65627 DXF65627 EHB65627 EQX65627 FAT65627 FKP65627 FUL65627 GEH65627 GOD65627 GXZ65627 HHV65627 HRR65627 IBN65627 ILJ65627 IVF65627 JFB65627 JOX65627 JYT65627 KIP65627 KSL65627 LCH65627 LMD65627 LVZ65627 MFV65627 MPR65627 MZN65627 NJJ65627 NTF65627 ODB65627 OMX65627 OWT65627 PGP65627 PQL65627 QAH65627 QKD65627 QTZ65627 RDV65627 RNR65627 RXN65627 SHJ65627 SRF65627 TBB65627 TKX65627 TUT65627 UEP65627 UOL65627 UYH65627 VID65627 VRZ65627 WBV65627 WLR65627 WVN65627 F131163 JB131163 SX131163 ACT131163 AMP131163 AWL131163 BGH131163 BQD131163 BZZ131163 CJV131163 CTR131163 DDN131163 DNJ131163 DXF131163 EHB131163 EQX131163 FAT131163 FKP131163 FUL131163 GEH131163 GOD131163 GXZ131163 HHV131163 HRR131163 IBN131163 ILJ131163 IVF131163 JFB131163 JOX131163 JYT131163 KIP131163 KSL131163 LCH131163 LMD131163 LVZ131163 MFV131163 MPR131163 MZN131163 NJJ131163 NTF131163 ODB131163 OMX131163 OWT131163 PGP131163 PQL131163 QAH131163 QKD131163 QTZ131163 RDV131163 RNR131163 RXN131163 SHJ131163 SRF131163 TBB131163 TKX131163 TUT131163 UEP131163 UOL131163 UYH131163 VID131163 VRZ131163 WBV131163 WLR131163 WVN131163 F196699 JB196699 SX196699 ACT196699 AMP196699 AWL196699 BGH196699 BQD196699 BZZ196699 CJV196699 CTR196699 DDN196699 DNJ196699 DXF196699 EHB196699 EQX196699 FAT196699 FKP196699 FUL196699 GEH196699 GOD196699 GXZ196699 HHV196699 HRR196699 IBN196699 ILJ196699 IVF196699 JFB196699 JOX196699 JYT196699 KIP196699 KSL196699 LCH196699 LMD196699 LVZ196699 MFV196699 MPR196699 MZN196699 NJJ196699 NTF196699 ODB196699 OMX196699 OWT196699 PGP196699 PQL196699 QAH196699 QKD196699 QTZ196699 RDV196699 RNR196699 RXN196699 SHJ196699 SRF196699 TBB196699 TKX196699 TUT196699 UEP196699 UOL196699 UYH196699 VID196699 VRZ196699 WBV196699 WLR196699 WVN196699 F262235 JB262235 SX262235 ACT262235 AMP262235 AWL262235 BGH262235 BQD262235 BZZ262235 CJV262235 CTR262235 DDN262235 DNJ262235 DXF262235 EHB262235 EQX262235 FAT262235 FKP262235 FUL262235 GEH262235 GOD262235 GXZ262235 HHV262235 HRR262235 IBN262235 ILJ262235 IVF262235 JFB262235 JOX262235 JYT262235 KIP262235 KSL262235 LCH262235 LMD262235 LVZ262235 MFV262235 MPR262235 MZN262235 NJJ262235 NTF262235 ODB262235 OMX262235 OWT262235 PGP262235 PQL262235 QAH262235 QKD262235 QTZ262235 RDV262235 RNR262235 RXN262235 SHJ262235 SRF262235 TBB262235 TKX262235 TUT262235 UEP262235 UOL262235 UYH262235 VID262235 VRZ262235 WBV262235 WLR262235 WVN262235 F327771 JB327771 SX327771 ACT327771 AMP327771 AWL327771 BGH327771 BQD327771 BZZ327771 CJV327771 CTR327771 DDN327771 DNJ327771 DXF327771 EHB327771 EQX327771 FAT327771 FKP327771 FUL327771 GEH327771 GOD327771 GXZ327771 HHV327771 HRR327771 IBN327771 ILJ327771 IVF327771 JFB327771 JOX327771 JYT327771 KIP327771 KSL327771 LCH327771 LMD327771 LVZ327771 MFV327771 MPR327771 MZN327771 NJJ327771 NTF327771 ODB327771 OMX327771 OWT327771 PGP327771 PQL327771 QAH327771 QKD327771 QTZ327771 RDV327771 RNR327771 RXN327771 SHJ327771 SRF327771 TBB327771 TKX327771 TUT327771 UEP327771 UOL327771 UYH327771 VID327771 VRZ327771 WBV327771 WLR327771 WVN327771 F393307 JB393307 SX393307 ACT393307 AMP393307 AWL393307 BGH393307 BQD393307 BZZ393307 CJV393307 CTR393307 DDN393307 DNJ393307 DXF393307 EHB393307 EQX393307 FAT393307 FKP393307 FUL393307 GEH393307 GOD393307 GXZ393307 HHV393307 HRR393307 IBN393307 ILJ393307 IVF393307 JFB393307 JOX393307 JYT393307 KIP393307 KSL393307 LCH393307 LMD393307 LVZ393307 MFV393307 MPR393307 MZN393307 NJJ393307 NTF393307 ODB393307 OMX393307 OWT393307 PGP393307 PQL393307 QAH393307 QKD393307 QTZ393307 RDV393307 RNR393307 RXN393307 SHJ393307 SRF393307 TBB393307 TKX393307 TUT393307 UEP393307 UOL393307 UYH393307 VID393307 VRZ393307 WBV393307 WLR393307 WVN393307 F458843 JB458843 SX458843 ACT458843 AMP458843 AWL458843 BGH458843 BQD458843 BZZ458843 CJV458843 CTR458843 DDN458843 DNJ458843 DXF458843 EHB458843 EQX458843 FAT458843 FKP458843 FUL458843 GEH458843 GOD458843 GXZ458843 HHV458843 HRR458843 IBN458843 ILJ458843 IVF458843 JFB458843 JOX458843 JYT458843 KIP458843 KSL458843 LCH458843 LMD458843 LVZ458843 MFV458843 MPR458843 MZN458843 NJJ458843 NTF458843 ODB458843 OMX458843 OWT458843 PGP458843 PQL458843 QAH458843 QKD458843 QTZ458843 RDV458843 RNR458843 RXN458843 SHJ458843 SRF458843 TBB458843 TKX458843 TUT458843 UEP458843 UOL458843 UYH458843 VID458843 VRZ458843 WBV458843 WLR458843 WVN458843 F524379 JB524379 SX524379 ACT524379 AMP524379 AWL524379 BGH524379 BQD524379 BZZ524379 CJV524379 CTR524379 DDN524379 DNJ524379 DXF524379 EHB524379 EQX524379 FAT524379 FKP524379 FUL524379 GEH524379 GOD524379 GXZ524379 HHV524379 HRR524379 IBN524379 ILJ524379 IVF524379 JFB524379 JOX524379 JYT524379 KIP524379 KSL524379 LCH524379 LMD524379 LVZ524379 MFV524379 MPR524379 MZN524379 NJJ524379 NTF524379 ODB524379 OMX524379 OWT524379 PGP524379 PQL524379 QAH524379 QKD524379 QTZ524379 RDV524379 RNR524379 RXN524379 SHJ524379 SRF524379 TBB524379 TKX524379 TUT524379 UEP524379 UOL524379 UYH524379 VID524379 VRZ524379 WBV524379 WLR524379 WVN524379 F589915 JB589915 SX589915 ACT589915 AMP589915 AWL589915 BGH589915 BQD589915 BZZ589915 CJV589915 CTR589915 DDN589915 DNJ589915 DXF589915 EHB589915 EQX589915 FAT589915 FKP589915 FUL589915 GEH589915 GOD589915 GXZ589915 HHV589915 HRR589915 IBN589915 ILJ589915 IVF589915 JFB589915 JOX589915 JYT589915 KIP589915 KSL589915 LCH589915 LMD589915 LVZ589915 MFV589915 MPR589915 MZN589915 NJJ589915 NTF589915 ODB589915 OMX589915 OWT589915 PGP589915 PQL589915 QAH589915 QKD589915 QTZ589915 RDV589915 RNR589915 RXN589915 SHJ589915 SRF589915 TBB589915 TKX589915 TUT589915 UEP589915 UOL589915 UYH589915 VID589915 VRZ589915 WBV589915 WLR589915 WVN589915 F655451 JB655451 SX655451 ACT655451 AMP655451 AWL655451 BGH655451 BQD655451 BZZ655451 CJV655451 CTR655451 DDN655451 DNJ655451 DXF655451 EHB655451 EQX655451 FAT655451 FKP655451 FUL655451 GEH655451 GOD655451 GXZ655451 HHV655451 HRR655451 IBN655451 ILJ655451 IVF655451 JFB655451 JOX655451 JYT655451 KIP655451 KSL655451 LCH655451 LMD655451 LVZ655451 MFV655451 MPR655451 MZN655451 NJJ655451 NTF655451 ODB655451 OMX655451 OWT655451 PGP655451 PQL655451 QAH655451 QKD655451 QTZ655451 RDV655451 RNR655451 RXN655451 SHJ655451 SRF655451 TBB655451 TKX655451 TUT655451 UEP655451 UOL655451 UYH655451 VID655451 VRZ655451 WBV655451 WLR655451 WVN655451 F720987 JB720987 SX720987 ACT720987 AMP720987 AWL720987 BGH720987 BQD720987 BZZ720987 CJV720987 CTR720987 DDN720987 DNJ720987 DXF720987 EHB720987 EQX720987 FAT720987 FKP720987 FUL720987 GEH720987 GOD720987 GXZ720987 HHV720987 HRR720987 IBN720987 ILJ720987 IVF720987 JFB720987 JOX720987 JYT720987 KIP720987 KSL720987 LCH720987 LMD720987 LVZ720987 MFV720987 MPR720987 MZN720987 NJJ720987 NTF720987 ODB720987 OMX720987 OWT720987 PGP720987 PQL720987 QAH720987 QKD720987 QTZ720987 RDV720987 RNR720987 RXN720987 SHJ720987 SRF720987 TBB720987 TKX720987 TUT720987 UEP720987 UOL720987 UYH720987 VID720987 VRZ720987 WBV720987 WLR720987 WVN720987 F786523 JB786523 SX786523 ACT786523 AMP786523 AWL786523 BGH786523 BQD786523 BZZ786523 CJV786523 CTR786523 DDN786523 DNJ786523 DXF786523 EHB786523 EQX786523 FAT786523 FKP786523 FUL786523 GEH786523 GOD786523 GXZ786523 HHV786523 HRR786523 IBN786523 ILJ786523 IVF786523 JFB786523 JOX786523 JYT786523 KIP786523 KSL786523 LCH786523 LMD786523 LVZ786523 MFV786523 MPR786523 MZN786523 NJJ786523 NTF786523 ODB786523 OMX786523 OWT786523 PGP786523 PQL786523 QAH786523 QKD786523 QTZ786523 RDV786523 RNR786523 RXN786523 SHJ786523 SRF786523 TBB786523 TKX786523 TUT786523 UEP786523 UOL786523 UYH786523 VID786523 VRZ786523 WBV786523 WLR786523 WVN786523 F852059 JB852059 SX852059 ACT852059 AMP852059 AWL852059 BGH852059 BQD852059 BZZ852059 CJV852059 CTR852059 DDN852059 DNJ852059 DXF852059 EHB852059 EQX852059 FAT852059 FKP852059 FUL852059 GEH852059 GOD852059 GXZ852059 HHV852059 HRR852059 IBN852059 ILJ852059 IVF852059 JFB852059 JOX852059 JYT852059 KIP852059 KSL852059 LCH852059 LMD852059 LVZ852059 MFV852059 MPR852059 MZN852059 NJJ852059 NTF852059 ODB852059 OMX852059 OWT852059 PGP852059 PQL852059 QAH852059 QKD852059 QTZ852059 RDV852059 RNR852059 RXN852059 SHJ852059 SRF852059 TBB852059 TKX852059 TUT852059 UEP852059 UOL852059 UYH852059 VID852059 VRZ852059 WBV852059 WLR852059 WVN852059 F917595 JB917595 SX917595 ACT917595 AMP917595 AWL917595 BGH917595 BQD917595 BZZ917595 CJV917595 CTR917595 DDN917595 DNJ917595 DXF917595 EHB917595 EQX917595 FAT917595 FKP917595 FUL917595 GEH917595 GOD917595 GXZ917595 HHV917595 HRR917595 IBN917595 ILJ917595 IVF917595 JFB917595 JOX917595 JYT917595 KIP917595 KSL917595 LCH917595 LMD917595 LVZ917595 MFV917595 MPR917595 MZN917595 NJJ917595 NTF917595 ODB917595 OMX917595 OWT917595 PGP917595 PQL917595 QAH917595 QKD917595 QTZ917595 RDV917595 RNR917595 RXN917595 SHJ917595 SRF917595 TBB917595 TKX917595 TUT917595 UEP917595 UOL917595 UYH917595 VID917595 VRZ917595 WBV917595 WLR917595 WVN917595 F983131 JB983131 SX983131 ACT983131 AMP983131 AWL983131 BGH983131 BQD983131 BZZ983131 CJV983131 CTR983131 DDN983131 DNJ983131 DXF983131 EHB983131 EQX983131 FAT983131 FKP983131 FUL983131 GEH983131 GOD983131 GXZ983131 HHV983131 HRR983131 IBN983131 ILJ983131 IVF983131 JFB983131 JOX983131 JYT983131 KIP983131 KSL983131 LCH983131 LMD983131 LVZ983131 MFV983131 MPR983131 MZN983131 NJJ983131 NTF983131 ODB983131 OMX983131 OWT983131 PGP983131 PQL983131 QAH983131 QKD983131 QTZ983131 RDV983131 RNR983131 RXN983131 SHJ983131 SRF983131 TBB983131 TKX983131 TUT983131 UEP983131 UOL983131 UYH983131 VID983131 VRZ983131 WBV983131 WLR983131 WVN983131">
      <formula1>"bloq"</formula1>
    </dataValidation>
  </dataValidation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13</vt:i4>
      </vt:variant>
    </vt:vector>
  </HeadingPairs>
  <TitlesOfParts>
    <vt:vector size="13" baseType="lpstr">
      <vt:lpstr>CONSOLIDADO</vt:lpstr>
      <vt:lpstr>ENERO</vt:lpstr>
      <vt:lpstr>FEBRERO</vt:lpstr>
      <vt:lpstr>MARZO</vt:lpstr>
      <vt:lpstr>ABRIL</vt:lpstr>
      <vt:lpstr>MAYO</vt:lpstr>
      <vt:lpstr>JUNIO</vt:lpstr>
      <vt:lpstr>JULIO</vt:lpstr>
      <vt:lpstr>AGOSTO</vt:lpstr>
      <vt:lpstr>SEPTIEMBRE</vt:lpstr>
      <vt:lpstr>OCTUBRE</vt:lpstr>
      <vt:lpstr>NOVIEMBRE</vt:lpstr>
      <vt:lpstr>DICIEMBRE</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2014-08-01T13:23:50Z</dcterms:modified>
</cp:coreProperties>
</file>